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view" sheetId="1" r:id="rId4"/>
    <sheet state="visible" name="Summary" sheetId="2" r:id="rId5"/>
    <sheet state="visible" name="Jan" sheetId="3" r:id="rId6"/>
    <sheet state="visible" name="Feb" sheetId="4" r:id="rId7"/>
    <sheet state="visible" name="Mar" sheetId="5" r:id="rId8"/>
    <sheet state="visible" name="Apr" sheetId="6" r:id="rId9"/>
    <sheet state="visible" name="May" sheetId="7" r:id="rId10"/>
    <sheet state="visible" name="Jun" sheetId="8" r:id="rId11"/>
    <sheet state="visible" name="Jul" sheetId="9" r:id="rId12"/>
    <sheet state="visible" name="Aug" sheetId="10" r:id="rId13"/>
    <sheet state="visible" name="Sep" sheetId="11" r:id="rId14"/>
    <sheet state="visible" name="Oct" sheetId="12" r:id="rId15"/>
    <sheet state="visible" name="Nov" sheetId="13" r:id="rId16"/>
    <sheet state="visible" name="Dec" sheetId="14" r:id="rId17"/>
  </sheets>
  <definedNames/>
  <calcPr/>
</workbook>
</file>

<file path=xl/sharedStrings.xml><?xml version="1.0" encoding="utf-8"?>
<sst xmlns="http://schemas.openxmlformats.org/spreadsheetml/2006/main" count="197" uniqueCount="31">
  <si>
    <t>Employee Leave Tracker</t>
  </si>
  <si>
    <t>Year</t>
  </si>
  <si>
    <t>Year Summary</t>
  </si>
  <si>
    <t>Leave Type</t>
  </si>
  <si>
    <t>Symbol</t>
  </si>
  <si>
    <t>Employee Name</t>
  </si>
  <si>
    <t>Total</t>
  </si>
  <si>
    <t>Vacation</t>
  </si>
  <si>
    <t>V</t>
  </si>
  <si>
    <t>Vetoria</t>
  </si>
  <si>
    <t>Sick</t>
  </si>
  <si>
    <t>S</t>
  </si>
  <si>
    <t>Hundo</t>
  </si>
  <si>
    <t>Personal</t>
  </si>
  <si>
    <t>P</t>
  </si>
  <si>
    <t>Jonny</t>
  </si>
  <si>
    <t>Disability</t>
  </si>
  <si>
    <t>D</t>
  </si>
  <si>
    <t>Luca</t>
  </si>
  <si>
    <t>Other Paid</t>
  </si>
  <si>
    <t>O</t>
  </si>
  <si>
    <t>Oliver</t>
  </si>
  <si>
    <t>Unpaid</t>
  </si>
  <si>
    <t>U</t>
  </si>
  <si>
    <t>Totals</t>
  </si>
  <si>
    <t>Employee Names</t>
  </si>
  <si>
    <t>Other paid</t>
  </si>
  <si>
    <t>Month Summary</t>
  </si>
  <si>
    <t>Total Leaves</t>
  </si>
  <si>
    <t>Days</t>
  </si>
  <si>
    <t>Dates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</si>
</sst>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;\-0;&quot;-&quot;"/>
    <numFmt numFmtId="165" formatCode="d"/>
  </numFmts>
  <fonts count="10">
    <font>
      <sz val="10.0"/>
      <color rgb="FF000000"/>
      <name val="Arial"/>
      <scheme val="minor"/>
    </font>
    <font>
      <sz val="10.0"/>
      <color theme="1"/>
      <name val="Arial"/>
    </font>
    <font>
      <b/>
      <sz val="10.0"/>
      <color theme="1"/>
      <name val="Arial"/>
    </font>
    <font>
      <b/>
      <sz val="14.0"/>
      <color theme="1"/>
      <name val="Calibri"/>
    </font>
    <font/>
    <font>
      <sz val="10.0"/>
      <color theme="1"/>
      <name val="Calibri"/>
    </font>
    <font>
      <b/>
      <sz val="12.0"/>
      <color theme="1"/>
      <name val="Calibri"/>
    </font>
    <font>
      <sz val="12.0"/>
      <color theme="1"/>
      <name val="Calibri"/>
    </font>
    <font>
      <b/>
      <sz val="11.0"/>
      <color theme="1"/>
      <name val="Calibri"/>
    </font>
    <font>
      <sz val="11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DEEAF6"/>
        <bgColor rgb="FFDEEAF6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FEF2CB"/>
        <bgColor rgb="FFFEF2CB"/>
      </patternFill>
    </fill>
    <fill>
      <patternFill patternType="solid">
        <fgColor rgb="FFF2F2F2"/>
        <bgColor rgb="FFF2F2F2"/>
      </patternFill>
    </fill>
  </fills>
  <borders count="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left" vertical="center"/>
    </xf>
    <xf borderId="0" fillId="0" fontId="2" numFmtId="0" xfId="0" applyFont="1"/>
    <xf borderId="0" fillId="0" fontId="1" numFmtId="0" xfId="0" applyAlignment="1" applyFont="1">
      <alignment horizontal="left"/>
    </xf>
    <xf borderId="1" fillId="2" fontId="3" numFmtId="0" xfId="0" applyAlignment="1" applyBorder="1" applyFill="1" applyFont="1">
      <alignment horizontal="center" vertical="center"/>
    </xf>
    <xf borderId="2" fillId="0" fontId="4" numFmtId="0" xfId="0" applyBorder="1" applyFont="1"/>
    <xf borderId="3" fillId="0" fontId="4" numFmtId="0" xfId="0" applyBorder="1" applyFont="1"/>
    <xf borderId="0" fillId="0" fontId="5" numFmtId="0" xfId="0" applyFont="1"/>
    <xf borderId="4" fillId="2" fontId="6" numFmtId="0" xfId="0" applyAlignment="1" applyBorder="1" applyFont="1">
      <alignment horizontal="center" vertical="center"/>
    </xf>
    <xf borderId="0" fillId="0" fontId="7" numFmtId="0" xfId="0" applyFont="1"/>
    <xf borderId="0" fillId="0" fontId="5" numFmtId="0" xfId="0" applyAlignment="1" applyFont="1">
      <alignment horizontal="center" vertical="center"/>
    </xf>
    <xf borderId="1" fillId="3" fontId="6" numFmtId="0" xfId="0" applyAlignment="1" applyBorder="1" applyFill="1" applyFont="1">
      <alignment horizontal="center" vertical="center"/>
    </xf>
    <xf borderId="4" fillId="4" fontId="6" numFmtId="0" xfId="0" applyAlignment="1" applyBorder="1" applyFill="1" applyFont="1">
      <alignment horizontal="center" vertical="center"/>
    </xf>
    <xf borderId="4" fillId="2" fontId="8" numFmtId="0" xfId="0" applyAlignment="1" applyBorder="1" applyFont="1">
      <alignment vertical="center"/>
    </xf>
    <xf borderId="4" fillId="0" fontId="9" numFmtId="0" xfId="0" applyAlignment="1" applyBorder="1" applyFont="1">
      <alignment vertical="center"/>
    </xf>
    <xf borderId="4" fillId="0" fontId="9" numFmtId="0" xfId="0" applyAlignment="1" applyBorder="1" applyFont="1">
      <alignment shrinkToFit="1" vertical="center" wrapText="0"/>
    </xf>
    <xf borderId="4" fillId="2" fontId="9" numFmtId="164" xfId="0" applyAlignment="1" applyBorder="1" applyFont="1" applyNumberFormat="1">
      <alignment vertical="center"/>
    </xf>
    <xf borderId="4" fillId="2" fontId="8" numFmtId="164" xfId="0" applyAlignment="1" applyBorder="1" applyFont="1" applyNumberFormat="1">
      <alignment vertical="center"/>
    </xf>
    <xf borderId="0" fillId="0" fontId="9" numFmtId="0" xfId="0" applyAlignment="1" applyFont="1">
      <alignment horizontal="center" vertical="center"/>
    </xf>
    <xf borderId="0" fillId="0" fontId="9" numFmtId="0" xfId="0" applyAlignment="1" applyFont="1">
      <alignment horizontal="left" vertical="center"/>
    </xf>
    <xf borderId="0" fillId="0" fontId="9" numFmtId="0" xfId="0" applyFont="1"/>
    <xf borderId="0" fillId="0" fontId="8" numFmtId="0" xfId="0" applyFont="1"/>
    <xf borderId="0" fillId="0" fontId="9" numFmtId="0" xfId="0" applyAlignment="1" applyFont="1">
      <alignment horizontal="left"/>
    </xf>
    <xf borderId="4" fillId="4" fontId="8" numFmtId="0" xfId="0" applyAlignment="1" applyBorder="1" applyFont="1">
      <alignment horizontal="center" vertical="center"/>
    </xf>
    <xf borderId="4" fillId="4" fontId="8" numFmtId="0" xfId="0" applyAlignment="1" applyBorder="1" applyFont="1">
      <alignment horizontal="left" vertical="center"/>
    </xf>
    <xf borderId="4" fillId="2" fontId="8" numFmtId="0" xfId="0" applyAlignment="1" applyBorder="1" applyFont="1">
      <alignment horizontal="center" vertical="center"/>
    </xf>
    <xf borderId="4" fillId="0" fontId="9" numFmtId="0" xfId="0" applyAlignment="1" applyBorder="1" applyFont="1">
      <alignment horizontal="center" vertical="center"/>
    </xf>
    <xf borderId="4" fillId="0" fontId="9" numFmtId="0" xfId="0" applyAlignment="1" applyBorder="1" applyFont="1">
      <alignment horizontal="left" vertical="center"/>
    </xf>
    <xf borderId="4" fillId="2" fontId="9" numFmtId="0" xfId="0" applyAlignment="1" applyBorder="1" applyFont="1">
      <alignment horizontal="center" vertical="center"/>
    </xf>
    <xf borderId="0" fillId="0" fontId="9" numFmtId="0" xfId="0" applyAlignment="1" applyFont="1">
      <alignment vertical="center"/>
    </xf>
    <xf borderId="1" fillId="2" fontId="6" numFmtId="0" xfId="0" applyAlignment="1" applyBorder="1" applyFont="1">
      <alignment horizontal="center" vertical="center"/>
    </xf>
    <xf borderId="4" fillId="4" fontId="9" numFmtId="0" xfId="0" applyAlignment="1" applyBorder="1" applyFont="1">
      <alignment vertical="center"/>
    </xf>
    <xf borderId="4" fillId="5" fontId="9" numFmtId="165" xfId="0" applyAlignment="1" applyBorder="1" applyFill="1" applyFont="1" applyNumberFormat="1">
      <alignment vertical="center"/>
    </xf>
    <xf borderId="4" fillId="2" fontId="6" numFmtId="164" xfId="0" applyAlignment="1" applyBorder="1" applyFont="1" applyNumberFormat="1">
      <alignment horizontal="center" vertical="center"/>
    </xf>
    <xf borderId="5" fillId="2" fontId="8" numFmtId="0" xfId="0" applyAlignment="1" applyBorder="1" applyFont="1">
      <alignment horizontal="center" textRotation="90" vertical="center"/>
    </xf>
    <xf borderId="4" fillId="0" fontId="9" numFmtId="0" xfId="0" applyAlignment="1" applyBorder="1" applyFont="1">
      <alignment readingOrder="0" vertical="center"/>
    </xf>
    <xf borderId="4" fillId="6" fontId="6" numFmtId="164" xfId="0" applyAlignment="1" applyBorder="1" applyFill="1" applyFont="1" applyNumberFormat="1">
      <alignment horizontal="center" vertical="center"/>
    </xf>
    <xf borderId="6" fillId="0" fontId="4" numFmtId="0" xfId="0" applyBorder="1" applyFont="1"/>
    <xf borderId="7" fillId="0" fontId="4" numFmtId="0" xfId="0" applyBorder="1" applyFont="1"/>
  </cellXfs>
  <cellStyles count="1">
    <cellStyle xfId="0" name="Normal" builtinId="0"/>
  </cellStyles>
  <dxfs count="1">
    <dxf>
      <font/>
      <fill>
        <patternFill patternType="solid">
          <fgColor rgb="FFD9E2F3"/>
          <bgColor rgb="FFD9E2F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75"/>
    <col customWidth="1" min="2" max="2" width="18.63"/>
    <col customWidth="1" min="3" max="3" width="9.13"/>
    <col customWidth="1" min="4" max="9" width="8.88"/>
    <col customWidth="1" min="10" max="10" width="2.63"/>
    <col customWidth="1" min="11" max="11" width="15.13"/>
    <col customWidth="1" min="12" max="12" width="10.0"/>
    <col customWidth="1" min="13" max="13" width="10.38"/>
    <col customWidth="1" min="14" max="26" width="8.88"/>
  </cols>
  <sheetData>
    <row r="1" ht="18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2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0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"/>
      <c r="C3" s="1"/>
      <c r="D3" s="1"/>
      <c r="E3" s="1"/>
      <c r="F3" s="1"/>
      <c r="G3" s="1"/>
      <c r="H3" s="1"/>
      <c r="I3" s="3"/>
      <c r="J3" s="1"/>
      <c r="K3" s="1"/>
      <c r="L3" s="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8.0" customHeight="1">
      <c r="A4" s="1"/>
      <c r="B4" s="5" t="s">
        <v>0</v>
      </c>
      <c r="C4" s="6"/>
      <c r="D4" s="6"/>
      <c r="E4" s="6"/>
      <c r="F4" s="6"/>
      <c r="G4" s="6"/>
      <c r="H4" s="6"/>
      <c r="I4" s="6"/>
      <c r="J4" s="6"/>
      <c r="K4" s="6"/>
      <c r="L4" s="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.0" customHeight="1">
      <c r="A5" s="1"/>
      <c r="B5" s="8"/>
      <c r="C5" s="8"/>
      <c r="D5" s="8"/>
      <c r="E5" s="8"/>
      <c r="F5" s="8"/>
      <c r="G5" s="8"/>
      <c r="H5" s="8"/>
      <c r="I5" s="8"/>
      <c r="J5" s="8"/>
      <c r="K5" s="1"/>
      <c r="L5" s="4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9" t="s">
        <v>1</v>
      </c>
      <c r="C6" s="9">
        <v>2023.0</v>
      </c>
      <c r="D6" s="10"/>
      <c r="E6" s="10"/>
      <c r="F6" s="10"/>
      <c r="G6" s="8"/>
      <c r="H6" s="10"/>
      <c r="I6" s="10"/>
      <c r="J6" s="10"/>
      <c r="K6" s="1"/>
      <c r="L6" s="4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.0" customHeight="1">
      <c r="A7" s="1"/>
      <c r="B7" s="11"/>
      <c r="C7" s="11"/>
      <c r="D7" s="11"/>
      <c r="E7" s="11"/>
      <c r="F7" s="11"/>
      <c r="G7" s="11"/>
      <c r="H7" s="11"/>
      <c r="I7" s="11"/>
      <c r="J7" s="11"/>
      <c r="K7" s="1"/>
      <c r="L7" s="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.0" customHeight="1">
      <c r="A8" s="1"/>
      <c r="B8" s="12" t="s">
        <v>2</v>
      </c>
      <c r="C8" s="6"/>
      <c r="D8" s="6"/>
      <c r="E8" s="6"/>
      <c r="F8" s="6"/>
      <c r="G8" s="6"/>
      <c r="H8" s="6"/>
      <c r="I8" s="7"/>
      <c r="J8" s="1"/>
      <c r="K8" s="13" t="s">
        <v>3</v>
      </c>
      <c r="L8" s="13" t="s">
        <v>4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.0" customHeight="1">
      <c r="A9" s="1"/>
      <c r="B9" s="14" t="s">
        <v>5</v>
      </c>
      <c r="C9" s="14" t="str">
        <f>L9</f>
        <v>V</v>
      </c>
      <c r="D9" s="14" t="str">
        <f>L10</f>
        <v>S</v>
      </c>
      <c r="E9" s="14" t="str">
        <f>L11</f>
        <v>P</v>
      </c>
      <c r="F9" s="14" t="str">
        <f>L12</f>
        <v>D</v>
      </c>
      <c r="G9" s="14" t="str">
        <f>L13</f>
        <v>O</v>
      </c>
      <c r="H9" s="14" t="str">
        <f>L14</f>
        <v>U</v>
      </c>
      <c r="I9" s="14" t="s">
        <v>6</v>
      </c>
      <c r="J9" s="1"/>
      <c r="K9" s="15" t="s">
        <v>7</v>
      </c>
      <c r="L9" s="15" t="s">
        <v>8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.0" customHeight="1">
      <c r="A10" s="1"/>
      <c r="B10" s="16" t="s">
        <v>9</v>
      </c>
      <c r="C10" s="16"/>
      <c r="D10" s="16"/>
      <c r="E10" s="16"/>
      <c r="F10" s="16"/>
      <c r="G10" s="16"/>
      <c r="H10" s="16"/>
      <c r="I10" s="17"/>
      <c r="J10" s="1"/>
      <c r="K10" s="15" t="s">
        <v>10</v>
      </c>
      <c r="L10" s="15" t="s">
        <v>11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.0" customHeight="1">
      <c r="A11" s="1"/>
      <c r="B11" s="16" t="s">
        <v>12</v>
      </c>
      <c r="C11" s="16"/>
      <c r="D11" s="16"/>
      <c r="E11" s="16"/>
      <c r="F11" s="16"/>
      <c r="G11" s="16"/>
      <c r="H11" s="16"/>
      <c r="I11" s="17"/>
      <c r="J11" s="1"/>
      <c r="K11" s="15" t="s">
        <v>13</v>
      </c>
      <c r="L11" s="15" t="s">
        <v>14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.0" customHeight="1">
      <c r="A12" s="1"/>
      <c r="B12" s="16" t="s">
        <v>15</v>
      </c>
      <c r="C12" s="16"/>
      <c r="D12" s="16"/>
      <c r="E12" s="16"/>
      <c r="F12" s="16"/>
      <c r="G12" s="16"/>
      <c r="H12" s="16"/>
      <c r="I12" s="17"/>
      <c r="J12" s="1"/>
      <c r="K12" s="15" t="s">
        <v>16</v>
      </c>
      <c r="L12" s="15" t="s">
        <v>17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.0" customHeight="1">
      <c r="A13" s="1"/>
      <c r="B13" s="16" t="s">
        <v>18</v>
      </c>
      <c r="C13" s="16"/>
      <c r="D13" s="16"/>
      <c r="E13" s="16"/>
      <c r="F13" s="16"/>
      <c r="G13" s="16"/>
      <c r="H13" s="16"/>
      <c r="I13" s="17"/>
      <c r="J13" s="1"/>
      <c r="K13" s="15" t="s">
        <v>19</v>
      </c>
      <c r="L13" s="15" t="s">
        <v>20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.0" customHeight="1">
      <c r="A14" s="1"/>
      <c r="B14" s="16" t="s">
        <v>21</v>
      </c>
      <c r="C14" s="16"/>
      <c r="D14" s="16"/>
      <c r="E14" s="16"/>
      <c r="F14" s="16"/>
      <c r="G14" s="16"/>
      <c r="H14" s="16"/>
      <c r="I14" s="17"/>
      <c r="J14" s="1"/>
      <c r="K14" s="15" t="s">
        <v>22</v>
      </c>
      <c r="L14" s="15" t="s">
        <v>23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.0" customHeight="1">
      <c r="A15" s="1"/>
      <c r="B15" s="14" t="s">
        <v>24</v>
      </c>
      <c r="C15" s="18"/>
      <c r="D15" s="18"/>
      <c r="E15" s="18"/>
      <c r="F15" s="18"/>
      <c r="G15" s="18"/>
      <c r="H15" s="18"/>
      <c r="I15" s="18"/>
      <c r="J15" s="1"/>
      <c r="K15" s="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.0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.0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.0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.0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2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.0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8.0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2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8.0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.0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8.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.0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2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.0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.0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2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.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2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.0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.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2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.0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2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8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0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2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8.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2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8.0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8.0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2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8.0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2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8.0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2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8.0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2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8.0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2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8.0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2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8.0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2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8.0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2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8.0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2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8.0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2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8.0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2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8.0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2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8.0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2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8.0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2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8.0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2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8.0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2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8.0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2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8.0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2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8.0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2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8.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2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8.0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2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8.0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2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8.0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2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8.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2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8.0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8.0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8.0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8.0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8.0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8.0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8.0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2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8.0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2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8.0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2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8.0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2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8.0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2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8.0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2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8.0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2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8.0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2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8.0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2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8.0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2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8.0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8.0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8.0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8.0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8.0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8.0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2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8.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2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8.0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2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8.0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2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8.0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2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8.0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2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8.0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2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8.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2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8.0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2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8.0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2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8.0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2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8.0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2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8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2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8.0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2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8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2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8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2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8.0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2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8.0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2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8.0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2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8.0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2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8.0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2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8.0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2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8.0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2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8.0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2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8.0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2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8.0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2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8.0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2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8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2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8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2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8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2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8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2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8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2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8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2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8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2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8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2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8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2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8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2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8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2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8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2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8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2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8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2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8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2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8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2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8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2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8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2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8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2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8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2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8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2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8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2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8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2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8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2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8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2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8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2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8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2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8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2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8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2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8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2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8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2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8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2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8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2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8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2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8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2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8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2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8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2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8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2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8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2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8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2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8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2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8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2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8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2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8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2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8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2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8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2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8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2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8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2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8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2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8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2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8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2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8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2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8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2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8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2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8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2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8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2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8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2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8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2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8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2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8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2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8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2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8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2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8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2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8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2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8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2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8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2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8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2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8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2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8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2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8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2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8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2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8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2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8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2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8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2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8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2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8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2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8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2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8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2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8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2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8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2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8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2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8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2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8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2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8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2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8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2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8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2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8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2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8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2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8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2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8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2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8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2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8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2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8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2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8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2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8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2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8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2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8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2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8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2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8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2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8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2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8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2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8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2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8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2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8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2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8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2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8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2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8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2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8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2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8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2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8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2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8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2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8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2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8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2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8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2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8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2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8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2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8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2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8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2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8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2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8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2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8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2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8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2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8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2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8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2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8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2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8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2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8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2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8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2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8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2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8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2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8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2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8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2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8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2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8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2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8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2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8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2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8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2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8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2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8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2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8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2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8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2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8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2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8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2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8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2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8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2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8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2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8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2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8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2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8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2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8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2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8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2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8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2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8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2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8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2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8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2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8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2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8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2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8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2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8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2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8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2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8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2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8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2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8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2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8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2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8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2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8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2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8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2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8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8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8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8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8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8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2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8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2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8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2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8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2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8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2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8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8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8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8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8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8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8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2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8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2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8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2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8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2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8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2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8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2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8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2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8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2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8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2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8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2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8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8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8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8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8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8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2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8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2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8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2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8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2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8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2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8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2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8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2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8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2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8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2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8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2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8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2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8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2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8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2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8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2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8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2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8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2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8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2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8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2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8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2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8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2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8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2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8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2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8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2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8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2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8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2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8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2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8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2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8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2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8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2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8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2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8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2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8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2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8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2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8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2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8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2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8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2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8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2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8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2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8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2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8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2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8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2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8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2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8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2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8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2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8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2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8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2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8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2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8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2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8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2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8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2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8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2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8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2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8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2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8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2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8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2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8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2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8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2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8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2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8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2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8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2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8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2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8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2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8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2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8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2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8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2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8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2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8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2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8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2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8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2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8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2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8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2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8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2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8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2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8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2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8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2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8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2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8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2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8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2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8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2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8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2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8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2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8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2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8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2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8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2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8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2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8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2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8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2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8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2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8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2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8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2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8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2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8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2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8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2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8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2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8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2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8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2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8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2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8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2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8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2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8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2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8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2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8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2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8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2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8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2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8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2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8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2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8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2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8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2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8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2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8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2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8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2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8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2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8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2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8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2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8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2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8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2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8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2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8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2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8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2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8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2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8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2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8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2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8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2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8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2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8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2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8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2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8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2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8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2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8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2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8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2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8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2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8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2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8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2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8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2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8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2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8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2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8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2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8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2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8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2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8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2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8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2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8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2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8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2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8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2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8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2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8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2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8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2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8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2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8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2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8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2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8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2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8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2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8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2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8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2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8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2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8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2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8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2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8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2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8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2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8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2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8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2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8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2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8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2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8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2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8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2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8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2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8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2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8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2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8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2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8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2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8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2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8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2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8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2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8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2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8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2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8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2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8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2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8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2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8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2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8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2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8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2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8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2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8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2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8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2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8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2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8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2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8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2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8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2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8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2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8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2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8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2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8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2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8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2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8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2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8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2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8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2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8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2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8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2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8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2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8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2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8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2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8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2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8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2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8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2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8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2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8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2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8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2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8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2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8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2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8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2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8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2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8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2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8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2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8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2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8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2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8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2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8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2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8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2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8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2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8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2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8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2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8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2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8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2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8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2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8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2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8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2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8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2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8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2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8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2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8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2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8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2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8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2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8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2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8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2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8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2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8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2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8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2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8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2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8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2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8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2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8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2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8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2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8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2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8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2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8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2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8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2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8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2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8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2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8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2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8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2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8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2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8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2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8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2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8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2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8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2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8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2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8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2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8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2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8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2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8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2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8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2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8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2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8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2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8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2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8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2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8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2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8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2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8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2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8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2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8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2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8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2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8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2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8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2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8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2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8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2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8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2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8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2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8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2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8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2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8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2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8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2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8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2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8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2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8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2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8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2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8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2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8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2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8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2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8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2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8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2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8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2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8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2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8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2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8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2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8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2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8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2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8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2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8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2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8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2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8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2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8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2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8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2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8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2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8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2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8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2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8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2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8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2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8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2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8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2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8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2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8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2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8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2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8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2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8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2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8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2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8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2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8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2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8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2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8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2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8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2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8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2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8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2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8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2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8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2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8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2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8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2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8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2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8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2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8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2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8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2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8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2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8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2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8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2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8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2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8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2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8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2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8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2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8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2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8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2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8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2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8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2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8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2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8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2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8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2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8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2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8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2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8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2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8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2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8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2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8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2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8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2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8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2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8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2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8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2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8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2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8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2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8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2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8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2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8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2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8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2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8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2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8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2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8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2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8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2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8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2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8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2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8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2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8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2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8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2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8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2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8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2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8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2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8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2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8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2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8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2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8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2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8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2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8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2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8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2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8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2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8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2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8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2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8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2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8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2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8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2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8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2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8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2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8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2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8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2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8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2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8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2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8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2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8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2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8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2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8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2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8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2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8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2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8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2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8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2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8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2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8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2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8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2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8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2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8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2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8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2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8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2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8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2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8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2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8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2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8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2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8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2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8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2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8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2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8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2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8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2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8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2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8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2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8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2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8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2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8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2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8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2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8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2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8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2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8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2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8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2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8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2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8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2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8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2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8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2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8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2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8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2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8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2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8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2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8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2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8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2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8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2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8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2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8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2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8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2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8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2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8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2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8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2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8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2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8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2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8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2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8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2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8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2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8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2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8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2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8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2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8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2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8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2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8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2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8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2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8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2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8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2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8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2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8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2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8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2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8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2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8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2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8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2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8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2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8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2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8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2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8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2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8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2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8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2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8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2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8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2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8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2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8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2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8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2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8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2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8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2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8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2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8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2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8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2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8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2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8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2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8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2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8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2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8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2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8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2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8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2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8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2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8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2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8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2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8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2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8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2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8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2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8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2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8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2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8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2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8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2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8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2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8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2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8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2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8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2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8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2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8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2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8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2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8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2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8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2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8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2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8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2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8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2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8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2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8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2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8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2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8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2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8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2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8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2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8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2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8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2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8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2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8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2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8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2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8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2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8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2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8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2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8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2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8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2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8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2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8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2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8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2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8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2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8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2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8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2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8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2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8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2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8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2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8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2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8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2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8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2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8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2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8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2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8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2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8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2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8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2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8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2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8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2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8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2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8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2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8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2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8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2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8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2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8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2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8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2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8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2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8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2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8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2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8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2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8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2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8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2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8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2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8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2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8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2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8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2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8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2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8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2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8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2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8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2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8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2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8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2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8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2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8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2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8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2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8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2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8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2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8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2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8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2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8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2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8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2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8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2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8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2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8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2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8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2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8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2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8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2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8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2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8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2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8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2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8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2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8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2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8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2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8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2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8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2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8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2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8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2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8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2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8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2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8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2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8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2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8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2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8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2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8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2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8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2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8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2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8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2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8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2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8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2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8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2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8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2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8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2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8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2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8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2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8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2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8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2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8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2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8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2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8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2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8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2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8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2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8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2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8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2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8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2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8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2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8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2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8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2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8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2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8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2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8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2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8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2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8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2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8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2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8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2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8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2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8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2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8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2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8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2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8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2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8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2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8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2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8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2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8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2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8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2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8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2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8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2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8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2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8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2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8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2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8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2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8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2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8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2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8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2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8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2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8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2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8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2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8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2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8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2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8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2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8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2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8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2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8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2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8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2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8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2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8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2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8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2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8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2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8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2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8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2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8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2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8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2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8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2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8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2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8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2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8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2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8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2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8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2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8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2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8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2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8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2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8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2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8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2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8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2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8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2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8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2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8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2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8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2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8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2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8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2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8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2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8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2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8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2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8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2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8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2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8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2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8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2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8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2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8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2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8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2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8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2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8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2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8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2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4:L4"/>
    <mergeCell ref="B8:I8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75"/>
    <col customWidth="1" min="2" max="2" width="18.63"/>
    <col customWidth="1" min="3" max="3" width="9.13"/>
    <col customWidth="1" min="4" max="9" width="8.88"/>
    <col customWidth="1" min="10" max="10" width="2.63"/>
    <col customWidth="1" min="11" max="11" width="15.13"/>
    <col customWidth="1" min="12" max="12" width="10.0"/>
    <col customWidth="1" min="13" max="26" width="8.88"/>
  </cols>
  <sheetData>
    <row r="1" ht="18.0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20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ht="18.0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20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ht="18.0" customHeight="1">
      <c r="A3" s="21"/>
      <c r="B3" s="21"/>
      <c r="C3" s="21"/>
      <c r="D3" s="21"/>
      <c r="E3" s="21"/>
      <c r="F3" s="21"/>
      <c r="G3" s="21"/>
      <c r="H3" s="21"/>
      <c r="I3" s="22"/>
      <c r="J3" s="21"/>
      <c r="K3" s="21"/>
      <c r="L3" s="23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8.0" customHeight="1">
      <c r="A4" s="19"/>
      <c r="B4" s="5" t="s">
        <v>0</v>
      </c>
      <c r="C4" s="6"/>
      <c r="D4" s="6"/>
      <c r="E4" s="6"/>
      <c r="F4" s="6"/>
      <c r="G4" s="6"/>
      <c r="H4" s="6"/>
      <c r="I4" s="6"/>
      <c r="J4" s="6"/>
      <c r="K4" s="6"/>
      <c r="L4" s="7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ht="18.0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20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ht="18.0" customHeight="1">
      <c r="A6" s="19"/>
      <c r="B6" s="9" t="s">
        <v>1</v>
      </c>
      <c r="C6" s="9">
        <v>2023.0</v>
      </c>
      <c r="D6" s="19"/>
      <c r="E6" s="19"/>
      <c r="F6" s="19"/>
      <c r="G6" s="19"/>
      <c r="H6" s="19"/>
      <c r="I6" s="19"/>
      <c r="J6" s="19"/>
      <c r="K6" s="19"/>
      <c r="L6" s="20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ht="18.0" customHeight="1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20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ht="18.0" customHeight="1">
      <c r="A8" s="19"/>
      <c r="B8" s="12" t="s">
        <v>2</v>
      </c>
      <c r="C8" s="6"/>
      <c r="D8" s="6"/>
      <c r="E8" s="6"/>
      <c r="F8" s="6"/>
      <c r="G8" s="6"/>
      <c r="H8" s="6"/>
      <c r="I8" s="7"/>
      <c r="J8" s="19"/>
      <c r="K8" s="24" t="s">
        <v>3</v>
      </c>
      <c r="L8" s="25" t="s">
        <v>4</v>
      </c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ht="18.0" customHeight="1">
      <c r="A9" s="19"/>
      <c r="B9" s="26" t="s">
        <v>25</v>
      </c>
      <c r="C9" s="26" t="s">
        <v>8</v>
      </c>
      <c r="D9" s="26" t="s">
        <v>11</v>
      </c>
      <c r="E9" s="26" t="s">
        <v>14</v>
      </c>
      <c r="F9" s="26" t="s">
        <v>17</v>
      </c>
      <c r="G9" s="26" t="s">
        <v>20</v>
      </c>
      <c r="H9" s="26" t="s">
        <v>23</v>
      </c>
      <c r="I9" s="26" t="s">
        <v>6</v>
      </c>
      <c r="J9" s="19"/>
      <c r="K9" s="27" t="s">
        <v>7</v>
      </c>
      <c r="L9" s="28" t="s">
        <v>8</v>
      </c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ht="18.0" customHeight="1">
      <c r="A10" s="19"/>
      <c r="B10" s="27" t="s">
        <v>9</v>
      </c>
      <c r="C10" s="27">
        <f t="array" ref="C10">IFERROR(INDEX(Jan!AJ$9:AJ$13,MATCH($B10,Jan!$C$9:$C$13,0)),0)+IFERROR(INDEX(Feb!AJ$9:AJ$13,MATCH($B10,Feb!$C$9:$C$13,0)),0)+IFERROR(INDEX(Mar!AJ$9:AJ$13,MATCH($B10,Mar!$C$9:$C$13,0)),0)+IFERROR(INDEX(Apr!AJ$9:AJ$13,MATCH($B10,Apr!$C$9:$C$13,0)),0)+IFERROR(INDEX(May!AJ$9:AJ$13,MATCH($B10,May!$C$9:$C$13,0)),0)+IFERROR(INDEX(Jun!AJ$9:AJ$13,MATCH($B10,Jun!$C$9:$C$13,0)),0)+IFERROR(INDEX(Jul!AJ$9:AJ$13,MATCH($B10,Jul!$C$9:$C$13,0)),0)+IFERROR(INDEX(Aug!AJ$9:AJ$13,MATCH($B10,Aug!$C$9:$C$13,0)),0)+IFERROR(INDEX(Sep!AJ$9:AJ$13,MATCH($B10,Sep!$C$9:$C$13,0)),0)+IFERROR(INDEX(Oct!AJ$9:AJ$13,MATCH($B10,Oct!$C$9:$C$13,0)),0)+IFERROR(INDEX(Nov!AJ$9:AJ$13,MATCH($B10,Nov!$C$9:$C$13,0)),0)+IFERROR(INDEX(Dec!AJ$9:AJ$13,MATCH($B10,Dec!$C$9:$C$13,0)),0)</f>
        <v>3</v>
      </c>
      <c r="D10" s="27">
        <f t="array" ref="D10">IFERROR(INDEX(Jan!AK$9:AK$13,MATCH($B10,Jan!$C$9:$C$13,0)),0)+IFERROR(INDEX(Feb!AK$9:AK$13,MATCH($B10,Feb!$C$9:$C$13,0)),0)+IFERROR(INDEX(Mar!AK$9:AK$13,MATCH($B10,Mar!$C$9:$C$13,0)),0)+IFERROR(INDEX(Apr!AK$9:AK$13,MATCH($B10,Apr!$C$9:$C$13,0)),0)+IFERROR(INDEX(May!AK$9:AK$13,MATCH($B10,May!$C$9:$C$13,0)),0)+IFERROR(INDEX(Jun!AK$9:AK$13,MATCH($B10,Jun!$C$9:$C$13,0)),0)+IFERROR(INDEX(Jul!AK$9:AK$13,MATCH($B10,Jul!$C$9:$C$13,0)),0)+IFERROR(INDEX(Aug!AK$9:AK$13,MATCH($B10,Aug!$C$9:$C$13,0)),0)+IFERROR(INDEX(Sep!AK$9:AK$13,MATCH($B10,Sep!$C$9:$C$13,0)),0)+IFERROR(INDEX(Oct!AK$9:AK$13,MATCH($B10,Oct!$C$9:$C$13,0)),0)+IFERROR(INDEX(Nov!AK$9:AK$13,MATCH($B10,Nov!$C$9:$C$13,0)),0)+IFERROR(INDEX(Dec!AK$9:AK$13,MATCH($B10,Dec!$C$9:$C$13,0)),0)</f>
        <v>0</v>
      </c>
      <c r="E10" s="27">
        <f t="array" ref="E10">IFERROR(INDEX(Jan!AL$9:AL$13,MATCH($B10,Jan!$C$9:$C$13,0)),0)+IFERROR(INDEX(Feb!AL$9:AL$13,MATCH($B10,Feb!$C$9:$C$13,0)),0)+IFERROR(INDEX(Mar!AL$9:AL$13,MATCH($B10,Mar!$C$9:$C$13,0)),0)+IFERROR(INDEX(Apr!AL$9:AL$13,MATCH($B10,Apr!$C$9:$C$13,0)),0)+IFERROR(INDEX(May!AL$9:AL$13,MATCH($B10,May!$C$9:$C$13,0)),0)+IFERROR(INDEX(Jun!AL$9:AL$13,MATCH($B10,Jun!$C$9:$C$13,0)),0)+IFERROR(INDEX(Jul!AL$9:AL$13,MATCH($B10,Jul!$C$9:$C$13,0)),0)+IFERROR(INDEX(Aug!AL$9:AL$13,MATCH($B10,Aug!$C$9:$C$13,0)),0)+IFERROR(INDEX(Sep!AL$9:AL$13,MATCH($B10,Sep!$C$9:$C$13,0)),0)+IFERROR(INDEX(Oct!AL$9:AL$13,MATCH($B10,Oct!$C$9:$C$13,0)),0)+IFERROR(INDEX(Nov!AL$9:AL$13,MATCH($B10,Nov!$C$9:$C$13,0)),0)+IFERROR(INDEX(Dec!AL$9:AL$13,MATCH($B10,Dec!$C$9:$C$13,0)),0)</f>
        <v>0</v>
      </c>
      <c r="F10" s="27">
        <f t="array" ref="F10">IFERROR(INDEX(Jan!AM$9:AM$13,MATCH($B10,Jan!$C$9:$C$13,0)),0)+IFERROR(INDEX(Feb!AM$9:AM$13,MATCH($B10,Feb!$C$9:$C$13,0)),0)+IFERROR(INDEX(Mar!AM$9:AM$13,MATCH($B10,Mar!$C$9:$C$13,0)),0)+IFERROR(INDEX(Apr!AM$9:AM$13,MATCH($B10,Apr!$C$9:$C$13,0)),0)+IFERROR(INDEX(May!AM$9:AM$13,MATCH($B10,May!$C$9:$C$13,0)),0)+IFERROR(INDEX(Jun!AM$9:AM$13,MATCH($B10,Jun!$C$9:$C$13,0)),0)+IFERROR(INDEX(Jul!AM$9:AM$13,MATCH($B10,Jul!$C$9:$C$13,0)),0)+IFERROR(INDEX(Aug!AM$9:AM$13,MATCH($B10,Aug!$C$9:$C$13,0)),0)+IFERROR(INDEX(Sep!AM$9:AM$13,MATCH($B10,Sep!$C$9:$C$13,0)),0)+IFERROR(INDEX(Oct!AM$9:AM$13,MATCH($B10,Oct!$C$9:$C$13,0)),0)+IFERROR(INDEX(Nov!AM$9:AM$13,MATCH($B10,Nov!$C$9:$C$13,0)),0)+IFERROR(INDEX(Dec!AM$9:AM$13,MATCH($B10,Dec!$C$9:$C$13,0)),0)</f>
        <v>0</v>
      </c>
      <c r="G10" s="27">
        <f t="array" ref="G10">IFERROR(INDEX(Jan!AN$9:AN$13,MATCH($B10,Jan!$C$9:$C$13,0)),0)+IFERROR(INDEX(Feb!AN$9:AN$13,MATCH($B10,Feb!$C$9:$C$13,0)),0)+IFERROR(INDEX(Mar!AN$9:AN$13,MATCH($B10,Mar!$C$9:$C$13,0)),0)+IFERROR(INDEX(Apr!AN$9:AN$13,MATCH($B10,Apr!$C$9:$C$13,0)),0)+IFERROR(INDEX(May!AN$9:AN$13,MATCH($B10,May!$C$9:$C$13,0)),0)+IFERROR(INDEX(Jun!AN$9:AN$13,MATCH($B10,Jun!$C$9:$C$13,0)),0)+IFERROR(INDEX(Jul!AN$9:AN$13,MATCH($B10,Jul!$C$9:$C$13,0)),0)+IFERROR(INDEX(Aug!AN$9:AN$13,MATCH($B10,Aug!$C$9:$C$13,0)),0)+IFERROR(INDEX(Sep!AN$9:AN$13,MATCH($B10,Sep!$C$9:$C$13,0)),0)+IFERROR(INDEX(Oct!AN$9:AN$13,MATCH($B10,Oct!$C$9:$C$13,0)),0)+IFERROR(INDEX(Nov!AN$9:AN$13,MATCH($B10,Nov!$C$9:$C$13,0)),0)+IFERROR(INDEX(Dec!AN$9:AN$13,MATCH($B10,Dec!$C$9:$C$13,0)),0)</f>
        <v>0</v>
      </c>
      <c r="H10" s="27">
        <f t="array" ref="H10">IFERROR(INDEX(Jan!AO$9:AO$13,MATCH($B10,Jan!$C$9:$C$13,0)),0)+IFERROR(INDEX(Feb!AO$9:AO$13,MATCH($B10,Feb!$C$9:$C$13,0)),0)+IFERROR(INDEX(Mar!AO$9:AO$13,MATCH($B10,Mar!$C$9:$C$13,0)),0)+IFERROR(INDEX(Apr!AO$9:AO$13,MATCH($B10,Apr!$C$9:$C$13,0)),0)+IFERROR(INDEX(May!AO$9:AO$13,MATCH($B10,May!$C$9:$C$13,0)),0)+IFERROR(INDEX(Jun!AO$9:AO$13,MATCH($B10,Jun!$C$9:$C$13,0)),0)+IFERROR(INDEX(Jul!AO$9:AO$13,MATCH($B10,Jul!$C$9:$C$13,0)),0)+IFERROR(INDEX(Aug!AO$9:AO$13,MATCH($B10,Aug!$C$9:$C$13,0)),0)+IFERROR(INDEX(Sep!AO$9:AO$13,MATCH($B10,Sep!$C$9:$C$13,0)),0)+IFERROR(INDEX(Oct!AO$9:AO$13,MATCH($B10,Oct!$C$9:$C$13,0)),0)+IFERROR(INDEX(Nov!AO$9:AO$13,MATCH($B10,Nov!$C$9:$C$13,0)),0)+IFERROR(INDEX(Dec!AO$9:AO$13,MATCH($B10,Dec!$C$9:$C$13,0)),0)</f>
        <v>1</v>
      </c>
      <c r="I10" s="29">
        <f t="shared" ref="I10:I14" si="1">SUM(C10:H10)</f>
        <v>4</v>
      </c>
      <c r="J10" s="19"/>
      <c r="K10" s="27" t="s">
        <v>10</v>
      </c>
      <c r="L10" s="28" t="s">
        <v>11</v>
      </c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ht="18.0" customHeight="1">
      <c r="A11" s="19"/>
      <c r="B11" s="27" t="s">
        <v>12</v>
      </c>
      <c r="C11" s="27">
        <f t="array" ref="C11">IFERROR(INDEX(Jan!AJ$9:AJ$13,MATCH($B11,Jan!$C$9:$C$13,0)),0)+IFERROR(INDEX(Feb!AJ$9:AJ$13,MATCH($B11,Feb!$C$9:$C$13,0)),0)+IFERROR(INDEX(Mar!AJ$9:AJ$13,MATCH($B11,Mar!$C$9:$C$13,0)),0)+IFERROR(INDEX(Apr!AJ$9:AJ$13,MATCH($B11,Apr!$C$9:$C$13,0)),0)+IFERROR(INDEX(May!AJ$9:AJ$13,MATCH($B11,May!$C$9:$C$13,0)),0)+IFERROR(INDEX(Jun!AJ$9:AJ$13,MATCH($B11,Jun!$C$9:$C$13,0)),0)+IFERROR(INDEX(Jul!AJ$9:AJ$13,MATCH($B11,Jul!$C$9:$C$13,0)),0)+IFERROR(INDEX(Aug!AJ$9:AJ$13,MATCH($B11,Aug!$C$9:$C$13,0)),0)+IFERROR(INDEX(Sep!AJ$9:AJ$13,MATCH($B11,Sep!$C$9:$C$13,0)),0)+IFERROR(INDEX(Oct!AJ$9:AJ$13,MATCH($B11,Oct!$C$9:$C$13,0)),0)+IFERROR(INDEX(Nov!AJ$9:AJ$13,MATCH($B11,Nov!$C$9:$C$13,0)),0)+IFERROR(INDEX(Dec!AJ$9:AJ$13,MATCH($B11,Dec!$C$9:$C$13,0)),0)</f>
        <v>0</v>
      </c>
      <c r="D11" s="27">
        <f t="array" ref="D11">IFERROR(INDEX(Jan!AK$9:AK$13,MATCH($B11,Jan!$C$9:$C$13,0)),0)+IFERROR(INDEX(Feb!AK$9:AK$13,MATCH($B11,Feb!$C$9:$C$13,0)),0)+IFERROR(INDEX(Mar!AK$9:AK$13,MATCH($B11,Mar!$C$9:$C$13,0)),0)+IFERROR(INDEX(Apr!AK$9:AK$13,MATCH($B11,Apr!$C$9:$C$13,0)),0)+IFERROR(INDEX(May!AK$9:AK$13,MATCH($B11,May!$C$9:$C$13,0)),0)+IFERROR(INDEX(Jun!AK$9:AK$13,MATCH($B11,Jun!$C$9:$C$13,0)),0)+IFERROR(INDEX(Jul!AK$9:AK$13,MATCH($B11,Jul!$C$9:$C$13,0)),0)+IFERROR(INDEX(Aug!AK$9:AK$13,MATCH($B11,Aug!$C$9:$C$13,0)),0)+IFERROR(INDEX(Sep!AK$9:AK$13,MATCH($B11,Sep!$C$9:$C$13,0)),0)+IFERROR(INDEX(Oct!AK$9:AK$13,MATCH($B11,Oct!$C$9:$C$13,0)),0)+IFERROR(INDEX(Nov!AK$9:AK$13,MATCH($B11,Nov!$C$9:$C$13,0)),0)+IFERROR(INDEX(Dec!AK$9:AK$13,MATCH($B11,Dec!$C$9:$C$13,0)),0)</f>
        <v>0</v>
      </c>
      <c r="E11" s="27">
        <f t="array" ref="E11">IFERROR(INDEX(Jan!AL$9:AL$13,MATCH($B11,Jan!$C$9:$C$13,0)),0)+IFERROR(INDEX(Feb!AL$9:AL$13,MATCH($B11,Feb!$C$9:$C$13,0)),0)+IFERROR(INDEX(Mar!AL$9:AL$13,MATCH($B11,Mar!$C$9:$C$13,0)),0)+IFERROR(INDEX(Apr!AL$9:AL$13,MATCH($B11,Apr!$C$9:$C$13,0)),0)+IFERROR(INDEX(May!AL$9:AL$13,MATCH($B11,May!$C$9:$C$13,0)),0)+IFERROR(INDEX(Jun!AL$9:AL$13,MATCH($B11,Jun!$C$9:$C$13,0)),0)+IFERROR(INDEX(Jul!AL$9:AL$13,MATCH($B11,Jul!$C$9:$C$13,0)),0)+IFERROR(INDEX(Aug!AL$9:AL$13,MATCH($B11,Aug!$C$9:$C$13,0)),0)+IFERROR(INDEX(Sep!AL$9:AL$13,MATCH($B11,Sep!$C$9:$C$13,0)),0)+IFERROR(INDEX(Oct!AL$9:AL$13,MATCH($B11,Oct!$C$9:$C$13,0)),0)+IFERROR(INDEX(Nov!AL$9:AL$13,MATCH($B11,Nov!$C$9:$C$13,0)),0)+IFERROR(INDEX(Dec!AL$9:AL$13,MATCH($B11,Dec!$C$9:$C$13,0)),0)</f>
        <v>0</v>
      </c>
      <c r="F11" s="27">
        <f t="array" ref="F11">IFERROR(INDEX(Jan!AM$9:AM$13,MATCH($B11,Jan!$C$9:$C$13,0)),0)+IFERROR(INDEX(Feb!AM$9:AM$13,MATCH($B11,Feb!$C$9:$C$13,0)),0)+IFERROR(INDEX(Mar!AM$9:AM$13,MATCH($B11,Mar!$C$9:$C$13,0)),0)+IFERROR(INDEX(Apr!AM$9:AM$13,MATCH($B11,Apr!$C$9:$C$13,0)),0)+IFERROR(INDEX(May!AM$9:AM$13,MATCH($B11,May!$C$9:$C$13,0)),0)+IFERROR(INDEX(Jun!AM$9:AM$13,MATCH($B11,Jun!$C$9:$C$13,0)),0)+IFERROR(INDEX(Jul!AM$9:AM$13,MATCH($B11,Jul!$C$9:$C$13,0)),0)+IFERROR(INDEX(Aug!AM$9:AM$13,MATCH($B11,Aug!$C$9:$C$13,0)),0)+IFERROR(INDEX(Sep!AM$9:AM$13,MATCH($B11,Sep!$C$9:$C$13,0)),0)+IFERROR(INDEX(Oct!AM$9:AM$13,MATCH($B11,Oct!$C$9:$C$13,0)),0)+IFERROR(INDEX(Nov!AM$9:AM$13,MATCH($B11,Nov!$C$9:$C$13,0)),0)+IFERROR(INDEX(Dec!AM$9:AM$13,MATCH($B11,Dec!$C$9:$C$13,0)),0)</f>
        <v>0</v>
      </c>
      <c r="G11" s="27">
        <f t="array" ref="G11">IFERROR(INDEX(Jan!AN$9:AN$13,MATCH($B11,Jan!$C$9:$C$13,0)),0)+IFERROR(INDEX(Feb!AN$9:AN$13,MATCH($B11,Feb!$C$9:$C$13,0)),0)+IFERROR(INDEX(Mar!AN$9:AN$13,MATCH($B11,Mar!$C$9:$C$13,0)),0)+IFERROR(INDEX(Apr!AN$9:AN$13,MATCH($B11,Apr!$C$9:$C$13,0)),0)+IFERROR(INDEX(May!AN$9:AN$13,MATCH($B11,May!$C$9:$C$13,0)),0)+IFERROR(INDEX(Jun!AN$9:AN$13,MATCH($B11,Jun!$C$9:$C$13,0)),0)+IFERROR(INDEX(Jul!AN$9:AN$13,MATCH($B11,Jul!$C$9:$C$13,0)),0)+IFERROR(INDEX(Aug!AN$9:AN$13,MATCH($B11,Aug!$C$9:$C$13,0)),0)+IFERROR(INDEX(Sep!AN$9:AN$13,MATCH($B11,Sep!$C$9:$C$13,0)),0)+IFERROR(INDEX(Oct!AN$9:AN$13,MATCH($B11,Oct!$C$9:$C$13,0)),0)+IFERROR(INDEX(Nov!AN$9:AN$13,MATCH($B11,Nov!$C$9:$C$13,0)),0)+IFERROR(INDEX(Dec!AN$9:AN$13,MATCH($B11,Dec!$C$9:$C$13,0)),0)</f>
        <v>0</v>
      </c>
      <c r="H11" s="27">
        <f t="array" ref="H11">IFERROR(INDEX(Jan!AO$9:AO$13,MATCH($B11,Jan!$C$9:$C$13,0)),0)+IFERROR(INDEX(Feb!AO$9:AO$13,MATCH($B11,Feb!$C$9:$C$13,0)),0)+IFERROR(INDEX(Mar!AO$9:AO$13,MATCH($B11,Mar!$C$9:$C$13,0)),0)+IFERROR(INDEX(Apr!AO$9:AO$13,MATCH($B11,Apr!$C$9:$C$13,0)),0)+IFERROR(INDEX(May!AO$9:AO$13,MATCH($B11,May!$C$9:$C$13,0)),0)+IFERROR(INDEX(Jun!AO$9:AO$13,MATCH($B11,Jun!$C$9:$C$13,0)),0)+IFERROR(INDEX(Jul!AO$9:AO$13,MATCH($B11,Jul!$C$9:$C$13,0)),0)+IFERROR(INDEX(Aug!AO$9:AO$13,MATCH($B11,Aug!$C$9:$C$13,0)),0)+IFERROR(INDEX(Sep!AO$9:AO$13,MATCH($B11,Sep!$C$9:$C$13,0)),0)+IFERROR(INDEX(Oct!AO$9:AO$13,MATCH($B11,Oct!$C$9:$C$13,0)),0)+IFERROR(INDEX(Nov!AO$9:AO$13,MATCH($B11,Nov!$C$9:$C$13,0)),0)+IFERROR(INDEX(Dec!AO$9:AO$13,MATCH($B11,Dec!$C$9:$C$13,0)),0)</f>
        <v>0</v>
      </c>
      <c r="I11" s="29">
        <f t="shared" si="1"/>
        <v>0</v>
      </c>
      <c r="J11" s="19"/>
      <c r="K11" s="27" t="s">
        <v>13</v>
      </c>
      <c r="L11" s="28" t="s">
        <v>14</v>
      </c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ht="18.0" customHeight="1">
      <c r="A12" s="19"/>
      <c r="B12" s="27" t="s">
        <v>15</v>
      </c>
      <c r="C12" s="27">
        <f t="array" ref="C12">IFERROR(INDEX(Jan!AJ$9:AJ$13,MATCH($B12,Jan!$C$9:$C$13,0)),0)+IFERROR(INDEX(Feb!AJ$9:AJ$13,MATCH($B12,Feb!$C$9:$C$13,0)),0)+IFERROR(INDEX(Mar!AJ$9:AJ$13,MATCH($B12,Mar!$C$9:$C$13,0)),0)+IFERROR(INDEX(Apr!AJ$9:AJ$13,MATCH($B12,Apr!$C$9:$C$13,0)),0)+IFERROR(INDEX(May!AJ$9:AJ$13,MATCH($B12,May!$C$9:$C$13,0)),0)+IFERROR(INDEX(Jun!AJ$9:AJ$13,MATCH($B12,Jun!$C$9:$C$13,0)),0)+IFERROR(INDEX(Jul!AJ$9:AJ$13,MATCH($B12,Jul!$C$9:$C$13,0)),0)+IFERROR(INDEX(Aug!AJ$9:AJ$13,MATCH($B12,Aug!$C$9:$C$13,0)),0)+IFERROR(INDEX(Sep!AJ$9:AJ$13,MATCH($B12,Sep!$C$9:$C$13,0)),0)+IFERROR(INDEX(Oct!AJ$9:AJ$13,MATCH($B12,Oct!$C$9:$C$13,0)),0)+IFERROR(INDEX(Nov!AJ$9:AJ$13,MATCH($B12,Nov!$C$9:$C$13,0)),0)+IFERROR(INDEX(Dec!AJ$9:AJ$13,MATCH($B12,Dec!$C$9:$C$13,0)),0)</f>
        <v>0</v>
      </c>
      <c r="D12" s="27">
        <f t="array" ref="D12">IFERROR(INDEX(Jan!AK$9:AK$13,MATCH($B12,Jan!$C$9:$C$13,0)),0)+IFERROR(INDEX(Feb!AK$9:AK$13,MATCH($B12,Feb!$C$9:$C$13,0)),0)+IFERROR(INDEX(Mar!AK$9:AK$13,MATCH($B12,Mar!$C$9:$C$13,0)),0)+IFERROR(INDEX(Apr!AK$9:AK$13,MATCH($B12,Apr!$C$9:$C$13,0)),0)+IFERROR(INDEX(May!AK$9:AK$13,MATCH($B12,May!$C$9:$C$13,0)),0)+IFERROR(INDEX(Jun!AK$9:AK$13,MATCH($B12,Jun!$C$9:$C$13,0)),0)+IFERROR(INDEX(Jul!AK$9:AK$13,MATCH($B12,Jul!$C$9:$C$13,0)),0)+IFERROR(INDEX(Aug!AK$9:AK$13,MATCH($B12,Aug!$C$9:$C$13,0)),0)+IFERROR(INDEX(Sep!AK$9:AK$13,MATCH($B12,Sep!$C$9:$C$13,0)),0)+IFERROR(INDEX(Oct!AK$9:AK$13,MATCH($B12,Oct!$C$9:$C$13,0)),0)+IFERROR(INDEX(Nov!AK$9:AK$13,MATCH($B12,Nov!$C$9:$C$13,0)),0)+IFERROR(INDEX(Dec!AK$9:AK$13,MATCH($B12,Dec!$C$9:$C$13,0)),0)</f>
        <v>3</v>
      </c>
      <c r="E12" s="27">
        <f t="array" ref="E12">IFERROR(INDEX(Jan!AL$9:AL$13,MATCH($B12,Jan!$C$9:$C$13,0)),0)+IFERROR(INDEX(Feb!AL$9:AL$13,MATCH($B12,Feb!$C$9:$C$13,0)),0)+IFERROR(INDEX(Mar!AL$9:AL$13,MATCH($B12,Mar!$C$9:$C$13,0)),0)+IFERROR(INDEX(Apr!AL$9:AL$13,MATCH($B12,Apr!$C$9:$C$13,0)),0)+IFERROR(INDEX(May!AL$9:AL$13,MATCH($B12,May!$C$9:$C$13,0)),0)+IFERROR(INDEX(Jun!AL$9:AL$13,MATCH($B12,Jun!$C$9:$C$13,0)),0)+IFERROR(INDEX(Jul!AL$9:AL$13,MATCH($B12,Jul!$C$9:$C$13,0)),0)+IFERROR(INDEX(Aug!AL$9:AL$13,MATCH($B12,Aug!$C$9:$C$13,0)),0)+IFERROR(INDEX(Sep!AL$9:AL$13,MATCH($B12,Sep!$C$9:$C$13,0)),0)+IFERROR(INDEX(Oct!AL$9:AL$13,MATCH($B12,Oct!$C$9:$C$13,0)),0)+IFERROR(INDEX(Nov!AL$9:AL$13,MATCH($B12,Nov!$C$9:$C$13,0)),0)+IFERROR(INDEX(Dec!AL$9:AL$13,MATCH($B12,Dec!$C$9:$C$13,0)),0)</f>
        <v>0</v>
      </c>
      <c r="F12" s="27">
        <f t="array" ref="F12">IFERROR(INDEX(Jan!AM$9:AM$13,MATCH($B12,Jan!$C$9:$C$13,0)),0)+IFERROR(INDEX(Feb!AM$9:AM$13,MATCH($B12,Feb!$C$9:$C$13,0)),0)+IFERROR(INDEX(Mar!AM$9:AM$13,MATCH($B12,Mar!$C$9:$C$13,0)),0)+IFERROR(INDEX(Apr!AM$9:AM$13,MATCH($B12,Apr!$C$9:$C$13,0)),0)+IFERROR(INDEX(May!AM$9:AM$13,MATCH($B12,May!$C$9:$C$13,0)),0)+IFERROR(INDEX(Jun!AM$9:AM$13,MATCH($B12,Jun!$C$9:$C$13,0)),0)+IFERROR(INDEX(Jul!AM$9:AM$13,MATCH($B12,Jul!$C$9:$C$13,0)),0)+IFERROR(INDEX(Aug!AM$9:AM$13,MATCH($B12,Aug!$C$9:$C$13,0)),0)+IFERROR(INDEX(Sep!AM$9:AM$13,MATCH($B12,Sep!$C$9:$C$13,0)),0)+IFERROR(INDEX(Oct!AM$9:AM$13,MATCH($B12,Oct!$C$9:$C$13,0)),0)+IFERROR(INDEX(Nov!AM$9:AM$13,MATCH($B12,Nov!$C$9:$C$13,0)),0)+IFERROR(INDEX(Dec!AM$9:AM$13,MATCH($B12,Dec!$C$9:$C$13,0)),0)</f>
        <v>0</v>
      </c>
      <c r="G12" s="27">
        <f t="array" ref="G12">IFERROR(INDEX(Jan!AN$9:AN$13,MATCH($B12,Jan!$C$9:$C$13,0)),0)+IFERROR(INDEX(Feb!AN$9:AN$13,MATCH($B12,Feb!$C$9:$C$13,0)),0)+IFERROR(INDEX(Mar!AN$9:AN$13,MATCH($B12,Mar!$C$9:$C$13,0)),0)+IFERROR(INDEX(Apr!AN$9:AN$13,MATCH($B12,Apr!$C$9:$C$13,0)),0)+IFERROR(INDEX(May!AN$9:AN$13,MATCH($B12,May!$C$9:$C$13,0)),0)+IFERROR(INDEX(Jun!AN$9:AN$13,MATCH($B12,Jun!$C$9:$C$13,0)),0)+IFERROR(INDEX(Jul!AN$9:AN$13,MATCH($B12,Jul!$C$9:$C$13,0)),0)+IFERROR(INDEX(Aug!AN$9:AN$13,MATCH($B12,Aug!$C$9:$C$13,0)),0)+IFERROR(INDEX(Sep!AN$9:AN$13,MATCH($B12,Sep!$C$9:$C$13,0)),0)+IFERROR(INDEX(Oct!AN$9:AN$13,MATCH($B12,Oct!$C$9:$C$13,0)),0)+IFERROR(INDEX(Nov!AN$9:AN$13,MATCH($B12,Nov!$C$9:$C$13,0)),0)+IFERROR(INDEX(Dec!AN$9:AN$13,MATCH($B12,Dec!$C$9:$C$13,0)),0)</f>
        <v>0</v>
      </c>
      <c r="H12" s="27">
        <f t="array" ref="H12">IFERROR(INDEX(Jan!AO$9:AO$13,MATCH($B12,Jan!$C$9:$C$13,0)),0)+IFERROR(INDEX(Feb!AO$9:AO$13,MATCH($B12,Feb!$C$9:$C$13,0)),0)+IFERROR(INDEX(Mar!AO$9:AO$13,MATCH($B12,Mar!$C$9:$C$13,0)),0)+IFERROR(INDEX(Apr!AO$9:AO$13,MATCH($B12,Apr!$C$9:$C$13,0)),0)+IFERROR(INDEX(May!AO$9:AO$13,MATCH($B12,May!$C$9:$C$13,0)),0)+IFERROR(INDEX(Jun!AO$9:AO$13,MATCH($B12,Jun!$C$9:$C$13,0)),0)+IFERROR(INDEX(Jul!AO$9:AO$13,MATCH($B12,Jul!$C$9:$C$13,0)),0)+IFERROR(INDEX(Aug!AO$9:AO$13,MATCH($B12,Aug!$C$9:$C$13,0)),0)+IFERROR(INDEX(Sep!AO$9:AO$13,MATCH($B12,Sep!$C$9:$C$13,0)),0)+IFERROR(INDEX(Oct!AO$9:AO$13,MATCH($B12,Oct!$C$9:$C$13,0)),0)+IFERROR(INDEX(Nov!AO$9:AO$13,MATCH($B12,Nov!$C$9:$C$13,0)),0)+IFERROR(INDEX(Dec!AO$9:AO$13,MATCH($B12,Dec!$C$9:$C$13,0)),0)</f>
        <v>0</v>
      </c>
      <c r="I12" s="29">
        <f t="shared" si="1"/>
        <v>3</v>
      </c>
      <c r="J12" s="19"/>
      <c r="K12" s="27" t="s">
        <v>16</v>
      </c>
      <c r="L12" s="28" t="s">
        <v>17</v>
      </c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ht="18.0" customHeight="1">
      <c r="A13" s="19"/>
      <c r="B13" s="27" t="s">
        <v>18</v>
      </c>
      <c r="C13" s="27">
        <f t="array" ref="C13">IFERROR(INDEX(Jan!AJ$9:AJ$13,MATCH($B13,Jan!$C$9:$C$13,0)),0)+IFERROR(INDEX(Feb!AJ$9:AJ$13,MATCH($B13,Feb!$C$9:$C$13,0)),0)+IFERROR(INDEX(Mar!AJ$9:AJ$13,MATCH($B13,Mar!$C$9:$C$13,0)),0)+IFERROR(INDEX(Apr!AJ$9:AJ$13,MATCH($B13,Apr!$C$9:$C$13,0)),0)+IFERROR(INDEX(May!AJ$9:AJ$13,MATCH($B13,May!$C$9:$C$13,0)),0)+IFERROR(INDEX(Jun!AJ$9:AJ$13,MATCH($B13,Jun!$C$9:$C$13,0)),0)+IFERROR(INDEX(Jul!AJ$9:AJ$13,MATCH($B13,Jul!$C$9:$C$13,0)),0)+IFERROR(INDEX(Aug!AJ$9:AJ$13,MATCH($B13,Aug!$C$9:$C$13,0)),0)+IFERROR(INDEX(Sep!AJ$9:AJ$13,MATCH($B13,Sep!$C$9:$C$13,0)),0)+IFERROR(INDEX(Oct!AJ$9:AJ$13,MATCH($B13,Oct!$C$9:$C$13,0)),0)+IFERROR(INDEX(Nov!AJ$9:AJ$13,MATCH($B13,Nov!$C$9:$C$13,0)),0)+IFERROR(INDEX(Dec!AJ$9:AJ$13,MATCH($B13,Dec!$C$9:$C$13,0)),0)</f>
        <v>1</v>
      </c>
      <c r="D13" s="27">
        <f t="array" ref="D13">IFERROR(INDEX(Jan!AK$9:AK$13,MATCH($B13,Jan!$C$9:$C$13,0)),0)+IFERROR(INDEX(Feb!AK$9:AK$13,MATCH($B13,Feb!$C$9:$C$13,0)),0)+IFERROR(INDEX(Mar!AK$9:AK$13,MATCH($B13,Mar!$C$9:$C$13,0)),0)+IFERROR(INDEX(Apr!AK$9:AK$13,MATCH($B13,Apr!$C$9:$C$13,0)),0)+IFERROR(INDEX(May!AK$9:AK$13,MATCH($B13,May!$C$9:$C$13,0)),0)+IFERROR(INDEX(Jun!AK$9:AK$13,MATCH($B13,Jun!$C$9:$C$13,0)),0)+IFERROR(INDEX(Jul!AK$9:AK$13,MATCH($B13,Jul!$C$9:$C$13,0)),0)+IFERROR(INDEX(Aug!AK$9:AK$13,MATCH($B13,Aug!$C$9:$C$13,0)),0)+IFERROR(INDEX(Sep!AK$9:AK$13,MATCH($B13,Sep!$C$9:$C$13,0)),0)+IFERROR(INDEX(Oct!AK$9:AK$13,MATCH($B13,Oct!$C$9:$C$13,0)),0)+IFERROR(INDEX(Nov!AK$9:AK$13,MATCH($B13,Nov!$C$9:$C$13,0)),0)+IFERROR(INDEX(Dec!AK$9:AK$13,MATCH($B13,Dec!$C$9:$C$13,0)),0)</f>
        <v>0</v>
      </c>
      <c r="E13" s="27">
        <f t="array" ref="E13">IFERROR(INDEX(Jan!AL$9:AL$13,MATCH($B13,Jan!$C$9:$C$13,0)),0)+IFERROR(INDEX(Feb!AL$9:AL$13,MATCH($B13,Feb!$C$9:$C$13,0)),0)+IFERROR(INDEX(Mar!AL$9:AL$13,MATCH($B13,Mar!$C$9:$C$13,0)),0)+IFERROR(INDEX(Apr!AL$9:AL$13,MATCH($B13,Apr!$C$9:$C$13,0)),0)+IFERROR(INDEX(May!AL$9:AL$13,MATCH($B13,May!$C$9:$C$13,0)),0)+IFERROR(INDEX(Jun!AL$9:AL$13,MATCH($B13,Jun!$C$9:$C$13,0)),0)+IFERROR(INDEX(Jul!AL$9:AL$13,MATCH($B13,Jul!$C$9:$C$13,0)),0)+IFERROR(INDEX(Aug!AL$9:AL$13,MATCH($B13,Aug!$C$9:$C$13,0)),0)+IFERROR(INDEX(Sep!AL$9:AL$13,MATCH($B13,Sep!$C$9:$C$13,0)),0)+IFERROR(INDEX(Oct!AL$9:AL$13,MATCH($B13,Oct!$C$9:$C$13,0)),0)+IFERROR(INDEX(Nov!AL$9:AL$13,MATCH($B13,Nov!$C$9:$C$13,0)),0)+IFERROR(INDEX(Dec!AL$9:AL$13,MATCH($B13,Dec!$C$9:$C$13,0)),0)</f>
        <v>1</v>
      </c>
      <c r="F13" s="27">
        <f t="array" ref="F13">IFERROR(INDEX(Jan!AM$9:AM$13,MATCH($B13,Jan!$C$9:$C$13,0)),0)+IFERROR(INDEX(Feb!AM$9:AM$13,MATCH($B13,Feb!$C$9:$C$13,0)),0)+IFERROR(INDEX(Mar!AM$9:AM$13,MATCH($B13,Mar!$C$9:$C$13,0)),0)+IFERROR(INDEX(Apr!AM$9:AM$13,MATCH($B13,Apr!$C$9:$C$13,0)),0)+IFERROR(INDEX(May!AM$9:AM$13,MATCH($B13,May!$C$9:$C$13,0)),0)+IFERROR(INDEX(Jun!AM$9:AM$13,MATCH($B13,Jun!$C$9:$C$13,0)),0)+IFERROR(INDEX(Jul!AM$9:AM$13,MATCH($B13,Jul!$C$9:$C$13,0)),0)+IFERROR(INDEX(Aug!AM$9:AM$13,MATCH($B13,Aug!$C$9:$C$13,0)),0)+IFERROR(INDEX(Sep!AM$9:AM$13,MATCH($B13,Sep!$C$9:$C$13,0)),0)+IFERROR(INDEX(Oct!AM$9:AM$13,MATCH($B13,Oct!$C$9:$C$13,0)),0)+IFERROR(INDEX(Nov!AM$9:AM$13,MATCH($B13,Nov!$C$9:$C$13,0)),0)+IFERROR(INDEX(Dec!AM$9:AM$13,MATCH($B13,Dec!$C$9:$C$13,0)),0)</f>
        <v>0</v>
      </c>
      <c r="G13" s="27">
        <f t="array" ref="G13">IFERROR(INDEX(Jan!AN$9:AN$13,MATCH($B13,Jan!$C$9:$C$13,0)),0)+IFERROR(INDEX(Feb!AN$9:AN$13,MATCH($B13,Feb!$C$9:$C$13,0)),0)+IFERROR(INDEX(Mar!AN$9:AN$13,MATCH($B13,Mar!$C$9:$C$13,0)),0)+IFERROR(INDEX(Apr!AN$9:AN$13,MATCH($B13,Apr!$C$9:$C$13,0)),0)+IFERROR(INDEX(May!AN$9:AN$13,MATCH($B13,May!$C$9:$C$13,0)),0)+IFERROR(INDEX(Jun!AN$9:AN$13,MATCH($B13,Jun!$C$9:$C$13,0)),0)+IFERROR(INDEX(Jul!AN$9:AN$13,MATCH($B13,Jul!$C$9:$C$13,0)),0)+IFERROR(INDEX(Aug!AN$9:AN$13,MATCH($B13,Aug!$C$9:$C$13,0)),0)+IFERROR(INDEX(Sep!AN$9:AN$13,MATCH($B13,Sep!$C$9:$C$13,0)),0)+IFERROR(INDEX(Oct!AN$9:AN$13,MATCH($B13,Oct!$C$9:$C$13,0)),0)+IFERROR(INDEX(Nov!AN$9:AN$13,MATCH($B13,Nov!$C$9:$C$13,0)),0)+IFERROR(INDEX(Dec!AN$9:AN$13,MATCH($B13,Dec!$C$9:$C$13,0)),0)</f>
        <v>0</v>
      </c>
      <c r="H13" s="27">
        <f t="array" ref="H13">IFERROR(INDEX(Jan!AO$9:AO$13,MATCH($B13,Jan!$C$9:$C$13,0)),0)+IFERROR(INDEX(Feb!AO$9:AO$13,MATCH($B13,Feb!$C$9:$C$13,0)),0)+IFERROR(INDEX(Mar!AO$9:AO$13,MATCH($B13,Mar!$C$9:$C$13,0)),0)+IFERROR(INDEX(Apr!AO$9:AO$13,MATCH($B13,Apr!$C$9:$C$13,0)),0)+IFERROR(INDEX(May!AO$9:AO$13,MATCH($B13,May!$C$9:$C$13,0)),0)+IFERROR(INDEX(Jun!AO$9:AO$13,MATCH($B13,Jun!$C$9:$C$13,0)),0)+IFERROR(INDEX(Jul!AO$9:AO$13,MATCH($B13,Jul!$C$9:$C$13,0)),0)+IFERROR(INDEX(Aug!AO$9:AO$13,MATCH($B13,Aug!$C$9:$C$13,0)),0)+IFERROR(INDEX(Sep!AO$9:AO$13,MATCH($B13,Sep!$C$9:$C$13,0)),0)+IFERROR(INDEX(Oct!AO$9:AO$13,MATCH($B13,Oct!$C$9:$C$13,0)),0)+IFERROR(INDEX(Nov!AO$9:AO$13,MATCH($B13,Nov!$C$9:$C$13,0)),0)+IFERROR(INDEX(Dec!AO$9:AO$13,MATCH($B13,Dec!$C$9:$C$13,0)),0)</f>
        <v>0</v>
      </c>
      <c r="I13" s="29">
        <f t="shared" si="1"/>
        <v>2</v>
      </c>
      <c r="J13" s="19"/>
      <c r="K13" s="27" t="s">
        <v>26</v>
      </c>
      <c r="L13" s="28" t="s">
        <v>20</v>
      </c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ht="18.0" customHeight="1">
      <c r="A14" s="19"/>
      <c r="B14" s="27" t="s">
        <v>21</v>
      </c>
      <c r="C14" s="27">
        <f t="array" ref="C14">IFERROR(INDEX(Jan!AJ$9:AJ$13,MATCH($B14,Jan!$C$9:$C$13,0)),0)+IFERROR(INDEX(Feb!AJ$9:AJ$13,MATCH($B14,Feb!$C$9:$C$13,0)),0)+IFERROR(INDEX(Mar!AJ$9:AJ$13,MATCH($B14,Mar!$C$9:$C$13,0)),0)+IFERROR(INDEX(Apr!AJ$9:AJ$13,MATCH($B14,Apr!$C$9:$C$13,0)),0)+IFERROR(INDEX(May!AJ$9:AJ$13,MATCH($B14,May!$C$9:$C$13,0)),0)+IFERROR(INDEX(Jun!AJ$9:AJ$13,MATCH($B14,Jun!$C$9:$C$13,0)),0)+IFERROR(INDEX(Jul!AJ$9:AJ$13,MATCH($B14,Jul!$C$9:$C$13,0)),0)+IFERROR(INDEX(Aug!AJ$9:AJ$13,MATCH($B14,Aug!$C$9:$C$13,0)),0)+IFERROR(INDEX(Sep!AJ$9:AJ$13,MATCH($B14,Sep!$C$9:$C$13,0)),0)+IFERROR(INDEX(Oct!AJ$9:AJ$13,MATCH($B14,Oct!$C$9:$C$13,0)),0)+IFERROR(INDEX(Nov!AJ$9:AJ$13,MATCH($B14,Nov!$C$9:$C$13,0)),0)+IFERROR(INDEX(Dec!AJ$9:AJ$13,MATCH($B14,Dec!$C$9:$C$13,0)),0)</f>
        <v>0</v>
      </c>
      <c r="D14" s="27">
        <f t="array" ref="D14">IFERROR(INDEX(Jan!AK$9:AK$13,MATCH($B14,Jan!$C$9:$C$13,0)),0)+IFERROR(INDEX(Feb!AK$9:AK$13,MATCH($B14,Feb!$C$9:$C$13,0)),0)+IFERROR(INDEX(Mar!AK$9:AK$13,MATCH($B14,Mar!$C$9:$C$13,0)),0)+IFERROR(INDEX(Apr!AK$9:AK$13,MATCH($B14,Apr!$C$9:$C$13,0)),0)+IFERROR(INDEX(May!AK$9:AK$13,MATCH($B14,May!$C$9:$C$13,0)),0)+IFERROR(INDEX(Jun!AK$9:AK$13,MATCH($B14,Jun!$C$9:$C$13,0)),0)+IFERROR(INDEX(Jul!AK$9:AK$13,MATCH($B14,Jul!$C$9:$C$13,0)),0)+IFERROR(INDEX(Aug!AK$9:AK$13,MATCH($B14,Aug!$C$9:$C$13,0)),0)+IFERROR(INDEX(Sep!AK$9:AK$13,MATCH($B14,Sep!$C$9:$C$13,0)),0)+IFERROR(INDEX(Oct!AK$9:AK$13,MATCH($B14,Oct!$C$9:$C$13,0)),0)+IFERROR(INDEX(Nov!AK$9:AK$13,MATCH($B14,Nov!$C$9:$C$13,0)),0)+IFERROR(INDEX(Dec!AK$9:AK$13,MATCH($B14,Dec!$C$9:$C$13,0)),0)</f>
        <v>0</v>
      </c>
      <c r="E14" s="27">
        <f t="array" ref="E14">IFERROR(INDEX(Jan!AL$9:AL$13,MATCH($B14,Jan!$C$9:$C$13,0)),0)+IFERROR(INDEX(Feb!AL$9:AL$13,MATCH($B14,Feb!$C$9:$C$13,0)),0)+IFERROR(INDEX(Mar!AL$9:AL$13,MATCH($B14,Mar!$C$9:$C$13,0)),0)+IFERROR(INDEX(Apr!AL$9:AL$13,MATCH($B14,Apr!$C$9:$C$13,0)),0)+IFERROR(INDEX(May!AL$9:AL$13,MATCH($B14,May!$C$9:$C$13,0)),0)+IFERROR(INDEX(Jun!AL$9:AL$13,MATCH($B14,Jun!$C$9:$C$13,0)),0)+IFERROR(INDEX(Jul!AL$9:AL$13,MATCH($B14,Jul!$C$9:$C$13,0)),0)+IFERROR(INDEX(Aug!AL$9:AL$13,MATCH($B14,Aug!$C$9:$C$13,0)),0)+IFERROR(INDEX(Sep!AL$9:AL$13,MATCH($B14,Sep!$C$9:$C$13,0)),0)+IFERROR(INDEX(Oct!AL$9:AL$13,MATCH($B14,Oct!$C$9:$C$13,0)),0)+IFERROR(INDEX(Nov!AL$9:AL$13,MATCH($B14,Nov!$C$9:$C$13,0)),0)+IFERROR(INDEX(Dec!AL$9:AL$13,MATCH($B14,Dec!$C$9:$C$13,0)),0)</f>
        <v>0</v>
      </c>
      <c r="F14" s="27">
        <f t="array" ref="F14">IFERROR(INDEX(Jan!AM$9:AM$13,MATCH($B14,Jan!$C$9:$C$13,0)),0)+IFERROR(INDEX(Feb!AM$9:AM$13,MATCH($B14,Feb!$C$9:$C$13,0)),0)+IFERROR(INDEX(Mar!AM$9:AM$13,MATCH($B14,Mar!$C$9:$C$13,0)),0)+IFERROR(INDEX(Apr!AM$9:AM$13,MATCH($B14,Apr!$C$9:$C$13,0)),0)+IFERROR(INDEX(May!AM$9:AM$13,MATCH($B14,May!$C$9:$C$13,0)),0)+IFERROR(INDEX(Jun!AM$9:AM$13,MATCH($B14,Jun!$C$9:$C$13,0)),0)+IFERROR(INDEX(Jul!AM$9:AM$13,MATCH($B14,Jul!$C$9:$C$13,0)),0)+IFERROR(INDEX(Aug!AM$9:AM$13,MATCH($B14,Aug!$C$9:$C$13,0)),0)+IFERROR(INDEX(Sep!AM$9:AM$13,MATCH($B14,Sep!$C$9:$C$13,0)),0)+IFERROR(INDEX(Oct!AM$9:AM$13,MATCH($B14,Oct!$C$9:$C$13,0)),0)+IFERROR(INDEX(Nov!AM$9:AM$13,MATCH($B14,Nov!$C$9:$C$13,0)),0)+IFERROR(INDEX(Dec!AM$9:AM$13,MATCH($B14,Dec!$C$9:$C$13,0)),0)</f>
        <v>0</v>
      </c>
      <c r="G14" s="27">
        <f t="array" ref="G14">IFERROR(INDEX(Jan!AN$9:AN$13,MATCH($B14,Jan!$C$9:$C$13,0)),0)+IFERROR(INDEX(Feb!AN$9:AN$13,MATCH($B14,Feb!$C$9:$C$13,0)),0)+IFERROR(INDEX(Mar!AN$9:AN$13,MATCH($B14,Mar!$C$9:$C$13,0)),0)+IFERROR(INDEX(Apr!AN$9:AN$13,MATCH($B14,Apr!$C$9:$C$13,0)),0)+IFERROR(INDEX(May!AN$9:AN$13,MATCH($B14,May!$C$9:$C$13,0)),0)+IFERROR(INDEX(Jun!AN$9:AN$13,MATCH($B14,Jun!$C$9:$C$13,0)),0)+IFERROR(INDEX(Jul!AN$9:AN$13,MATCH($B14,Jul!$C$9:$C$13,0)),0)+IFERROR(INDEX(Aug!AN$9:AN$13,MATCH($B14,Aug!$C$9:$C$13,0)),0)+IFERROR(INDEX(Sep!AN$9:AN$13,MATCH($B14,Sep!$C$9:$C$13,0)),0)+IFERROR(INDEX(Oct!AN$9:AN$13,MATCH($B14,Oct!$C$9:$C$13,0)),0)+IFERROR(INDEX(Nov!AN$9:AN$13,MATCH($B14,Nov!$C$9:$C$13,0)),0)+IFERROR(INDEX(Dec!AN$9:AN$13,MATCH($B14,Dec!$C$9:$C$13,0)),0)</f>
        <v>0</v>
      </c>
      <c r="H14" s="27">
        <f t="array" ref="H14">IFERROR(INDEX(Jan!AO$9:AO$13,MATCH($B14,Jan!$C$9:$C$13,0)),0)+IFERROR(INDEX(Feb!AO$9:AO$13,MATCH($B14,Feb!$C$9:$C$13,0)),0)+IFERROR(INDEX(Mar!AO$9:AO$13,MATCH($B14,Mar!$C$9:$C$13,0)),0)+IFERROR(INDEX(Apr!AO$9:AO$13,MATCH($B14,Apr!$C$9:$C$13,0)),0)+IFERROR(INDEX(May!AO$9:AO$13,MATCH($B14,May!$C$9:$C$13,0)),0)+IFERROR(INDEX(Jun!AO$9:AO$13,MATCH($B14,Jun!$C$9:$C$13,0)),0)+IFERROR(INDEX(Jul!AO$9:AO$13,MATCH($B14,Jul!$C$9:$C$13,0)),0)+IFERROR(INDEX(Aug!AO$9:AO$13,MATCH($B14,Aug!$C$9:$C$13,0)),0)+IFERROR(INDEX(Sep!AO$9:AO$13,MATCH($B14,Sep!$C$9:$C$13,0)),0)+IFERROR(INDEX(Oct!AO$9:AO$13,MATCH($B14,Oct!$C$9:$C$13,0)),0)+IFERROR(INDEX(Nov!AO$9:AO$13,MATCH($B14,Nov!$C$9:$C$13,0)),0)+IFERROR(INDEX(Dec!AO$9:AO$13,MATCH($B14,Dec!$C$9:$C$13,0)),0)</f>
        <v>0</v>
      </c>
      <c r="I14" s="29">
        <f t="shared" si="1"/>
        <v>0</v>
      </c>
      <c r="J14" s="19"/>
      <c r="K14" s="27" t="s">
        <v>22</v>
      </c>
      <c r="L14" s="28" t="s">
        <v>23</v>
      </c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ht="18.0" customHeight="1">
      <c r="A15" s="19"/>
      <c r="B15" s="26" t="s">
        <v>24</v>
      </c>
      <c r="C15" s="29">
        <f t="shared" ref="C15:I15" si="2">SUM(C10:C14)</f>
        <v>4</v>
      </c>
      <c r="D15" s="29">
        <f t="shared" si="2"/>
        <v>3</v>
      </c>
      <c r="E15" s="29">
        <f t="shared" si="2"/>
        <v>1</v>
      </c>
      <c r="F15" s="29">
        <f t="shared" si="2"/>
        <v>0</v>
      </c>
      <c r="G15" s="29">
        <f t="shared" si="2"/>
        <v>0</v>
      </c>
      <c r="H15" s="29">
        <f t="shared" si="2"/>
        <v>1</v>
      </c>
      <c r="I15" s="29">
        <f t="shared" si="2"/>
        <v>9</v>
      </c>
      <c r="J15" s="19"/>
      <c r="K15" s="19"/>
      <c r="L15" s="20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ht="18.0" customHeight="1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20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ht="18.0" customHeight="1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20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ht="18.0" customHeight="1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20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ht="18.0" customHeight="1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20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ht="18.0" customHeight="1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20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ht="18.0" customHeight="1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20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ht="18.0" customHeight="1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20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ht="18.0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20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ht="18.0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20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ht="18.0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20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ht="18.0" customHeight="1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20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ht="18.0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20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ht="18.0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20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ht="18.0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20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ht="18.0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20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ht="18.0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20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ht="18.0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20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ht="18.0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20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ht="18.0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20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ht="18.0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20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ht="18.0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20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ht="18.0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20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ht="18.0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20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ht="18.0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20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ht="18.0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20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ht="18.0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20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ht="18.0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20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ht="18.0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20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ht="18.0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20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ht="18.0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20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ht="18.0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20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ht="18.0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20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ht="18.0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20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ht="18.0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20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ht="18.0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20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ht="18.0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20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ht="18.0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20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ht="18.0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20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ht="18.0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20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ht="18.0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20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ht="18.0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20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ht="18.0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20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ht="18.0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20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ht="18.0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20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ht="18.0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20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ht="18.0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20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ht="18.0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20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ht="18.0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20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ht="18.0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20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ht="18.0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20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ht="18.0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20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ht="18.0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20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ht="18.0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20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ht="18.0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20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ht="18.0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20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ht="18.0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20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ht="18.0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20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ht="18.0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20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ht="18.0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20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ht="18.0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20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ht="18.0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20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ht="18.0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20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ht="18.0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20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ht="18.0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20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ht="18.0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20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ht="18.0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20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ht="18.0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20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ht="18.0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20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ht="18.0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20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ht="18.0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20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ht="18.0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20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ht="18.0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20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ht="18.0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20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ht="18.0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20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ht="18.0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20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ht="18.0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20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ht="18.0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20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ht="18.0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20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ht="18.0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20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ht="18.0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20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ht="18.0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20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ht="18.0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20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ht="18.0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20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ht="18.0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20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ht="18.0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20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ht="18.0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20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ht="18.0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20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ht="18.0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20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ht="18.0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20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ht="18.0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ht="18.0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20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ht="18.0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20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ht="18.0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20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ht="18.0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20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ht="18.0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20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ht="18.0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20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ht="18.0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20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ht="18.0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20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ht="18.0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20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ht="18.0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20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ht="18.0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20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ht="18.0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20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ht="18.0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20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ht="18.0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20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ht="18.0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20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ht="18.0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20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ht="18.0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20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ht="18.0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20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ht="18.0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20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ht="18.0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20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ht="18.0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20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ht="18.0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20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ht="18.0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20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ht="18.0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20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ht="18.0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20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ht="18.0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20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ht="18.0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20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ht="18.0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20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ht="18.0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20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ht="18.0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20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ht="18.0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20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ht="18.0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20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ht="18.0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20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ht="18.0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20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ht="18.0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20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ht="18.0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20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ht="18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20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ht="18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20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ht="18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20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ht="18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20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ht="18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20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ht="18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20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ht="18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20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ht="18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20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ht="18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20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ht="18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20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ht="18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20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ht="18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20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ht="18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20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ht="18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20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ht="18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20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ht="18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20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ht="18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20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ht="18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20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ht="18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20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ht="18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20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ht="18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20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ht="18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20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ht="18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20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ht="18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20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ht="18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20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ht="18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20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ht="18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20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ht="18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20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ht="18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20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ht="18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20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ht="18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20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ht="18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20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ht="18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20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ht="18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20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ht="18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20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ht="18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20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ht="18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20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ht="18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20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ht="18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20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ht="18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20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ht="18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20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ht="18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20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ht="18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20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ht="18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20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ht="18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20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ht="18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20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ht="18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20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ht="18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20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ht="18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20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ht="18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20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ht="18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20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ht="18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20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ht="18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20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ht="18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20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ht="18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20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ht="18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20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ht="18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20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ht="18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20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ht="18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20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ht="18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20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ht="18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20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ht="18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20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ht="18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20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ht="18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20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ht="18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20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ht="18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20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ht="18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20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ht="18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20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ht="18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20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ht="18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20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ht="18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20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ht="18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20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ht="18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20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ht="18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20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ht="18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20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ht="18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20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ht="18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20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ht="18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20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ht="18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20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ht="18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20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ht="18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20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ht="18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20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ht="18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20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ht="18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20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ht="18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20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ht="18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20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ht="18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20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ht="18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20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ht="18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20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ht="18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20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ht="18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20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ht="18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20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ht="18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20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ht="18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20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ht="18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20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ht="18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20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ht="18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20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ht="18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20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ht="18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20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ht="18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20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ht="18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20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ht="18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20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ht="18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20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ht="18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20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ht="18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20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ht="18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20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ht="18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20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ht="18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20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ht="18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20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ht="18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20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ht="18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20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ht="18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20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ht="18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20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ht="18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20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ht="18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20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ht="18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20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ht="18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20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ht="18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20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ht="18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20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ht="18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20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ht="18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20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ht="18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20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ht="18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20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ht="18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20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ht="18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20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ht="18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20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ht="18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20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ht="18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20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ht="18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20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ht="18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20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ht="18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20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ht="18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20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ht="18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20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ht="18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20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ht="18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20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ht="18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20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ht="18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20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ht="18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20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ht="18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20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ht="18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20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ht="18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20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ht="18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20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ht="18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20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ht="18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20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ht="18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20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ht="18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20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ht="18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20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ht="18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20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ht="18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20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ht="18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20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ht="18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20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ht="18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20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ht="18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20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ht="18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20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ht="18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20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ht="18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20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ht="18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20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ht="18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20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ht="18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20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ht="18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20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ht="18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20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ht="18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20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ht="18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20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ht="18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20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ht="18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20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ht="18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20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ht="18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20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ht="18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20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ht="18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20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ht="18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20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ht="18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20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ht="18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20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ht="18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20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ht="18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20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ht="18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20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ht="18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20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ht="18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20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ht="18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20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ht="18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20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ht="18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20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ht="18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20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ht="18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20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ht="18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20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ht="18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20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ht="18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20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ht="18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20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ht="18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20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ht="18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20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ht="18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20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ht="18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20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ht="18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20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ht="18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20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ht="18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20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ht="18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20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ht="18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20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ht="18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20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ht="18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20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ht="18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20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ht="18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20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ht="18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20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ht="18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20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ht="18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20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ht="18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20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ht="18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20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ht="18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20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ht="18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20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ht="18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20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ht="18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20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ht="18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20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ht="18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20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ht="18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20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ht="18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20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ht="18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20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ht="18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20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ht="18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20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ht="18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20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ht="18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20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ht="18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20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ht="18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20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ht="18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20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ht="18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20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ht="18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20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ht="18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20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ht="18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20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ht="18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20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ht="18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20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ht="18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20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ht="18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20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ht="18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20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ht="18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20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ht="18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20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ht="18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20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ht="18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20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ht="18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20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ht="18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20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ht="18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20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ht="18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20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ht="18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20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ht="18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20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ht="18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20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ht="18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20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ht="18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20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ht="18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20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ht="18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20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ht="18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20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ht="18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20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ht="18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20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ht="18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20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ht="18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20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ht="18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20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ht="18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20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ht="18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20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ht="18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20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ht="18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20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ht="18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20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ht="18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20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ht="18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20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ht="18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20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ht="18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20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ht="18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20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ht="18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20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ht="18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20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ht="18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20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ht="18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20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ht="18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20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ht="18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20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ht="18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20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ht="18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20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ht="18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20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ht="18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20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ht="18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20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ht="18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20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ht="18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20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ht="18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20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ht="18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20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ht="18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20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ht="18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20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ht="18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20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ht="18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20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ht="18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20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ht="18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20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ht="18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20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ht="18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20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ht="18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20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ht="18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20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ht="18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20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ht="18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20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ht="18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20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ht="18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20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ht="18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20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ht="18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20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ht="18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20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ht="18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20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ht="18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20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ht="18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20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ht="18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20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ht="18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20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ht="18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20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ht="18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20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ht="18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20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ht="18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20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ht="18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20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ht="18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20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ht="18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20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ht="18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20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ht="18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20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ht="18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20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ht="18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20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ht="18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20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ht="18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20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ht="18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20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ht="18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20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ht="18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20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ht="18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20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ht="18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20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ht="18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20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ht="18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20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ht="18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20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ht="18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20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ht="18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20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ht="18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20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ht="18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20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ht="18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20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ht="18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20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ht="18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20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ht="18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20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ht="18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20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ht="18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20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ht="18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20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ht="18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20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ht="18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20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ht="18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20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ht="18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20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ht="18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20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ht="18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20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ht="18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20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ht="18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20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ht="18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20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ht="18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20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ht="18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20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ht="18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20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ht="18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20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ht="18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20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ht="18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20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ht="18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20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ht="18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20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ht="18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20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ht="18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20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ht="18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20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ht="18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20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ht="18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20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ht="18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20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ht="18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20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ht="18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20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ht="18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20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ht="18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20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ht="18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20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ht="18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20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ht="18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20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ht="18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20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ht="18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20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ht="18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20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ht="18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20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ht="18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20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ht="18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20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ht="18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20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ht="18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20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ht="18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20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ht="18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20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ht="18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20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ht="18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20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ht="18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20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ht="18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20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ht="18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20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ht="18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20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ht="18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20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ht="18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20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ht="18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20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ht="18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20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ht="18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20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ht="18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20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ht="18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20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ht="18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20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ht="18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20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ht="18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20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ht="18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20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ht="18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20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ht="18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20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ht="18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20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ht="18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20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ht="18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20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ht="18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20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ht="18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20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ht="18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20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ht="18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20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ht="18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20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ht="18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20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ht="18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20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ht="18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20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ht="18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20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ht="18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20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ht="18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20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ht="18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20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ht="18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20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ht="18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20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ht="18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20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ht="18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20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ht="18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20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ht="18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20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ht="18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20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ht="18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20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ht="18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20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ht="18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20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ht="18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20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ht="18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20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ht="18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20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ht="18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20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ht="18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20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ht="18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20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ht="18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20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ht="18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20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ht="18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20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ht="18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20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ht="18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20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ht="18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20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ht="18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20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ht="18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20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ht="18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20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ht="18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20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ht="18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20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ht="18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20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ht="18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20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ht="18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20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ht="18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20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ht="18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20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ht="18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20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ht="18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20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ht="18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20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ht="18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20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ht="18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20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ht="18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20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ht="18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20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ht="18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20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ht="18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20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ht="18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20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ht="18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20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ht="18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20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ht="18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20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ht="18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20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ht="18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20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ht="18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20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ht="18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20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ht="18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20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ht="18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20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ht="18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20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ht="18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20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ht="18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20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ht="18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20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ht="18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20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ht="18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20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ht="18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20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ht="18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20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ht="18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20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ht="18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20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ht="18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20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ht="18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20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ht="18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20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ht="18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20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ht="18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20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ht="18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20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ht="18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20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ht="18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20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ht="18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20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ht="18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20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ht="18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20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ht="18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20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ht="18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20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ht="18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20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ht="18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20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ht="18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20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ht="18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20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ht="18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20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ht="18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20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ht="18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20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ht="18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20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ht="18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20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ht="18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20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ht="18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20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ht="18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20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ht="18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20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ht="18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20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ht="18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20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ht="18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20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ht="18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20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ht="18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20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ht="18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20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ht="18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20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ht="18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20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ht="18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20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ht="18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20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ht="18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20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ht="18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20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ht="18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20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ht="18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20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ht="18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20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ht="18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20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ht="18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20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ht="18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20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ht="18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20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ht="18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20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ht="18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20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ht="18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20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ht="18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20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ht="18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20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ht="18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20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ht="18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20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ht="18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20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ht="18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20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ht="18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20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ht="18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20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ht="18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20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ht="18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20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ht="18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20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ht="18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20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ht="18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20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ht="18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20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ht="18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20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ht="18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20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ht="18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20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ht="18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20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ht="18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20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ht="18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20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ht="18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20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ht="18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20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ht="18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20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ht="18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20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ht="18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20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ht="18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20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ht="18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20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ht="18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20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ht="18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20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ht="18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20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ht="18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20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ht="18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20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ht="18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20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ht="18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20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ht="18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20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ht="18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20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ht="18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20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ht="18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20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ht="18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20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ht="18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20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ht="18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20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ht="18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20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ht="18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20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ht="18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20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ht="18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20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ht="18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20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ht="18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20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ht="18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20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ht="18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20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ht="18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20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ht="18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20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ht="18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20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ht="18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20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ht="18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20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ht="18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20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ht="18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20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ht="18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20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ht="18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20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ht="18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20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ht="18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20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ht="18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20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ht="18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20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ht="18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20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ht="18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20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ht="18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20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ht="18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20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ht="18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20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ht="18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20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ht="18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20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ht="18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20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ht="18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20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ht="18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20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ht="18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20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ht="18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20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ht="18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20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ht="18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20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ht="18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20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ht="18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20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ht="18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20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ht="18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20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ht="18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20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ht="18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20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ht="18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20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ht="18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20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ht="18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20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ht="18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20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ht="18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20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ht="18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20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ht="18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20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ht="18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20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ht="18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20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ht="18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20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ht="18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20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ht="18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20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ht="18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20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ht="18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20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ht="18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20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ht="18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20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ht="18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20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ht="18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20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ht="18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20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ht="18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20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ht="18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20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ht="18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20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ht="18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20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ht="18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20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ht="18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20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ht="18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20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ht="18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20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ht="18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20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ht="18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20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ht="18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20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ht="18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20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ht="18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20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ht="18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20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ht="18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20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ht="18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20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ht="18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20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ht="18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20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ht="18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20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ht="18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20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ht="18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20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ht="18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20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ht="18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20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ht="18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20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ht="18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20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ht="18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20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ht="18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20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ht="18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20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ht="18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20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ht="18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20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ht="18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20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ht="18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20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ht="18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20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ht="18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20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ht="18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20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ht="18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20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ht="18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20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ht="18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20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ht="18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20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ht="18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20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ht="18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20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ht="18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20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ht="18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20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ht="18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20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ht="18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20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ht="18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20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ht="18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20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ht="18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20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ht="18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20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ht="18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20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ht="18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20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ht="18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20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ht="18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20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ht="18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20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ht="18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20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ht="18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20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ht="18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20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ht="18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20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ht="18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20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ht="18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20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ht="18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20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ht="18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20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ht="18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20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ht="18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20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ht="18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20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ht="18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20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ht="18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20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ht="18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20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ht="18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20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ht="18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20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ht="18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20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ht="18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20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ht="18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20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ht="18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20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ht="18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20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ht="18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20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ht="18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20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ht="18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20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ht="18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20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ht="18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20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ht="18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20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ht="18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20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ht="18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20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ht="18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20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ht="18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20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ht="18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20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ht="18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20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ht="18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20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ht="18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20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ht="18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20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ht="18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20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ht="18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20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ht="18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20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ht="18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20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ht="18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20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ht="18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20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ht="18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20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ht="18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20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ht="18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20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ht="18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20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ht="18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20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ht="18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20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ht="18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20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ht="18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20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ht="18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20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ht="18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20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ht="18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20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ht="18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20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ht="18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20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ht="18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20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ht="18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20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ht="18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20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ht="18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20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ht="18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20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ht="18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20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ht="18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20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ht="18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20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ht="18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20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ht="18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20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ht="18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20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ht="18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20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ht="18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20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ht="18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20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ht="18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20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ht="18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20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ht="18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20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ht="18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20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ht="18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20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ht="18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20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ht="18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20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ht="18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20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ht="18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20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ht="18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20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ht="18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20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ht="18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20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ht="18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20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ht="18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20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ht="18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20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ht="18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20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ht="18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20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ht="18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20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ht="18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20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ht="18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20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ht="18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20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ht="18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20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ht="18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20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ht="18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20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ht="18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20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ht="18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20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ht="18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20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ht="18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20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ht="18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20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ht="18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20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ht="18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20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ht="18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20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ht="18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20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ht="18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20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ht="18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20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ht="18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20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ht="18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20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ht="18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20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ht="18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20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ht="18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20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ht="18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20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ht="18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20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ht="18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20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ht="18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20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ht="18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20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ht="18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20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ht="18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20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ht="18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20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ht="18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20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ht="18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20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ht="18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20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ht="18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20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ht="18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20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ht="18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20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ht="18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20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ht="18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20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ht="18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20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ht="18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20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ht="18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20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ht="18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20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ht="18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20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ht="18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20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ht="18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20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ht="18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20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ht="18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20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ht="18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20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ht="18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20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ht="18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20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ht="18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20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ht="18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20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ht="18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20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ht="18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20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ht="18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20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ht="18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20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ht="18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20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ht="18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20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ht="18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20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ht="18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20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ht="18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20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ht="18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20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ht="18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20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ht="18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20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ht="18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20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ht="18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20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ht="18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20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ht="18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20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ht="18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20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ht="18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20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ht="18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20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ht="18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20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ht="18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20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ht="18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20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ht="18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20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ht="18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20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ht="18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20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ht="18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20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ht="18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20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ht="18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20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ht="18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20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ht="18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20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ht="18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20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ht="18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20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ht="18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20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ht="18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20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ht="18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20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ht="18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20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ht="18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20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ht="18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20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ht="18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20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ht="18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20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ht="18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20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ht="18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20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ht="18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20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ht="18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20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ht="18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20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ht="18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20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ht="18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20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ht="18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20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ht="18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20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ht="18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20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ht="18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20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ht="18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20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ht="18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20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mergeCells count="2">
    <mergeCell ref="B4:L4"/>
    <mergeCell ref="B8:I8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4.75"/>
    <col customWidth="1" min="3" max="3" width="14.38"/>
    <col customWidth="1" min="4" max="34" width="3.25"/>
    <col customWidth="1" min="35" max="35" width="2.88"/>
    <col customWidth="1" min="36" max="41" width="4.75"/>
  </cols>
  <sheetData>
    <row r="1" ht="18.0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</row>
    <row r="2" ht="18.0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 ht="18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</row>
    <row r="4" ht="18.0" customHeight="1">
      <c r="A4" s="30"/>
      <c r="B4" s="30"/>
      <c r="C4" s="26" t="str">
        <f>"January "&amp;Summary!C6</f>
        <v>January 2023</v>
      </c>
      <c r="D4" s="30"/>
      <c r="E4" s="5" t="s">
        <v>0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</row>
    <row r="5" ht="18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</row>
    <row r="6" ht="18.0" customHeight="1">
      <c r="A6" s="30"/>
      <c r="B6" s="30"/>
      <c r="C6" s="12" t="s">
        <v>27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  <c r="AI6" s="30"/>
      <c r="AJ6" s="31" t="s">
        <v>28</v>
      </c>
      <c r="AK6" s="6"/>
      <c r="AL6" s="6"/>
      <c r="AM6" s="6"/>
      <c r="AN6" s="6"/>
      <c r="AO6" s="7"/>
    </row>
    <row r="7" ht="18.0" customHeight="1">
      <c r="A7" s="30"/>
      <c r="B7" s="30"/>
      <c r="C7" s="9" t="s">
        <v>29</v>
      </c>
      <c r="D7" s="32" t="str">
        <f t="array" ref="D7">IF(D8="","",INDEX({"Su";"M";"Tu";"W";"Th";"F";"Sa"},WEEKDAY(D8,1)))</f>
        <v>Su</v>
      </c>
      <c r="E7" s="32" t="str">
        <f t="array" ref="E7">IF(E8="","",INDEX({"Su";"M";"Tu";"W";"Th";"F";"Sa"},WEEKDAY(E8,1)))</f>
        <v>M</v>
      </c>
      <c r="F7" s="32" t="str">
        <f t="array" ref="F7">IF(F8="","",INDEX({"Su";"M";"Tu";"W";"Th";"F";"Sa"},WEEKDAY(F8,1)))</f>
        <v>Tu</v>
      </c>
      <c r="G7" s="32" t="str">
        <f t="array" ref="G7">IF(G8="","",INDEX({"Su";"M";"Tu";"W";"Th";"F";"Sa"},WEEKDAY(G8,1)))</f>
        <v>W</v>
      </c>
      <c r="H7" s="32" t="str">
        <f t="array" ref="H7">IF(H8="","",INDEX({"Su";"M";"Tu";"W";"Th";"F";"Sa"},WEEKDAY(H8,1)))</f>
        <v>Th</v>
      </c>
      <c r="I7" s="32" t="str">
        <f t="array" ref="I7">IF(I8="","",INDEX({"Su";"M";"Tu";"W";"Th";"F";"Sa"},WEEKDAY(I8,1)))</f>
        <v>F</v>
      </c>
      <c r="J7" s="32" t="str">
        <f t="array" ref="J7">IF(J8="","",INDEX({"Su";"M";"Tu";"W";"Th";"F";"Sa"},WEEKDAY(J8,1)))</f>
        <v>Sa</v>
      </c>
      <c r="K7" s="32" t="str">
        <f t="array" ref="K7">IF(K8="","",INDEX({"Su";"M";"Tu";"W";"Th";"F";"Sa"},WEEKDAY(K8,1)))</f>
        <v>Su</v>
      </c>
      <c r="L7" s="32" t="str">
        <f t="array" ref="L7">IF(L8="","",INDEX({"Su";"M";"Tu";"W";"Th";"F";"Sa"},WEEKDAY(L8,1)))</f>
        <v>M</v>
      </c>
      <c r="M7" s="32" t="str">
        <f t="array" ref="M7">IF(M8="","",INDEX({"Su";"M";"Tu";"W";"Th";"F";"Sa"},WEEKDAY(M8,1)))</f>
        <v>Tu</v>
      </c>
      <c r="N7" s="32" t="str">
        <f t="array" ref="N7">IF(N8="","",INDEX({"Su";"M";"Tu";"W";"Th";"F";"Sa"},WEEKDAY(N8,1)))</f>
        <v>W</v>
      </c>
      <c r="O7" s="32" t="str">
        <f t="array" ref="O7">IF(O8="","",INDEX({"Su";"M";"Tu";"W";"Th";"F";"Sa"},WEEKDAY(O8,1)))</f>
        <v>Th</v>
      </c>
      <c r="P7" s="32" t="str">
        <f t="array" ref="P7">IF(P8="","",INDEX({"Su";"M";"Tu";"W";"Th";"F";"Sa"},WEEKDAY(P8,1)))</f>
        <v>F</v>
      </c>
      <c r="Q7" s="32" t="str">
        <f t="array" ref="Q7">IF(Q8="","",INDEX({"Su";"M";"Tu";"W";"Th";"F";"Sa"},WEEKDAY(Q8,1)))</f>
        <v>Sa</v>
      </c>
      <c r="R7" s="32" t="str">
        <f t="array" ref="R7">IF(R8="","",INDEX({"Su";"M";"Tu";"W";"Th";"F";"Sa"},WEEKDAY(R8,1)))</f>
        <v>Su</v>
      </c>
      <c r="S7" s="32" t="str">
        <f t="array" ref="S7">IF(S8="","",INDEX({"Su";"M";"Tu";"W";"Th";"F";"Sa"},WEEKDAY(S8,1)))</f>
        <v>M</v>
      </c>
      <c r="T7" s="32" t="str">
        <f t="array" ref="T7">IF(T8="","",INDEX({"Su";"M";"Tu";"W";"Th";"F";"Sa"},WEEKDAY(T8,1)))</f>
        <v>Tu</v>
      </c>
      <c r="U7" s="32" t="str">
        <f t="array" ref="U7">IF(U8="","",INDEX({"Su";"M";"Tu";"W";"Th";"F";"Sa"},WEEKDAY(U8,1)))</f>
        <v>W</v>
      </c>
      <c r="V7" s="32" t="str">
        <f t="array" ref="V7">IF(V8="","",INDEX({"Su";"M";"Tu";"W";"Th";"F";"Sa"},WEEKDAY(V8,1)))</f>
        <v>Th</v>
      </c>
      <c r="W7" s="32" t="str">
        <f t="array" ref="W7">IF(W8="","",INDEX({"Su";"M";"Tu";"W";"Th";"F";"Sa"},WEEKDAY(W8,1)))</f>
        <v>F</v>
      </c>
      <c r="X7" s="32" t="str">
        <f t="array" ref="X7">IF(X8="","",INDEX({"Su";"M";"Tu";"W";"Th";"F";"Sa"},WEEKDAY(X8,1)))</f>
        <v>Sa</v>
      </c>
      <c r="Y7" s="32" t="str">
        <f t="array" ref="Y7">IF(Y8="","",INDEX({"Su";"M";"Tu";"W";"Th";"F";"Sa"},WEEKDAY(Y8,1)))</f>
        <v>Su</v>
      </c>
      <c r="Z7" s="32" t="str">
        <f t="array" ref="Z7">IF(Z8="","",INDEX({"Su";"M";"Tu";"W";"Th";"F";"Sa"},WEEKDAY(Z8,1)))</f>
        <v>M</v>
      </c>
      <c r="AA7" s="32" t="str">
        <f t="array" ref="AA7">IF(AA8="","",INDEX({"Su";"M";"Tu";"W";"Th";"F";"Sa"},WEEKDAY(AA8,1)))</f>
        <v>Tu</v>
      </c>
      <c r="AB7" s="32" t="str">
        <f t="array" ref="AB7">IF(AB8="","",INDEX({"Su";"M";"Tu";"W";"Th";"F";"Sa"},WEEKDAY(AB8,1)))</f>
        <v>W</v>
      </c>
      <c r="AC7" s="32" t="str">
        <f t="array" ref="AC7">IF(AC8="","",INDEX({"Su";"M";"Tu";"W";"Th";"F";"Sa"},WEEKDAY(AC8,1)))</f>
        <v>Th</v>
      </c>
      <c r="AD7" s="32" t="str">
        <f t="array" ref="AD7">IF(AD8="","",INDEX({"Su";"M";"Tu";"W";"Th";"F";"Sa"},WEEKDAY(AD8,1)))</f>
        <v>F</v>
      </c>
      <c r="AE7" s="32" t="str">
        <f t="array" ref="AE7">IF(AE8="","",INDEX({"Su";"M";"Tu";"W";"Th";"F";"Sa"},WEEKDAY(AE8,1)))</f>
        <v>Sa</v>
      </c>
      <c r="AF7" s="32" t="str">
        <f t="array" ref="AF7">IF(AF8="","",INDEX({"Su";"M";"Tu";"W";"Th";"F";"Sa"},WEEKDAY(AF8,1)))</f>
        <v>Su</v>
      </c>
      <c r="AG7" s="32" t="str">
        <f t="array" ref="AG7">IF(AG8="","",INDEX({"Su";"M";"Tu";"W";"Th";"F";"Sa"},WEEKDAY(AG8,1)))</f>
        <v>M</v>
      </c>
      <c r="AH7" s="32" t="str">
        <f t="array" ref="AH7">IF(AH8="","",INDEX({"Su";"M";"Tu";"W";"Th";"F";"Sa"},WEEKDAY(AH8,1)))</f>
        <v>Tu</v>
      </c>
      <c r="AI7" s="30"/>
      <c r="AJ7" s="9" t="str">
        <f>Summary!C9</f>
        <v>V</v>
      </c>
      <c r="AK7" s="9" t="str">
        <f>Summary!D9</f>
        <v>S</v>
      </c>
      <c r="AL7" s="9" t="str">
        <f>Summary!E9</f>
        <v>P</v>
      </c>
      <c r="AM7" s="9" t="str">
        <f>Summary!F9</f>
        <v>D</v>
      </c>
      <c r="AN7" s="9" t="str">
        <f>Summary!G9</f>
        <v>O</v>
      </c>
      <c r="AO7" s="9" t="str">
        <f>Summary!H9</f>
        <v>U</v>
      </c>
    </row>
    <row r="8" ht="18.0" customHeight="1">
      <c r="A8" s="30"/>
      <c r="B8" s="30"/>
      <c r="C8" s="9" t="s">
        <v>30</v>
      </c>
      <c r="D8" s="33">
        <f>DATE(Summary!$C$6,MONTH(Jan!C4),1)</f>
        <v>44927</v>
      </c>
      <c r="E8" s="33">
        <f t="shared" ref="E8:AE8" si="1">D8+1</f>
        <v>44928</v>
      </c>
      <c r="F8" s="33">
        <f t="shared" si="1"/>
        <v>44929</v>
      </c>
      <c r="G8" s="33">
        <f t="shared" si="1"/>
        <v>44930</v>
      </c>
      <c r="H8" s="33">
        <f t="shared" si="1"/>
        <v>44931</v>
      </c>
      <c r="I8" s="33">
        <f t="shared" si="1"/>
        <v>44932</v>
      </c>
      <c r="J8" s="33">
        <f t="shared" si="1"/>
        <v>44933</v>
      </c>
      <c r="K8" s="33">
        <f t="shared" si="1"/>
        <v>44934</v>
      </c>
      <c r="L8" s="33">
        <f t="shared" si="1"/>
        <v>44935</v>
      </c>
      <c r="M8" s="33">
        <f t="shared" si="1"/>
        <v>44936</v>
      </c>
      <c r="N8" s="33">
        <f t="shared" si="1"/>
        <v>44937</v>
      </c>
      <c r="O8" s="33">
        <f t="shared" si="1"/>
        <v>44938</v>
      </c>
      <c r="P8" s="33">
        <f t="shared" si="1"/>
        <v>44939</v>
      </c>
      <c r="Q8" s="33">
        <f t="shared" si="1"/>
        <v>44940</v>
      </c>
      <c r="R8" s="33">
        <f t="shared" si="1"/>
        <v>44941</v>
      </c>
      <c r="S8" s="33">
        <f t="shared" si="1"/>
        <v>44942</v>
      </c>
      <c r="T8" s="33">
        <f t="shared" si="1"/>
        <v>44943</v>
      </c>
      <c r="U8" s="33">
        <f t="shared" si="1"/>
        <v>44944</v>
      </c>
      <c r="V8" s="33">
        <f t="shared" si="1"/>
        <v>44945</v>
      </c>
      <c r="W8" s="33">
        <f t="shared" si="1"/>
        <v>44946</v>
      </c>
      <c r="X8" s="33">
        <f t="shared" si="1"/>
        <v>44947</v>
      </c>
      <c r="Y8" s="33">
        <f t="shared" si="1"/>
        <v>44948</v>
      </c>
      <c r="Z8" s="33">
        <f t="shared" si="1"/>
        <v>44949</v>
      </c>
      <c r="AA8" s="33">
        <f t="shared" si="1"/>
        <v>44950</v>
      </c>
      <c r="AB8" s="33">
        <f t="shared" si="1"/>
        <v>44951</v>
      </c>
      <c r="AC8" s="33">
        <f t="shared" si="1"/>
        <v>44952</v>
      </c>
      <c r="AD8" s="33">
        <f t="shared" si="1"/>
        <v>44953</v>
      </c>
      <c r="AE8" s="33">
        <f t="shared" si="1"/>
        <v>44954</v>
      </c>
      <c r="AF8" s="33">
        <f>IF(MONTH($AE8+1)&gt;MONTH($D$8),"",$AE8+1)</f>
        <v>44955</v>
      </c>
      <c r="AG8" s="33">
        <f>IF(MONTH($AE8+2)&gt;MONTH($D$8),"",$AE8+2)</f>
        <v>44956</v>
      </c>
      <c r="AH8" s="33">
        <f>IF(MONTH($AE8+3)&gt;MONTH($D$8),"",$AE8+3)</f>
        <v>44957</v>
      </c>
      <c r="AI8" s="30"/>
      <c r="AJ8" s="34">
        <f t="shared" ref="AJ8:AO8" si="2">SUM(AJ9:AJ13)</f>
        <v>4</v>
      </c>
      <c r="AK8" s="34">
        <f t="shared" si="2"/>
        <v>2</v>
      </c>
      <c r="AL8" s="34">
        <f t="shared" si="2"/>
        <v>0</v>
      </c>
      <c r="AM8" s="34">
        <f t="shared" si="2"/>
        <v>0</v>
      </c>
      <c r="AN8" s="34">
        <f t="shared" si="2"/>
        <v>0</v>
      </c>
      <c r="AO8" s="34">
        <f t="shared" si="2"/>
        <v>0</v>
      </c>
    </row>
    <row r="9" ht="18.0" customHeight="1">
      <c r="A9" s="30"/>
      <c r="B9" s="35" t="s">
        <v>25</v>
      </c>
      <c r="C9" s="27" t="s">
        <v>9</v>
      </c>
      <c r="D9" s="36" t="s">
        <v>8</v>
      </c>
      <c r="E9" s="15"/>
      <c r="F9" s="15"/>
      <c r="G9" s="15"/>
      <c r="H9" s="15" t="s">
        <v>8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 t="s">
        <v>8</v>
      </c>
      <c r="AD9" s="15"/>
      <c r="AE9" s="15"/>
      <c r="AF9" s="15"/>
      <c r="AG9" s="15"/>
      <c r="AH9" s="15"/>
      <c r="AI9" s="30"/>
      <c r="AJ9" s="37">
        <f t="shared" ref="AJ9:AO9" si="3">COUNTIF($D9:$AH9,AJ$7)</f>
        <v>3</v>
      </c>
      <c r="AK9" s="37">
        <f t="shared" si="3"/>
        <v>0</v>
      </c>
      <c r="AL9" s="37">
        <f t="shared" si="3"/>
        <v>0</v>
      </c>
      <c r="AM9" s="37">
        <f t="shared" si="3"/>
        <v>0</v>
      </c>
      <c r="AN9" s="37">
        <f t="shared" si="3"/>
        <v>0</v>
      </c>
      <c r="AO9" s="37">
        <f t="shared" si="3"/>
        <v>0</v>
      </c>
    </row>
    <row r="10" ht="18.0" customHeight="1">
      <c r="A10" s="30"/>
      <c r="B10" s="38"/>
      <c r="C10" s="27" t="s">
        <v>12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30"/>
      <c r="AJ10" s="37">
        <f t="shared" ref="AJ10:AO10" si="4">COUNTIF($D10:$AH10,AJ$7)</f>
        <v>0</v>
      </c>
      <c r="AK10" s="37">
        <f t="shared" si="4"/>
        <v>0</v>
      </c>
      <c r="AL10" s="37">
        <f t="shared" si="4"/>
        <v>0</v>
      </c>
      <c r="AM10" s="37">
        <f t="shared" si="4"/>
        <v>0</v>
      </c>
      <c r="AN10" s="37">
        <f t="shared" si="4"/>
        <v>0</v>
      </c>
      <c r="AO10" s="37">
        <f t="shared" si="4"/>
        <v>0</v>
      </c>
    </row>
    <row r="11" ht="18.0" customHeight="1">
      <c r="A11" s="30"/>
      <c r="B11" s="38"/>
      <c r="C11" s="27" t="s">
        <v>15</v>
      </c>
      <c r="D11" s="15"/>
      <c r="E11" s="15"/>
      <c r="F11" s="15" t="s">
        <v>11</v>
      </c>
      <c r="G11" s="15" t="s">
        <v>11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37">
        <f t="shared" ref="AJ11:AO11" si="5">COUNTIF($D11:$AH11,AJ$7)</f>
        <v>0</v>
      </c>
      <c r="AK11" s="37">
        <f t="shared" si="5"/>
        <v>2</v>
      </c>
      <c r="AL11" s="37">
        <f t="shared" si="5"/>
        <v>0</v>
      </c>
      <c r="AM11" s="37">
        <f t="shared" si="5"/>
        <v>0</v>
      </c>
      <c r="AN11" s="37">
        <f t="shared" si="5"/>
        <v>0</v>
      </c>
      <c r="AO11" s="37">
        <f t="shared" si="5"/>
        <v>0</v>
      </c>
    </row>
    <row r="12" ht="18.0" customHeight="1">
      <c r="A12" s="30"/>
      <c r="B12" s="38"/>
      <c r="C12" s="27" t="s">
        <v>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36" t="s">
        <v>8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37">
        <f t="shared" ref="AJ12:AO12" si="6">COUNTIF($D12:$AH12,AJ$7)</f>
        <v>1</v>
      </c>
      <c r="AK12" s="37">
        <f t="shared" si="6"/>
        <v>0</v>
      </c>
      <c r="AL12" s="37">
        <f t="shared" si="6"/>
        <v>0</v>
      </c>
      <c r="AM12" s="37">
        <f t="shared" si="6"/>
        <v>0</v>
      </c>
      <c r="AN12" s="37">
        <f t="shared" si="6"/>
        <v>0</v>
      </c>
      <c r="AO12" s="37">
        <f t="shared" si="6"/>
        <v>0</v>
      </c>
    </row>
    <row r="13" ht="18.0" customHeight="1">
      <c r="A13" s="30"/>
      <c r="B13" s="39"/>
      <c r="C13" s="27" t="s">
        <v>21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37">
        <f t="shared" ref="AJ13:AO13" si="7">COUNTIF($D13:$AH13,AJ$7)</f>
        <v>0</v>
      </c>
      <c r="AK13" s="37">
        <f t="shared" si="7"/>
        <v>0</v>
      </c>
      <c r="AL13" s="37">
        <f t="shared" si="7"/>
        <v>0</v>
      </c>
      <c r="AM13" s="37">
        <f t="shared" si="7"/>
        <v>0</v>
      </c>
      <c r="AN13" s="37">
        <f t="shared" si="7"/>
        <v>0</v>
      </c>
      <c r="AO13" s="37">
        <f t="shared" si="7"/>
        <v>0</v>
      </c>
    </row>
    <row r="14" ht="18.0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ht="18.0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ht="18.0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 ht="18.0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 ht="18.0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 ht="18.0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 ht="18.0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 ht="18.0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 ht="18.0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 ht="18.0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 ht="18.0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 ht="18.0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</row>
    <row r="26" ht="18.0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 ht="18.0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 ht="18.0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 ht="18.0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 ht="18.0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 ht="18.0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 ht="18.0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 ht="18.0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</row>
  </sheetData>
  <mergeCells count="4">
    <mergeCell ref="E4:AO4"/>
    <mergeCell ref="C6:AH6"/>
    <mergeCell ref="AJ6:AO6"/>
    <mergeCell ref="B9:B13"/>
  </mergeCells>
  <conditionalFormatting sqref="D9:AH13">
    <cfRule type="expression" dxfId="0" priority="1">
      <formula>OR(D$7="Sa",D$7="Su")</formula>
    </cfRule>
  </conditionalFormatting>
  <dataValidations>
    <dataValidation type="list" allowBlank="1" showErrorMessage="1" sqref="D9:AH13">
      <formula1>Summary!$L$9:$L$14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4.75"/>
    <col customWidth="1" min="3" max="3" width="14.38"/>
    <col customWidth="1" min="4" max="34" width="3.25"/>
    <col customWidth="1" min="35" max="35" width="2.88"/>
    <col customWidth="1" min="36" max="41" width="4.75"/>
  </cols>
  <sheetData>
    <row r="1" ht="18.0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</row>
    <row r="2" ht="18.0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 ht="18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</row>
    <row r="4" ht="18.0" customHeight="1">
      <c r="A4" s="30"/>
      <c r="B4" s="30"/>
      <c r="C4" s="26" t="str">
        <f>"February "&amp;Summary!C6</f>
        <v>February 2023</v>
      </c>
      <c r="D4" s="30"/>
      <c r="E4" s="5" t="s">
        <v>0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</row>
    <row r="5" ht="18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</row>
    <row r="6" ht="18.0" customHeight="1">
      <c r="A6" s="30"/>
      <c r="B6" s="30"/>
      <c r="C6" s="12" t="s">
        <v>27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  <c r="AI6" s="30"/>
      <c r="AJ6" s="31" t="s">
        <v>28</v>
      </c>
      <c r="AK6" s="6"/>
      <c r="AL6" s="6"/>
      <c r="AM6" s="6"/>
      <c r="AN6" s="6"/>
      <c r="AO6" s="7"/>
    </row>
    <row r="7" ht="18.0" customHeight="1">
      <c r="A7" s="30"/>
      <c r="B7" s="30"/>
      <c r="C7" s="9" t="s">
        <v>29</v>
      </c>
      <c r="D7" s="32" t="str">
        <f t="array" ref="D7">IF(D8="","",INDEX({"Su";"M";"Tu";"W";"Th";"F";"Sa"},WEEKDAY(D8,1)))</f>
        <v>W</v>
      </c>
      <c r="E7" s="32" t="str">
        <f t="array" ref="E7">IF(E8="","",INDEX({"Su";"M";"Tu";"W";"Th";"F";"Sa"},WEEKDAY(E8,1)))</f>
        <v>Th</v>
      </c>
      <c r="F7" s="32" t="str">
        <f t="array" ref="F7">IF(F8="","",INDEX({"Su";"M";"Tu";"W";"Th";"F";"Sa"},WEEKDAY(F8,1)))</f>
        <v>F</v>
      </c>
      <c r="G7" s="32" t="str">
        <f t="array" ref="G7">IF(G8="","",INDEX({"Su";"M";"Tu";"W";"Th";"F";"Sa"},WEEKDAY(G8,1)))</f>
        <v>Sa</v>
      </c>
      <c r="H7" s="32" t="str">
        <f t="array" ref="H7">IF(H8="","",INDEX({"Su";"M";"Tu";"W";"Th";"F";"Sa"},WEEKDAY(H8,1)))</f>
        <v>Su</v>
      </c>
      <c r="I7" s="32" t="str">
        <f t="array" ref="I7">IF(I8="","",INDEX({"Su";"M";"Tu";"W";"Th";"F";"Sa"},WEEKDAY(I8,1)))</f>
        <v>M</v>
      </c>
      <c r="J7" s="32" t="str">
        <f t="array" ref="J7">IF(J8="","",INDEX({"Su";"M";"Tu";"W";"Th";"F";"Sa"},WEEKDAY(J8,1)))</f>
        <v>Tu</v>
      </c>
      <c r="K7" s="32" t="str">
        <f t="array" ref="K7">IF(K8="","",INDEX({"Su";"M";"Tu";"W";"Th";"F";"Sa"},WEEKDAY(K8,1)))</f>
        <v>W</v>
      </c>
      <c r="L7" s="32" t="str">
        <f t="array" ref="L7">IF(L8="","",INDEX({"Su";"M";"Tu";"W";"Th";"F";"Sa"},WEEKDAY(L8,1)))</f>
        <v>Th</v>
      </c>
      <c r="M7" s="32" t="str">
        <f t="array" ref="M7">IF(M8="","",INDEX({"Su";"M";"Tu";"W";"Th";"F";"Sa"},WEEKDAY(M8,1)))</f>
        <v>F</v>
      </c>
      <c r="N7" s="32" t="str">
        <f t="array" ref="N7">IF(N8="","",INDEX({"Su";"M";"Tu";"W";"Th";"F";"Sa"},WEEKDAY(N8,1)))</f>
        <v>Sa</v>
      </c>
      <c r="O7" s="32" t="str">
        <f t="array" ref="O7">IF(O8="","",INDEX({"Su";"M";"Tu";"W";"Th";"F";"Sa"},WEEKDAY(O8,1)))</f>
        <v>Su</v>
      </c>
      <c r="P7" s="32" t="str">
        <f t="array" ref="P7">IF(P8="","",INDEX({"Su";"M";"Tu";"W";"Th";"F";"Sa"},WEEKDAY(P8,1)))</f>
        <v>M</v>
      </c>
      <c r="Q7" s="32" t="str">
        <f t="array" ref="Q7">IF(Q8="","",INDEX({"Su";"M";"Tu";"W";"Th";"F";"Sa"},WEEKDAY(Q8,1)))</f>
        <v>Tu</v>
      </c>
      <c r="R7" s="32" t="str">
        <f t="array" ref="R7">IF(R8="","",INDEX({"Su";"M";"Tu";"W";"Th";"F";"Sa"},WEEKDAY(R8,1)))</f>
        <v>W</v>
      </c>
      <c r="S7" s="32" t="str">
        <f t="array" ref="S7">IF(S8="","",INDEX({"Su";"M";"Tu";"W";"Th";"F";"Sa"},WEEKDAY(S8,1)))</f>
        <v>Th</v>
      </c>
      <c r="T7" s="32" t="str">
        <f t="array" ref="T7">IF(T8="","",INDEX({"Su";"M";"Tu";"W";"Th";"F";"Sa"},WEEKDAY(T8,1)))</f>
        <v>F</v>
      </c>
      <c r="U7" s="32" t="str">
        <f t="array" ref="U7">IF(U8="","",INDEX({"Su";"M";"Tu";"W";"Th";"F";"Sa"},WEEKDAY(U8,1)))</f>
        <v>Sa</v>
      </c>
      <c r="V7" s="32" t="str">
        <f t="array" ref="V7">IF(V8="","",INDEX({"Su";"M";"Tu";"W";"Th";"F";"Sa"},WEEKDAY(V8,1)))</f>
        <v>Su</v>
      </c>
      <c r="W7" s="32" t="str">
        <f t="array" ref="W7">IF(W8="","",INDEX({"Su";"M";"Tu";"W";"Th";"F";"Sa"},WEEKDAY(W8,1)))</f>
        <v>M</v>
      </c>
      <c r="X7" s="32" t="str">
        <f t="array" ref="X7">IF(X8="","",INDEX({"Su";"M";"Tu";"W";"Th";"F";"Sa"},WEEKDAY(X8,1)))</f>
        <v>Tu</v>
      </c>
      <c r="Y7" s="32" t="str">
        <f t="array" ref="Y7">IF(Y8="","",INDEX({"Su";"M";"Tu";"W";"Th";"F";"Sa"},WEEKDAY(Y8,1)))</f>
        <v>W</v>
      </c>
      <c r="Z7" s="32" t="str">
        <f t="array" ref="Z7">IF(Z8="","",INDEX({"Su";"M";"Tu";"W";"Th";"F";"Sa"},WEEKDAY(Z8,1)))</f>
        <v>Th</v>
      </c>
      <c r="AA7" s="32" t="str">
        <f t="array" ref="AA7">IF(AA8="","",INDEX({"Su";"M";"Tu";"W";"Th";"F";"Sa"},WEEKDAY(AA8,1)))</f>
        <v>F</v>
      </c>
      <c r="AB7" s="32" t="str">
        <f t="array" ref="AB7">IF(AB8="","",INDEX({"Su";"M";"Tu";"W";"Th";"F";"Sa"},WEEKDAY(AB8,1)))</f>
        <v>Sa</v>
      </c>
      <c r="AC7" s="32" t="str">
        <f t="array" ref="AC7">IF(AC8="","",INDEX({"Su";"M";"Tu";"W";"Th";"F";"Sa"},WEEKDAY(AC8,1)))</f>
        <v>Su</v>
      </c>
      <c r="AD7" s="32" t="str">
        <f t="array" ref="AD7">IF(AD8="","",INDEX({"Su";"M";"Tu";"W";"Th";"F";"Sa"},WEEKDAY(AD8,1)))</f>
        <v>M</v>
      </c>
      <c r="AE7" s="32" t="str">
        <f t="array" ref="AE7">IF(AE8="","",INDEX({"Su";"M";"Tu";"W";"Th";"F";"Sa"},WEEKDAY(AE8,1)))</f>
        <v>Tu</v>
      </c>
      <c r="AF7" s="32" t="str">
        <f t="array" ref="AF7">IF(AF8="","",INDEX({"Su";"M";"Tu";"W";"Th";"F";"Sa"},WEEKDAY(AF8,1)))</f>
        <v/>
      </c>
      <c r="AG7" s="32" t="str">
        <f t="array" ref="AG7">IF(AG8="","",INDEX({"Su";"M";"Tu";"W";"Th";"F";"Sa"},WEEKDAY(AG8,1)))</f>
        <v/>
      </c>
      <c r="AH7" s="32" t="str">
        <f t="array" ref="AH7">IF(AH8="","",INDEX({"Su";"M";"Tu";"W";"Th";"F";"Sa"},WEEKDAY(AH8,1)))</f>
        <v/>
      </c>
      <c r="AI7" s="30"/>
      <c r="AJ7" s="9" t="str">
        <f>Summary!C9</f>
        <v>V</v>
      </c>
      <c r="AK7" s="9" t="str">
        <f>Summary!D9</f>
        <v>S</v>
      </c>
      <c r="AL7" s="9" t="str">
        <f>Summary!E9</f>
        <v>P</v>
      </c>
      <c r="AM7" s="9" t="str">
        <f>Summary!F9</f>
        <v>D</v>
      </c>
      <c r="AN7" s="9" t="str">
        <f>Summary!G9</f>
        <v>O</v>
      </c>
      <c r="AO7" s="9" t="str">
        <f>Summary!H9</f>
        <v>U</v>
      </c>
    </row>
    <row r="8" ht="18.0" customHeight="1">
      <c r="A8" s="30"/>
      <c r="B8" s="30"/>
      <c r="C8" s="9" t="s">
        <v>30</v>
      </c>
      <c r="D8" s="33">
        <f>DATE(Summary!$C$6,MONTH(Feb!C4),1)</f>
        <v>44958</v>
      </c>
      <c r="E8" s="33">
        <f t="shared" ref="E8:AE8" si="1">D8+1</f>
        <v>44959</v>
      </c>
      <c r="F8" s="33">
        <f t="shared" si="1"/>
        <v>44960</v>
      </c>
      <c r="G8" s="33">
        <f t="shared" si="1"/>
        <v>44961</v>
      </c>
      <c r="H8" s="33">
        <f t="shared" si="1"/>
        <v>44962</v>
      </c>
      <c r="I8" s="33">
        <f t="shared" si="1"/>
        <v>44963</v>
      </c>
      <c r="J8" s="33">
        <f t="shared" si="1"/>
        <v>44964</v>
      </c>
      <c r="K8" s="33">
        <f t="shared" si="1"/>
        <v>44965</v>
      </c>
      <c r="L8" s="33">
        <f t="shared" si="1"/>
        <v>44966</v>
      </c>
      <c r="M8" s="33">
        <f t="shared" si="1"/>
        <v>44967</v>
      </c>
      <c r="N8" s="33">
        <f t="shared" si="1"/>
        <v>44968</v>
      </c>
      <c r="O8" s="33">
        <f t="shared" si="1"/>
        <v>44969</v>
      </c>
      <c r="P8" s="33">
        <f t="shared" si="1"/>
        <v>44970</v>
      </c>
      <c r="Q8" s="33">
        <f t="shared" si="1"/>
        <v>44971</v>
      </c>
      <c r="R8" s="33">
        <f t="shared" si="1"/>
        <v>44972</v>
      </c>
      <c r="S8" s="33">
        <f t="shared" si="1"/>
        <v>44973</v>
      </c>
      <c r="T8" s="33">
        <f t="shared" si="1"/>
        <v>44974</v>
      </c>
      <c r="U8" s="33">
        <f t="shared" si="1"/>
        <v>44975</v>
      </c>
      <c r="V8" s="33">
        <f t="shared" si="1"/>
        <v>44976</v>
      </c>
      <c r="W8" s="33">
        <f t="shared" si="1"/>
        <v>44977</v>
      </c>
      <c r="X8" s="33">
        <f t="shared" si="1"/>
        <v>44978</v>
      </c>
      <c r="Y8" s="33">
        <f t="shared" si="1"/>
        <v>44979</v>
      </c>
      <c r="Z8" s="33">
        <f t="shared" si="1"/>
        <v>44980</v>
      </c>
      <c r="AA8" s="33">
        <f t="shared" si="1"/>
        <v>44981</v>
      </c>
      <c r="AB8" s="33">
        <f t="shared" si="1"/>
        <v>44982</v>
      </c>
      <c r="AC8" s="33">
        <f t="shared" si="1"/>
        <v>44983</v>
      </c>
      <c r="AD8" s="33">
        <f t="shared" si="1"/>
        <v>44984</v>
      </c>
      <c r="AE8" s="33">
        <f t="shared" si="1"/>
        <v>44985</v>
      </c>
      <c r="AF8" s="33" t="str">
        <f>IF(MONTH($AE8+1)&gt;MONTH($D$8),"",$AE8+1)</f>
        <v/>
      </c>
      <c r="AG8" s="33" t="str">
        <f>IF(MONTH($AE8+2)&gt;MONTH($D$8),"",$AE8+2)</f>
        <v/>
      </c>
      <c r="AH8" s="33" t="str">
        <f>IF(MONTH($AE8+3)&gt;MONTH($D$8),"",$AE8+3)</f>
        <v/>
      </c>
      <c r="AI8" s="30"/>
      <c r="AJ8" s="34">
        <f t="shared" ref="AJ8:AO8" si="2">SUM(AJ9:AJ13)</f>
        <v>0</v>
      </c>
      <c r="AK8" s="34">
        <f t="shared" si="2"/>
        <v>1</v>
      </c>
      <c r="AL8" s="34">
        <f t="shared" si="2"/>
        <v>0</v>
      </c>
      <c r="AM8" s="34">
        <f t="shared" si="2"/>
        <v>0</v>
      </c>
      <c r="AN8" s="34">
        <f t="shared" si="2"/>
        <v>0</v>
      </c>
      <c r="AO8" s="34">
        <f t="shared" si="2"/>
        <v>1</v>
      </c>
    </row>
    <row r="9" ht="18.0" customHeight="1">
      <c r="A9" s="30"/>
      <c r="B9" s="35" t="s">
        <v>25</v>
      </c>
      <c r="C9" s="27" t="s">
        <v>9</v>
      </c>
      <c r="D9" s="15"/>
      <c r="E9" s="15"/>
      <c r="F9" s="15"/>
      <c r="G9" s="15"/>
      <c r="H9" s="15"/>
      <c r="I9" s="15"/>
      <c r="J9" s="15"/>
      <c r="K9" s="15"/>
      <c r="L9" s="15" t="s">
        <v>23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37">
        <f t="shared" ref="AJ9:AO9" si="3">COUNTIF($D9:$AH9,AJ$7)</f>
        <v>0</v>
      </c>
      <c r="AK9" s="37">
        <f t="shared" si="3"/>
        <v>0</v>
      </c>
      <c r="AL9" s="37">
        <f t="shared" si="3"/>
        <v>0</v>
      </c>
      <c r="AM9" s="37">
        <f t="shared" si="3"/>
        <v>0</v>
      </c>
      <c r="AN9" s="37">
        <f t="shared" si="3"/>
        <v>0</v>
      </c>
      <c r="AO9" s="37">
        <f t="shared" si="3"/>
        <v>1</v>
      </c>
    </row>
    <row r="10" ht="18.0" customHeight="1">
      <c r="A10" s="30"/>
      <c r="B10" s="38"/>
      <c r="C10" s="27" t="s">
        <v>12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30"/>
      <c r="AJ10" s="37">
        <f t="shared" ref="AJ10:AO10" si="4">COUNTIF($D10:$AH10,AJ$7)</f>
        <v>0</v>
      </c>
      <c r="AK10" s="37">
        <f t="shared" si="4"/>
        <v>0</v>
      </c>
      <c r="AL10" s="37">
        <f t="shared" si="4"/>
        <v>0</v>
      </c>
      <c r="AM10" s="37">
        <f t="shared" si="4"/>
        <v>0</v>
      </c>
      <c r="AN10" s="37">
        <f t="shared" si="4"/>
        <v>0</v>
      </c>
      <c r="AO10" s="37">
        <f t="shared" si="4"/>
        <v>0</v>
      </c>
    </row>
    <row r="11" ht="18.0" customHeight="1">
      <c r="A11" s="30"/>
      <c r="B11" s="38"/>
      <c r="C11" s="27" t="s">
        <v>15</v>
      </c>
      <c r="D11" s="15"/>
      <c r="E11" s="15"/>
      <c r="F11" s="15" t="s">
        <v>11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37">
        <f t="shared" ref="AJ11:AO11" si="5">COUNTIF($D11:$AH11,AJ$7)</f>
        <v>0</v>
      </c>
      <c r="AK11" s="37">
        <f t="shared" si="5"/>
        <v>1</v>
      </c>
      <c r="AL11" s="37">
        <f t="shared" si="5"/>
        <v>0</v>
      </c>
      <c r="AM11" s="37">
        <f t="shared" si="5"/>
        <v>0</v>
      </c>
      <c r="AN11" s="37">
        <f t="shared" si="5"/>
        <v>0</v>
      </c>
      <c r="AO11" s="37">
        <f t="shared" si="5"/>
        <v>0</v>
      </c>
    </row>
    <row r="12" ht="18.0" customHeight="1">
      <c r="A12" s="30"/>
      <c r="B12" s="38"/>
      <c r="C12" s="27" t="s">
        <v>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37">
        <f t="shared" ref="AJ12:AO12" si="6">COUNTIF($D12:$AH12,AJ$7)</f>
        <v>0</v>
      </c>
      <c r="AK12" s="37">
        <f t="shared" si="6"/>
        <v>0</v>
      </c>
      <c r="AL12" s="37">
        <f t="shared" si="6"/>
        <v>0</v>
      </c>
      <c r="AM12" s="37">
        <f t="shared" si="6"/>
        <v>0</v>
      </c>
      <c r="AN12" s="37">
        <f t="shared" si="6"/>
        <v>0</v>
      </c>
      <c r="AO12" s="37">
        <f t="shared" si="6"/>
        <v>0</v>
      </c>
    </row>
    <row r="13" ht="18.0" customHeight="1">
      <c r="A13" s="30"/>
      <c r="B13" s="39"/>
      <c r="C13" s="27" t="s">
        <v>21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37">
        <f t="shared" ref="AJ13:AO13" si="7">COUNTIF($D13:$AH13,AJ$7)</f>
        <v>0</v>
      </c>
      <c r="AK13" s="37">
        <f t="shared" si="7"/>
        <v>0</v>
      </c>
      <c r="AL13" s="37">
        <f t="shared" si="7"/>
        <v>0</v>
      </c>
      <c r="AM13" s="37">
        <f t="shared" si="7"/>
        <v>0</v>
      </c>
      <c r="AN13" s="37">
        <f t="shared" si="7"/>
        <v>0</v>
      </c>
      <c r="AO13" s="37">
        <f t="shared" si="7"/>
        <v>0</v>
      </c>
    </row>
    <row r="14" ht="18.0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ht="18.0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ht="18.0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 ht="18.0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 ht="18.0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 ht="18.0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 ht="18.0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 ht="18.0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 ht="18.0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 ht="18.0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 ht="18.0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 ht="18.0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</row>
    <row r="26" ht="18.0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 ht="18.0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 ht="18.0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 ht="18.0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 ht="18.0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 ht="18.0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 ht="18.0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 ht="18.0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</row>
  </sheetData>
  <mergeCells count="4">
    <mergeCell ref="E4:AO4"/>
    <mergeCell ref="C6:AH6"/>
    <mergeCell ref="AJ6:AO6"/>
    <mergeCell ref="B9:B13"/>
  </mergeCells>
  <conditionalFormatting sqref="D9:AH13">
    <cfRule type="expression" dxfId="0" priority="1">
      <formula>OR(D$7="Sa",D$7="Su")</formula>
    </cfRule>
  </conditionalFormatting>
  <dataValidations>
    <dataValidation type="list" allowBlank="1" showErrorMessage="1" sqref="D9:AH13">
      <formula1>Summary!$L$9:$L$14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4.75"/>
    <col customWidth="1" min="3" max="3" width="14.38"/>
    <col customWidth="1" min="4" max="34" width="3.25"/>
    <col customWidth="1" min="35" max="35" width="2.88"/>
    <col customWidth="1" min="36" max="41" width="4.75"/>
  </cols>
  <sheetData>
    <row r="1" ht="18.0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</row>
    <row r="2" ht="18.0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 ht="18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</row>
    <row r="4" ht="18.0" customHeight="1">
      <c r="A4" s="30"/>
      <c r="B4" s="30"/>
      <c r="C4" s="26" t="str">
        <f>"March "&amp;Summary!C6</f>
        <v>March 2023</v>
      </c>
      <c r="D4" s="30"/>
      <c r="E4" s="5" t="s">
        <v>0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</row>
    <row r="5" ht="18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</row>
    <row r="6" ht="18.0" customHeight="1">
      <c r="A6" s="30"/>
      <c r="B6" s="30"/>
      <c r="C6" s="12" t="s">
        <v>27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  <c r="AI6" s="30"/>
      <c r="AJ6" s="31" t="s">
        <v>28</v>
      </c>
      <c r="AK6" s="6"/>
      <c r="AL6" s="6"/>
      <c r="AM6" s="6"/>
      <c r="AN6" s="6"/>
      <c r="AO6" s="7"/>
    </row>
    <row r="7" ht="18.0" customHeight="1">
      <c r="A7" s="30"/>
      <c r="B7" s="30"/>
      <c r="C7" s="9" t="s">
        <v>29</v>
      </c>
      <c r="D7" s="32" t="str">
        <f t="array" ref="D7">IF(D8="","",INDEX({"Su";"M";"Tu";"W";"Th";"F";"Sa"},WEEKDAY(D8,1)))</f>
        <v>W</v>
      </c>
      <c r="E7" s="32" t="str">
        <f t="array" ref="E7">IF(E8="","",INDEX({"Su";"M";"Tu";"W";"Th";"F";"Sa"},WEEKDAY(E8,1)))</f>
        <v>Th</v>
      </c>
      <c r="F7" s="32" t="str">
        <f t="array" ref="F7">IF(F8="","",INDEX({"Su";"M";"Tu";"W";"Th";"F";"Sa"},WEEKDAY(F8,1)))</f>
        <v>F</v>
      </c>
      <c r="G7" s="32" t="str">
        <f t="array" ref="G7">IF(G8="","",INDEX({"Su";"M";"Tu";"W";"Th";"F";"Sa"},WEEKDAY(G8,1)))</f>
        <v>Sa</v>
      </c>
      <c r="H7" s="32" t="str">
        <f t="array" ref="H7">IF(H8="","",INDEX({"Su";"M";"Tu";"W";"Th";"F";"Sa"},WEEKDAY(H8,1)))</f>
        <v>Su</v>
      </c>
      <c r="I7" s="32" t="str">
        <f t="array" ref="I7">IF(I8="","",INDEX({"Su";"M";"Tu";"W";"Th";"F";"Sa"},WEEKDAY(I8,1)))</f>
        <v>M</v>
      </c>
      <c r="J7" s="32" t="str">
        <f t="array" ref="J7">IF(J8="","",INDEX({"Su";"M";"Tu";"W";"Th";"F";"Sa"},WEEKDAY(J8,1)))</f>
        <v>Tu</v>
      </c>
      <c r="K7" s="32" t="str">
        <f t="array" ref="K7">IF(K8="","",INDEX({"Su";"M";"Tu";"W";"Th";"F";"Sa"},WEEKDAY(K8,1)))</f>
        <v>W</v>
      </c>
      <c r="L7" s="32" t="str">
        <f t="array" ref="L7">IF(L8="","",INDEX({"Su";"M";"Tu";"W";"Th";"F";"Sa"},WEEKDAY(L8,1)))</f>
        <v>Th</v>
      </c>
      <c r="M7" s="32" t="str">
        <f t="array" ref="M7">IF(M8="","",INDEX({"Su";"M";"Tu";"W";"Th";"F";"Sa"},WEEKDAY(M8,1)))</f>
        <v>F</v>
      </c>
      <c r="N7" s="32" t="str">
        <f t="array" ref="N7">IF(N8="","",INDEX({"Su";"M";"Tu";"W";"Th";"F";"Sa"},WEEKDAY(N8,1)))</f>
        <v>Sa</v>
      </c>
      <c r="O7" s="32" t="str">
        <f t="array" ref="O7">IF(O8="","",INDEX({"Su";"M";"Tu";"W";"Th";"F";"Sa"},WEEKDAY(O8,1)))</f>
        <v>Su</v>
      </c>
      <c r="P7" s="32" t="str">
        <f t="array" ref="P7">IF(P8="","",INDEX({"Su";"M";"Tu";"W";"Th";"F";"Sa"},WEEKDAY(P8,1)))</f>
        <v>M</v>
      </c>
      <c r="Q7" s="32" t="str">
        <f t="array" ref="Q7">IF(Q8="","",INDEX({"Su";"M";"Tu";"W";"Th";"F";"Sa"},WEEKDAY(Q8,1)))</f>
        <v>Tu</v>
      </c>
      <c r="R7" s="32" t="str">
        <f t="array" ref="R7">IF(R8="","",INDEX({"Su";"M";"Tu";"W";"Th";"F";"Sa"},WEEKDAY(R8,1)))</f>
        <v>W</v>
      </c>
      <c r="S7" s="32" t="str">
        <f t="array" ref="S7">IF(S8="","",INDEX({"Su";"M";"Tu";"W";"Th";"F";"Sa"},WEEKDAY(S8,1)))</f>
        <v>Th</v>
      </c>
      <c r="T7" s="32" t="str">
        <f t="array" ref="T7">IF(T8="","",INDEX({"Su";"M";"Tu";"W";"Th";"F";"Sa"},WEEKDAY(T8,1)))</f>
        <v>F</v>
      </c>
      <c r="U7" s="32" t="str">
        <f t="array" ref="U7">IF(U8="","",INDEX({"Su";"M";"Tu";"W";"Th";"F";"Sa"},WEEKDAY(U8,1)))</f>
        <v>Sa</v>
      </c>
      <c r="V7" s="32" t="str">
        <f t="array" ref="V7">IF(V8="","",INDEX({"Su";"M";"Tu";"W";"Th";"F";"Sa"},WEEKDAY(V8,1)))</f>
        <v>Su</v>
      </c>
      <c r="W7" s="32" t="str">
        <f t="array" ref="W7">IF(W8="","",INDEX({"Su";"M";"Tu";"W";"Th";"F";"Sa"},WEEKDAY(W8,1)))</f>
        <v>M</v>
      </c>
      <c r="X7" s="32" t="str">
        <f t="array" ref="X7">IF(X8="","",INDEX({"Su";"M";"Tu";"W";"Th";"F";"Sa"},WEEKDAY(X8,1)))</f>
        <v>Tu</v>
      </c>
      <c r="Y7" s="32" t="str">
        <f t="array" ref="Y7">IF(Y8="","",INDEX({"Su";"M";"Tu";"W";"Th";"F";"Sa"},WEEKDAY(Y8,1)))</f>
        <v>W</v>
      </c>
      <c r="Z7" s="32" t="str">
        <f t="array" ref="Z7">IF(Z8="","",INDEX({"Su";"M";"Tu";"W";"Th";"F";"Sa"},WEEKDAY(Z8,1)))</f>
        <v>Th</v>
      </c>
      <c r="AA7" s="32" t="str">
        <f t="array" ref="AA7">IF(AA8="","",INDEX({"Su";"M";"Tu";"W";"Th";"F";"Sa"},WEEKDAY(AA8,1)))</f>
        <v>F</v>
      </c>
      <c r="AB7" s="32" t="str">
        <f t="array" ref="AB7">IF(AB8="","",INDEX({"Su";"M";"Tu";"W";"Th";"F";"Sa"},WEEKDAY(AB8,1)))</f>
        <v>Sa</v>
      </c>
      <c r="AC7" s="32" t="str">
        <f t="array" ref="AC7">IF(AC8="","",INDEX({"Su";"M";"Tu";"W";"Th";"F";"Sa"},WEEKDAY(AC8,1)))</f>
        <v>Su</v>
      </c>
      <c r="AD7" s="32" t="str">
        <f t="array" ref="AD7">IF(AD8="","",INDEX({"Su";"M";"Tu";"W";"Th";"F";"Sa"},WEEKDAY(AD8,1)))</f>
        <v>M</v>
      </c>
      <c r="AE7" s="32" t="str">
        <f t="array" ref="AE7">IF(AE8="","",INDEX({"Su";"M";"Tu";"W";"Th";"F";"Sa"},WEEKDAY(AE8,1)))</f>
        <v>Tu</v>
      </c>
      <c r="AF7" s="32" t="str">
        <f t="array" ref="AF7">IF(AF8="","",INDEX({"Su";"M";"Tu";"W";"Th";"F";"Sa"},WEEKDAY(AF8,1)))</f>
        <v>W</v>
      </c>
      <c r="AG7" s="32" t="str">
        <f t="array" ref="AG7">IF(AG8="","",INDEX({"Su";"M";"Tu";"W";"Th";"F";"Sa"},WEEKDAY(AG8,1)))</f>
        <v>Th</v>
      </c>
      <c r="AH7" s="32" t="str">
        <f t="array" ref="AH7">IF(AH8="","",INDEX({"Su";"M";"Tu";"W";"Th";"F";"Sa"},WEEKDAY(AH8,1)))</f>
        <v>F</v>
      </c>
      <c r="AI7" s="30"/>
      <c r="AJ7" s="9" t="str">
        <f>Summary!C9</f>
        <v>V</v>
      </c>
      <c r="AK7" s="9" t="str">
        <f>Summary!D9</f>
        <v>S</v>
      </c>
      <c r="AL7" s="9" t="str">
        <f>Summary!E9</f>
        <v>P</v>
      </c>
      <c r="AM7" s="9" t="str">
        <f>Summary!F9</f>
        <v>D</v>
      </c>
      <c r="AN7" s="9" t="str">
        <f>Summary!G9</f>
        <v>O</v>
      </c>
      <c r="AO7" s="9" t="str">
        <f>Summary!H9</f>
        <v>U</v>
      </c>
    </row>
    <row r="8" ht="18.0" customHeight="1">
      <c r="A8" s="30"/>
      <c r="B8" s="30"/>
      <c r="C8" s="9" t="s">
        <v>30</v>
      </c>
      <c r="D8" s="33">
        <f>DATE(Summary!$C$6,MONTH(Mar!C4),1)</f>
        <v>44986</v>
      </c>
      <c r="E8" s="33">
        <f t="shared" ref="E8:AE8" si="1">D8+1</f>
        <v>44987</v>
      </c>
      <c r="F8" s="33">
        <f t="shared" si="1"/>
        <v>44988</v>
      </c>
      <c r="G8" s="33">
        <f t="shared" si="1"/>
        <v>44989</v>
      </c>
      <c r="H8" s="33">
        <f t="shared" si="1"/>
        <v>44990</v>
      </c>
      <c r="I8" s="33">
        <f t="shared" si="1"/>
        <v>44991</v>
      </c>
      <c r="J8" s="33">
        <f t="shared" si="1"/>
        <v>44992</v>
      </c>
      <c r="K8" s="33">
        <f t="shared" si="1"/>
        <v>44993</v>
      </c>
      <c r="L8" s="33">
        <f t="shared" si="1"/>
        <v>44994</v>
      </c>
      <c r="M8" s="33">
        <f t="shared" si="1"/>
        <v>44995</v>
      </c>
      <c r="N8" s="33">
        <f t="shared" si="1"/>
        <v>44996</v>
      </c>
      <c r="O8" s="33">
        <f t="shared" si="1"/>
        <v>44997</v>
      </c>
      <c r="P8" s="33">
        <f t="shared" si="1"/>
        <v>44998</v>
      </c>
      <c r="Q8" s="33">
        <f t="shared" si="1"/>
        <v>44999</v>
      </c>
      <c r="R8" s="33">
        <f t="shared" si="1"/>
        <v>45000</v>
      </c>
      <c r="S8" s="33">
        <f t="shared" si="1"/>
        <v>45001</v>
      </c>
      <c r="T8" s="33">
        <f t="shared" si="1"/>
        <v>45002</v>
      </c>
      <c r="U8" s="33">
        <f t="shared" si="1"/>
        <v>45003</v>
      </c>
      <c r="V8" s="33">
        <f t="shared" si="1"/>
        <v>45004</v>
      </c>
      <c r="W8" s="33">
        <f t="shared" si="1"/>
        <v>45005</v>
      </c>
      <c r="X8" s="33">
        <f t="shared" si="1"/>
        <v>45006</v>
      </c>
      <c r="Y8" s="33">
        <f t="shared" si="1"/>
        <v>45007</v>
      </c>
      <c r="Z8" s="33">
        <f t="shared" si="1"/>
        <v>45008</v>
      </c>
      <c r="AA8" s="33">
        <f t="shared" si="1"/>
        <v>45009</v>
      </c>
      <c r="AB8" s="33">
        <f t="shared" si="1"/>
        <v>45010</v>
      </c>
      <c r="AC8" s="33">
        <f t="shared" si="1"/>
        <v>45011</v>
      </c>
      <c r="AD8" s="33">
        <f t="shared" si="1"/>
        <v>45012</v>
      </c>
      <c r="AE8" s="33">
        <f t="shared" si="1"/>
        <v>45013</v>
      </c>
      <c r="AF8" s="33">
        <f>IF(MONTH($AE8+1)&gt;MONTH($D$8),"",$AE8+1)</f>
        <v>45014</v>
      </c>
      <c r="AG8" s="33">
        <f>IF(MONTH($AE8+2)&gt;MONTH($D$8),"",$AE8+2)</f>
        <v>45015</v>
      </c>
      <c r="AH8" s="33">
        <f>IF(MONTH($AE8+3)&gt;MONTH($D$8),"",$AE8+3)</f>
        <v>45016</v>
      </c>
      <c r="AI8" s="30"/>
      <c r="AJ8" s="34">
        <f t="shared" ref="AJ8:AO8" si="2">SUM(AJ9:AJ13)</f>
        <v>0</v>
      </c>
      <c r="AK8" s="34">
        <f t="shared" si="2"/>
        <v>0</v>
      </c>
      <c r="AL8" s="34">
        <f t="shared" si="2"/>
        <v>0</v>
      </c>
      <c r="AM8" s="34">
        <f t="shared" si="2"/>
        <v>0</v>
      </c>
      <c r="AN8" s="34">
        <f t="shared" si="2"/>
        <v>0</v>
      </c>
      <c r="AO8" s="34">
        <f t="shared" si="2"/>
        <v>0</v>
      </c>
    </row>
    <row r="9" ht="18.0" customHeight="1">
      <c r="A9" s="30"/>
      <c r="B9" s="35" t="s">
        <v>25</v>
      </c>
      <c r="C9" s="27" t="s">
        <v>9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37">
        <f t="shared" ref="AJ9:AO9" si="3">COUNTIF($D9:$AH9,AJ$7)</f>
        <v>0</v>
      </c>
      <c r="AK9" s="37">
        <f t="shared" si="3"/>
        <v>0</v>
      </c>
      <c r="AL9" s="37">
        <f t="shared" si="3"/>
        <v>0</v>
      </c>
      <c r="AM9" s="37">
        <f t="shared" si="3"/>
        <v>0</v>
      </c>
      <c r="AN9" s="37">
        <f t="shared" si="3"/>
        <v>0</v>
      </c>
      <c r="AO9" s="37">
        <f t="shared" si="3"/>
        <v>0</v>
      </c>
    </row>
    <row r="10" ht="18.0" customHeight="1">
      <c r="A10" s="30"/>
      <c r="B10" s="38"/>
      <c r="C10" s="27" t="s">
        <v>12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30"/>
      <c r="AJ10" s="37">
        <f t="shared" ref="AJ10:AO10" si="4">COUNTIF($D10:$AH10,AJ$7)</f>
        <v>0</v>
      </c>
      <c r="AK10" s="37">
        <f t="shared" si="4"/>
        <v>0</v>
      </c>
      <c r="AL10" s="37">
        <f t="shared" si="4"/>
        <v>0</v>
      </c>
      <c r="AM10" s="37">
        <f t="shared" si="4"/>
        <v>0</v>
      </c>
      <c r="AN10" s="37">
        <f t="shared" si="4"/>
        <v>0</v>
      </c>
      <c r="AO10" s="37">
        <f t="shared" si="4"/>
        <v>0</v>
      </c>
    </row>
    <row r="11" ht="18.0" customHeight="1">
      <c r="A11" s="30"/>
      <c r="B11" s="38"/>
      <c r="C11" s="27" t="s">
        <v>15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37">
        <f t="shared" ref="AJ11:AO11" si="5">COUNTIF($D11:$AH11,AJ$7)</f>
        <v>0</v>
      </c>
      <c r="AK11" s="37">
        <f t="shared" si="5"/>
        <v>0</v>
      </c>
      <c r="AL11" s="37">
        <f t="shared" si="5"/>
        <v>0</v>
      </c>
      <c r="AM11" s="37">
        <f t="shared" si="5"/>
        <v>0</v>
      </c>
      <c r="AN11" s="37">
        <f t="shared" si="5"/>
        <v>0</v>
      </c>
      <c r="AO11" s="37">
        <f t="shared" si="5"/>
        <v>0</v>
      </c>
    </row>
    <row r="12" ht="18.0" customHeight="1">
      <c r="A12" s="30"/>
      <c r="B12" s="38"/>
      <c r="C12" s="27" t="s">
        <v>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37">
        <f t="shared" ref="AJ12:AO12" si="6">COUNTIF($D12:$AH12,AJ$7)</f>
        <v>0</v>
      </c>
      <c r="AK12" s="37">
        <f t="shared" si="6"/>
        <v>0</v>
      </c>
      <c r="AL12" s="37">
        <f t="shared" si="6"/>
        <v>0</v>
      </c>
      <c r="AM12" s="37">
        <f t="shared" si="6"/>
        <v>0</v>
      </c>
      <c r="AN12" s="37">
        <f t="shared" si="6"/>
        <v>0</v>
      </c>
      <c r="AO12" s="37">
        <f t="shared" si="6"/>
        <v>0</v>
      </c>
    </row>
    <row r="13" ht="18.0" customHeight="1">
      <c r="A13" s="30"/>
      <c r="B13" s="39"/>
      <c r="C13" s="27" t="s">
        <v>21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37">
        <f t="shared" ref="AJ13:AO13" si="7">COUNTIF($D13:$AH13,AJ$7)</f>
        <v>0</v>
      </c>
      <c r="AK13" s="37">
        <f t="shared" si="7"/>
        <v>0</v>
      </c>
      <c r="AL13" s="37">
        <f t="shared" si="7"/>
        <v>0</v>
      </c>
      <c r="AM13" s="37">
        <f t="shared" si="7"/>
        <v>0</v>
      </c>
      <c r="AN13" s="37">
        <f t="shared" si="7"/>
        <v>0</v>
      </c>
      <c r="AO13" s="37">
        <f t="shared" si="7"/>
        <v>0</v>
      </c>
    </row>
    <row r="14" ht="18.0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ht="18.0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ht="18.0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 ht="18.0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 ht="18.0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 ht="18.0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 ht="18.0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 ht="18.0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 ht="18.0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 ht="18.0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 ht="18.0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 ht="18.0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</row>
    <row r="26" ht="18.0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 ht="18.0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 ht="18.0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 ht="18.0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 ht="18.0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 ht="18.0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 ht="18.0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 ht="18.0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</row>
  </sheetData>
  <mergeCells count="4">
    <mergeCell ref="E4:AO4"/>
    <mergeCell ref="C6:AH6"/>
    <mergeCell ref="AJ6:AO6"/>
    <mergeCell ref="B9:B13"/>
  </mergeCells>
  <conditionalFormatting sqref="D9:AH13">
    <cfRule type="expression" dxfId="0" priority="1">
      <formula>OR(D$7="Sa",D$7="Su")</formula>
    </cfRule>
  </conditionalFormatting>
  <dataValidations>
    <dataValidation type="list" allowBlank="1" showErrorMessage="1" sqref="D9:AH13">
      <formula1>Summary!$L$9:$L$14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4.75"/>
    <col customWidth="1" min="3" max="3" width="14.38"/>
    <col customWidth="1" min="4" max="34" width="3.25"/>
    <col customWidth="1" min="35" max="35" width="2.88"/>
    <col customWidth="1" min="36" max="41" width="4.75"/>
  </cols>
  <sheetData>
    <row r="1" ht="18.0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</row>
    <row r="2" ht="18.0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 ht="18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</row>
    <row r="4" ht="18.0" customHeight="1">
      <c r="A4" s="30"/>
      <c r="B4" s="30"/>
      <c r="C4" s="26" t="str">
        <f>"April "&amp;Summary!C6</f>
        <v>April 2023</v>
      </c>
      <c r="D4" s="30"/>
      <c r="E4" s="5" t="s">
        <v>0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</row>
    <row r="5" ht="18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</row>
    <row r="6" ht="18.0" customHeight="1">
      <c r="A6" s="30"/>
      <c r="B6" s="30"/>
      <c r="C6" s="12" t="s">
        <v>27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  <c r="AI6" s="30"/>
      <c r="AJ6" s="31" t="s">
        <v>28</v>
      </c>
      <c r="AK6" s="6"/>
      <c r="AL6" s="6"/>
      <c r="AM6" s="6"/>
      <c r="AN6" s="6"/>
      <c r="AO6" s="7"/>
    </row>
    <row r="7" ht="18.0" customHeight="1">
      <c r="A7" s="30"/>
      <c r="B7" s="30"/>
      <c r="C7" s="9" t="s">
        <v>29</v>
      </c>
      <c r="D7" s="32" t="str">
        <f t="array" ref="D7">IF(D8="","",INDEX({"Su";"M";"Tu";"W";"Th";"F";"Sa"},WEEKDAY(D8,1)))</f>
        <v>Sa</v>
      </c>
      <c r="E7" s="32" t="str">
        <f t="array" ref="E7">IF(E8="","",INDEX({"Su";"M";"Tu";"W";"Th";"F";"Sa"},WEEKDAY(E8,1)))</f>
        <v>Su</v>
      </c>
      <c r="F7" s="32" t="str">
        <f t="array" ref="F7">IF(F8="","",INDEX({"Su";"M";"Tu";"W";"Th";"F";"Sa"},WEEKDAY(F8,1)))</f>
        <v>M</v>
      </c>
      <c r="G7" s="32" t="str">
        <f t="array" ref="G7">IF(G8="","",INDEX({"Su";"M";"Tu";"W";"Th";"F";"Sa"},WEEKDAY(G8,1)))</f>
        <v>Tu</v>
      </c>
      <c r="H7" s="32" t="str">
        <f t="array" ref="H7">IF(H8="","",INDEX({"Su";"M";"Tu";"W";"Th";"F";"Sa"},WEEKDAY(H8,1)))</f>
        <v>W</v>
      </c>
      <c r="I7" s="32" t="str">
        <f t="array" ref="I7">IF(I8="","",INDEX({"Su";"M";"Tu";"W";"Th";"F";"Sa"},WEEKDAY(I8,1)))</f>
        <v>Th</v>
      </c>
      <c r="J7" s="32" t="str">
        <f t="array" ref="J7">IF(J8="","",INDEX({"Su";"M";"Tu";"W";"Th";"F";"Sa"},WEEKDAY(J8,1)))</f>
        <v>F</v>
      </c>
      <c r="K7" s="32" t="str">
        <f t="array" ref="K7">IF(K8="","",INDEX({"Su";"M";"Tu";"W";"Th";"F";"Sa"},WEEKDAY(K8,1)))</f>
        <v>Sa</v>
      </c>
      <c r="L7" s="32" t="str">
        <f t="array" ref="L7">IF(L8="","",INDEX({"Su";"M";"Tu";"W";"Th";"F";"Sa"},WEEKDAY(L8,1)))</f>
        <v>Su</v>
      </c>
      <c r="M7" s="32" t="str">
        <f t="array" ref="M7">IF(M8="","",INDEX({"Su";"M";"Tu";"W";"Th";"F";"Sa"},WEEKDAY(M8,1)))</f>
        <v>M</v>
      </c>
      <c r="N7" s="32" t="str">
        <f t="array" ref="N7">IF(N8="","",INDEX({"Su";"M";"Tu";"W";"Th";"F";"Sa"},WEEKDAY(N8,1)))</f>
        <v>Tu</v>
      </c>
      <c r="O7" s="32" t="str">
        <f t="array" ref="O7">IF(O8="","",INDEX({"Su";"M";"Tu";"W";"Th";"F";"Sa"},WEEKDAY(O8,1)))</f>
        <v>W</v>
      </c>
      <c r="P7" s="32" t="str">
        <f t="array" ref="P7">IF(P8="","",INDEX({"Su";"M";"Tu";"W";"Th";"F";"Sa"},WEEKDAY(P8,1)))</f>
        <v>Th</v>
      </c>
      <c r="Q7" s="32" t="str">
        <f t="array" ref="Q7">IF(Q8="","",INDEX({"Su";"M";"Tu";"W";"Th";"F";"Sa"},WEEKDAY(Q8,1)))</f>
        <v>F</v>
      </c>
      <c r="R7" s="32" t="str">
        <f t="array" ref="R7">IF(R8="","",INDEX({"Su";"M";"Tu";"W";"Th";"F";"Sa"},WEEKDAY(R8,1)))</f>
        <v>Sa</v>
      </c>
      <c r="S7" s="32" t="str">
        <f t="array" ref="S7">IF(S8="","",INDEX({"Su";"M";"Tu";"W";"Th";"F";"Sa"},WEEKDAY(S8,1)))</f>
        <v>Su</v>
      </c>
      <c r="T7" s="32" t="str">
        <f t="array" ref="T7">IF(T8="","",INDEX({"Su";"M";"Tu";"W";"Th";"F";"Sa"},WEEKDAY(T8,1)))</f>
        <v>M</v>
      </c>
      <c r="U7" s="32" t="str">
        <f t="array" ref="U7">IF(U8="","",INDEX({"Su";"M";"Tu";"W";"Th";"F";"Sa"},WEEKDAY(U8,1)))</f>
        <v>Tu</v>
      </c>
      <c r="V7" s="32" t="str">
        <f t="array" ref="V7">IF(V8="","",INDEX({"Su";"M";"Tu";"W";"Th";"F";"Sa"},WEEKDAY(V8,1)))</f>
        <v>W</v>
      </c>
      <c r="W7" s="32" t="str">
        <f t="array" ref="W7">IF(W8="","",INDEX({"Su";"M";"Tu";"W";"Th";"F";"Sa"},WEEKDAY(W8,1)))</f>
        <v>Th</v>
      </c>
      <c r="X7" s="32" t="str">
        <f t="array" ref="X7">IF(X8="","",INDEX({"Su";"M";"Tu";"W";"Th";"F";"Sa"},WEEKDAY(X8,1)))</f>
        <v>F</v>
      </c>
      <c r="Y7" s="32" t="str">
        <f t="array" ref="Y7">IF(Y8="","",INDEX({"Su";"M";"Tu";"W";"Th";"F";"Sa"},WEEKDAY(Y8,1)))</f>
        <v>Sa</v>
      </c>
      <c r="Z7" s="32" t="str">
        <f t="array" ref="Z7">IF(Z8="","",INDEX({"Su";"M";"Tu";"W";"Th";"F";"Sa"},WEEKDAY(Z8,1)))</f>
        <v>Su</v>
      </c>
      <c r="AA7" s="32" t="str">
        <f t="array" ref="AA7">IF(AA8="","",INDEX({"Su";"M";"Tu";"W";"Th";"F";"Sa"},WEEKDAY(AA8,1)))</f>
        <v>M</v>
      </c>
      <c r="AB7" s="32" t="str">
        <f t="array" ref="AB7">IF(AB8="","",INDEX({"Su";"M";"Tu";"W";"Th";"F";"Sa"},WEEKDAY(AB8,1)))</f>
        <v>Tu</v>
      </c>
      <c r="AC7" s="32" t="str">
        <f t="array" ref="AC7">IF(AC8="","",INDEX({"Su";"M";"Tu";"W";"Th";"F";"Sa"},WEEKDAY(AC8,1)))</f>
        <v>W</v>
      </c>
      <c r="AD7" s="32" t="str">
        <f t="array" ref="AD7">IF(AD8="","",INDEX({"Su";"M";"Tu";"W";"Th";"F";"Sa"},WEEKDAY(AD8,1)))</f>
        <v>Th</v>
      </c>
      <c r="AE7" s="32" t="str">
        <f t="array" ref="AE7">IF(AE8="","",INDEX({"Su";"M";"Tu";"W";"Th";"F";"Sa"},WEEKDAY(AE8,1)))</f>
        <v>F</v>
      </c>
      <c r="AF7" s="32" t="str">
        <f t="array" ref="AF7">IF(AF8="","",INDEX({"Su";"M";"Tu";"W";"Th";"F";"Sa"},WEEKDAY(AF8,1)))</f>
        <v>Sa</v>
      </c>
      <c r="AG7" s="32" t="str">
        <f t="array" ref="AG7">IF(AG8="","",INDEX({"Su";"M";"Tu";"W";"Th";"F";"Sa"},WEEKDAY(AG8,1)))</f>
        <v>Su</v>
      </c>
      <c r="AH7" s="32" t="str">
        <f t="array" ref="AH7">IF(AH8="","",INDEX({"Su";"M";"Tu";"W";"Th";"F";"Sa"},WEEKDAY(AH8,1)))</f>
        <v/>
      </c>
      <c r="AI7" s="30"/>
      <c r="AJ7" s="9" t="str">
        <f>Summary!C9</f>
        <v>V</v>
      </c>
      <c r="AK7" s="9" t="str">
        <f>Summary!D9</f>
        <v>S</v>
      </c>
      <c r="AL7" s="9" t="str">
        <f>Summary!E9</f>
        <v>P</v>
      </c>
      <c r="AM7" s="9" t="str">
        <f>Summary!F9</f>
        <v>D</v>
      </c>
      <c r="AN7" s="9" t="str">
        <f>Summary!G9</f>
        <v>O</v>
      </c>
      <c r="AO7" s="9" t="str">
        <f>Summary!H9</f>
        <v>U</v>
      </c>
    </row>
    <row r="8" ht="18.0" customHeight="1">
      <c r="A8" s="30"/>
      <c r="B8" s="30"/>
      <c r="C8" s="9" t="s">
        <v>30</v>
      </c>
      <c r="D8" s="33">
        <f>DATE(Summary!$C$6,MONTH(Apr!C4),1)</f>
        <v>45017</v>
      </c>
      <c r="E8" s="33">
        <f t="shared" ref="E8:AE8" si="1">D8+1</f>
        <v>45018</v>
      </c>
      <c r="F8" s="33">
        <f t="shared" si="1"/>
        <v>45019</v>
      </c>
      <c r="G8" s="33">
        <f t="shared" si="1"/>
        <v>45020</v>
      </c>
      <c r="H8" s="33">
        <f t="shared" si="1"/>
        <v>45021</v>
      </c>
      <c r="I8" s="33">
        <f t="shared" si="1"/>
        <v>45022</v>
      </c>
      <c r="J8" s="33">
        <f t="shared" si="1"/>
        <v>45023</v>
      </c>
      <c r="K8" s="33">
        <f t="shared" si="1"/>
        <v>45024</v>
      </c>
      <c r="L8" s="33">
        <f t="shared" si="1"/>
        <v>45025</v>
      </c>
      <c r="M8" s="33">
        <f t="shared" si="1"/>
        <v>45026</v>
      </c>
      <c r="N8" s="33">
        <f t="shared" si="1"/>
        <v>45027</v>
      </c>
      <c r="O8" s="33">
        <f t="shared" si="1"/>
        <v>45028</v>
      </c>
      <c r="P8" s="33">
        <f t="shared" si="1"/>
        <v>45029</v>
      </c>
      <c r="Q8" s="33">
        <f t="shared" si="1"/>
        <v>45030</v>
      </c>
      <c r="R8" s="33">
        <f t="shared" si="1"/>
        <v>45031</v>
      </c>
      <c r="S8" s="33">
        <f t="shared" si="1"/>
        <v>45032</v>
      </c>
      <c r="T8" s="33">
        <f t="shared" si="1"/>
        <v>45033</v>
      </c>
      <c r="U8" s="33">
        <f t="shared" si="1"/>
        <v>45034</v>
      </c>
      <c r="V8" s="33">
        <f t="shared" si="1"/>
        <v>45035</v>
      </c>
      <c r="W8" s="33">
        <f t="shared" si="1"/>
        <v>45036</v>
      </c>
      <c r="X8" s="33">
        <f t="shared" si="1"/>
        <v>45037</v>
      </c>
      <c r="Y8" s="33">
        <f t="shared" si="1"/>
        <v>45038</v>
      </c>
      <c r="Z8" s="33">
        <f t="shared" si="1"/>
        <v>45039</v>
      </c>
      <c r="AA8" s="33">
        <f t="shared" si="1"/>
        <v>45040</v>
      </c>
      <c r="AB8" s="33">
        <f t="shared" si="1"/>
        <v>45041</v>
      </c>
      <c r="AC8" s="33">
        <f t="shared" si="1"/>
        <v>45042</v>
      </c>
      <c r="AD8" s="33">
        <f t="shared" si="1"/>
        <v>45043</v>
      </c>
      <c r="AE8" s="33">
        <f t="shared" si="1"/>
        <v>45044</v>
      </c>
      <c r="AF8" s="33">
        <f>IF(MONTH($AE8+1)&gt;MONTH($D$8),"",$AE8+1)</f>
        <v>45045</v>
      </c>
      <c r="AG8" s="33">
        <f>IF(MONTH($AE8+2)&gt;MONTH($D$8),"",$AE8+2)</f>
        <v>45046</v>
      </c>
      <c r="AH8" s="33" t="str">
        <f>IF(MONTH($AE8+3)&gt;MONTH($D$8),"",$AE8+3)</f>
        <v/>
      </c>
      <c r="AI8" s="30"/>
      <c r="AJ8" s="34">
        <f t="shared" ref="AJ8:AO8" si="2">SUM(AJ9:AJ13)</f>
        <v>0</v>
      </c>
      <c r="AK8" s="34">
        <f t="shared" si="2"/>
        <v>0</v>
      </c>
      <c r="AL8" s="34">
        <f t="shared" si="2"/>
        <v>0</v>
      </c>
      <c r="AM8" s="34">
        <f t="shared" si="2"/>
        <v>0</v>
      </c>
      <c r="AN8" s="34">
        <f t="shared" si="2"/>
        <v>0</v>
      </c>
      <c r="AO8" s="34">
        <f t="shared" si="2"/>
        <v>0</v>
      </c>
    </row>
    <row r="9" ht="18.0" customHeight="1">
      <c r="A9" s="30"/>
      <c r="B9" s="35" t="s">
        <v>25</v>
      </c>
      <c r="C9" s="27" t="s">
        <v>9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37">
        <f t="shared" ref="AJ9:AO9" si="3">COUNTIF($D9:$AH9,AJ$7)</f>
        <v>0</v>
      </c>
      <c r="AK9" s="37">
        <f t="shared" si="3"/>
        <v>0</v>
      </c>
      <c r="AL9" s="37">
        <f t="shared" si="3"/>
        <v>0</v>
      </c>
      <c r="AM9" s="37">
        <f t="shared" si="3"/>
        <v>0</v>
      </c>
      <c r="AN9" s="37">
        <f t="shared" si="3"/>
        <v>0</v>
      </c>
      <c r="AO9" s="37">
        <f t="shared" si="3"/>
        <v>0</v>
      </c>
    </row>
    <row r="10" ht="18.0" customHeight="1">
      <c r="A10" s="30"/>
      <c r="B10" s="38"/>
      <c r="C10" s="27" t="s">
        <v>12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30"/>
      <c r="AJ10" s="37">
        <f t="shared" ref="AJ10:AO10" si="4">COUNTIF($D10:$AH10,AJ$7)</f>
        <v>0</v>
      </c>
      <c r="AK10" s="37">
        <f t="shared" si="4"/>
        <v>0</v>
      </c>
      <c r="AL10" s="37">
        <f t="shared" si="4"/>
        <v>0</v>
      </c>
      <c r="AM10" s="37">
        <f t="shared" si="4"/>
        <v>0</v>
      </c>
      <c r="AN10" s="37">
        <f t="shared" si="4"/>
        <v>0</v>
      </c>
      <c r="AO10" s="37">
        <f t="shared" si="4"/>
        <v>0</v>
      </c>
    </row>
    <row r="11" ht="18.0" customHeight="1">
      <c r="A11" s="30"/>
      <c r="B11" s="38"/>
      <c r="C11" s="27" t="s">
        <v>15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37">
        <f t="shared" ref="AJ11:AO11" si="5">COUNTIF($D11:$AH11,AJ$7)</f>
        <v>0</v>
      </c>
      <c r="AK11" s="37">
        <f t="shared" si="5"/>
        <v>0</v>
      </c>
      <c r="AL11" s="37">
        <f t="shared" si="5"/>
        <v>0</v>
      </c>
      <c r="AM11" s="37">
        <f t="shared" si="5"/>
        <v>0</v>
      </c>
      <c r="AN11" s="37">
        <f t="shared" si="5"/>
        <v>0</v>
      </c>
      <c r="AO11" s="37">
        <f t="shared" si="5"/>
        <v>0</v>
      </c>
    </row>
    <row r="12" ht="18.0" customHeight="1">
      <c r="A12" s="30"/>
      <c r="B12" s="38"/>
      <c r="C12" s="27" t="s">
        <v>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37">
        <f t="shared" ref="AJ12:AO12" si="6">COUNTIF($D12:$AH12,AJ$7)</f>
        <v>0</v>
      </c>
      <c r="AK12" s="37">
        <f t="shared" si="6"/>
        <v>0</v>
      </c>
      <c r="AL12" s="37">
        <f t="shared" si="6"/>
        <v>0</v>
      </c>
      <c r="AM12" s="37">
        <f t="shared" si="6"/>
        <v>0</v>
      </c>
      <c r="AN12" s="37">
        <f t="shared" si="6"/>
        <v>0</v>
      </c>
      <c r="AO12" s="37">
        <f t="shared" si="6"/>
        <v>0</v>
      </c>
    </row>
    <row r="13" ht="18.0" customHeight="1">
      <c r="A13" s="30"/>
      <c r="B13" s="39"/>
      <c r="C13" s="27" t="s">
        <v>21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37">
        <f t="shared" ref="AJ13:AO13" si="7">COUNTIF($D13:$AH13,AJ$7)</f>
        <v>0</v>
      </c>
      <c r="AK13" s="37">
        <f t="shared" si="7"/>
        <v>0</v>
      </c>
      <c r="AL13" s="37">
        <f t="shared" si="7"/>
        <v>0</v>
      </c>
      <c r="AM13" s="37">
        <f t="shared" si="7"/>
        <v>0</v>
      </c>
      <c r="AN13" s="37">
        <f t="shared" si="7"/>
        <v>0</v>
      </c>
      <c r="AO13" s="37">
        <f t="shared" si="7"/>
        <v>0</v>
      </c>
    </row>
    <row r="14" ht="18.0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ht="18.0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ht="18.0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 ht="18.0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 ht="18.0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 ht="18.0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 ht="18.0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 ht="18.0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 ht="18.0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 ht="18.0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 ht="18.0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 ht="18.0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</row>
    <row r="26" ht="18.0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 ht="18.0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 ht="18.0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 ht="18.0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 ht="18.0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 ht="18.0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 ht="18.0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 ht="18.0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</row>
  </sheetData>
  <mergeCells count="4">
    <mergeCell ref="E4:AO4"/>
    <mergeCell ref="C6:AH6"/>
    <mergeCell ref="AJ6:AO6"/>
    <mergeCell ref="B9:B13"/>
  </mergeCells>
  <conditionalFormatting sqref="D9:AH13">
    <cfRule type="expression" dxfId="0" priority="1">
      <formula>OR(D$7="Sa",D$7="Su")</formula>
    </cfRule>
  </conditionalFormatting>
  <dataValidations>
    <dataValidation type="list" allowBlank="1" showErrorMessage="1" sqref="D9:AH13">
      <formula1>Summary!$L$9:$L$14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4.75"/>
    <col customWidth="1" min="3" max="3" width="14.38"/>
    <col customWidth="1" min="4" max="34" width="3.25"/>
    <col customWidth="1" min="35" max="35" width="2.88"/>
    <col customWidth="1" min="36" max="41" width="4.75"/>
  </cols>
  <sheetData>
    <row r="1" ht="18.0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</row>
    <row r="2" ht="18.0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 ht="18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</row>
    <row r="4" ht="18.0" customHeight="1">
      <c r="A4" s="30"/>
      <c r="B4" s="30"/>
      <c r="C4" s="26" t="str">
        <f>"May "&amp;Summary!C6</f>
        <v>May 2023</v>
      </c>
      <c r="D4" s="30"/>
      <c r="E4" s="5" t="s">
        <v>0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</row>
    <row r="5" ht="18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</row>
    <row r="6" ht="18.0" customHeight="1">
      <c r="A6" s="30"/>
      <c r="B6" s="30"/>
      <c r="C6" s="12" t="s">
        <v>27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  <c r="AI6" s="30"/>
      <c r="AJ6" s="31" t="s">
        <v>28</v>
      </c>
      <c r="AK6" s="6"/>
      <c r="AL6" s="6"/>
      <c r="AM6" s="6"/>
      <c r="AN6" s="6"/>
      <c r="AO6" s="7"/>
    </row>
    <row r="7" ht="18.0" customHeight="1">
      <c r="A7" s="30"/>
      <c r="B7" s="30"/>
      <c r="C7" s="9" t="s">
        <v>29</v>
      </c>
      <c r="D7" s="32" t="str">
        <f t="array" ref="D7">IF(D8="","",INDEX({"Su";"M";"Tu";"W";"Th";"F";"Sa"},WEEKDAY(D8,1)))</f>
        <v>M</v>
      </c>
      <c r="E7" s="32" t="str">
        <f t="array" ref="E7">IF(E8="","",INDEX({"Su";"M";"Tu";"W";"Th";"F";"Sa"},WEEKDAY(E8,1)))</f>
        <v>Tu</v>
      </c>
      <c r="F7" s="32" t="str">
        <f t="array" ref="F7">IF(F8="","",INDEX({"Su";"M";"Tu";"W";"Th";"F";"Sa"},WEEKDAY(F8,1)))</f>
        <v>W</v>
      </c>
      <c r="G7" s="32" t="str">
        <f t="array" ref="G7">IF(G8="","",INDEX({"Su";"M";"Tu";"W";"Th";"F";"Sa"},WEEKDAY(G8,1)))</f>
        <v>Th</v>
      </c>
      <c r="H7" s="32" t="str">
        <f t="array" ref="H7">IF(H8="","",INDEX({"Su";"M";"Tu";"W";"Th";"F";"Sa"},WEEKDAY(H8,1)))</f>
        <v>F</v>
      </c>
      <c r="I7" s="32" t="str">
        <f t="array" ref="I7">IF(I8="","",INDEX({"Su";"M";"Tu";"W";"Th";"F";"Sa"},WEEKDAY(I8,1)))</f>
        <v>Sa</v>
      </c>
      <c r="J7" s="32" t="str">
        <f t="array" ref="J7">IF(J8="","",INDEX({"Su";"M";"Tu";"W";"Th";"F";"Sa"},WEEKDAY(J8,1)))</f>
        <v>Su</v>
      </c>
      <c r="K7" s="32" t="str">
        <f t="array" ref="K7">IF(K8="","",INDEX({"Su";"M";"Tu";"W";"Th";"F";"Sa"},WEEKDAY(K8,1)))</f>
        <v>M</v>
      </c>
      <c r="L7" s="32" t="str">
        <f t="array" ref="L7">IF(L8="","",INDEX({"Su";"M";"Tu";"W";"Th";"F";"Sa"},WEEKDAY(L8,1)))</f>
        <v>Tu</v>
      </c>
      <c r="M7" s="32" t="str">
        <f t="array" ref="M7">IF(M8="","",INDEX({"Su";"M";"Tu";"W";"Th";"F";"Sa"},WEEKDAY(M8,1)))</f>
        <v>W</v>
      </c>
      <c r="N7" s="32" t="str">
        <f t="array" ref="N7">IF(N8="","",INDEX({"Su";"M";"Tu";"W";"Th";"F";"Sa"},WEEKDAY(N8,1)))</f>
        <v>Th</v>
      </c>
      <c r="O7" s="32" t="str">
        <f t="array" ref="O7">IF(O8="","",INDEX({"Su";"M";"Tu";"W";"Th";"F";"Sa"},WEEKDAY(O8,1)))</f>
        <v>F</v>
      </c>
      <c r="P7" s="32" t="str">
        <f t="array" ref="P7">IF(P8="","",INDEX({"Su";"M";"Tu";"W";"Th";"F";"Sa"},WEEKDAY(P8,1)))</f>
        <v>Sa</v>
      </c>
      <c r="Q7" s="32" t="str">
        <f t="array" ref="Q7">IF(Q8="","",INDEX({"Su";"M";"Tu";"W";"Th";"F";"Sa"},WEEKDAY(Q8,1)))</f>
        <v>Su</v>
      </c>
      <c r="R7" s="32" t="str">
        <f t="array" ref="R7">IF(R8="","",INDEX({"Su";"M";"Tu";"W";"Th";"F";"Sa"},WEEKDAY(R8,1)))</f>
        <v>M</v>
      </c>
      <c r="S7" s="32" t="str">
        <f t="array" ref="S7">IF(S8="","",INDEX({"Su";"M";"Tu";"W";"Th";"F";"Sa"},WEEKDAY(S8,1)))</f>
        <v>Tu</v>
      </c>
      <c r="T7" s="32" t="str">
        <f t="array" ref="T7">IF(T8="","",INDEX({"Su";"M";"Tu";"W";"Th";"F";"Sa"},WEEKDAY(T8,1)))</f>
        <v>W</v>
      </c>
      <c r="U7" s="32" t="str">
        <f t="array" ref="U7">IF(U8="","",INDEX({"Su";"M";"Tu";"W";"Th";"F";"Sa"},WEEKDAY(U8,1)))</f>
        <v>Th</v>
      </c>
      <c r="V7" s="32" t="str">
        <f t="array" ref="V7">IF(V8="","",INDEX({"Su";"M";"Tu";"W";"Th";"F";"Sa"},WEEKDAY(V8,1)))</f>
        <v>F</v>
      </c>
      <c r="W7" s="32" t="str">
        <f t="array" ref="W7">IF(W8="","",INDEX({"Su";"M";"Tu";"W";"Th";"F";"Sa"},WEEKDAY(W8,1)))</f>
        <v>Sa</v>
      </c>
      <c r="X7" s="32" t="str">
        <f t="array" ref="X7">IF(X8="","",INDEX({"Su";"M";"Tu";"W";"Th";"F";"Sa"},WEEKDAY(X8,1)))</f>
        <v>Su</v>
      </c>
      <c r="Y7" s="32" t="str">
        <f t="array" ref="Y7">IF(Y8="","",INDEX({"Su";"M";"Tu";"W";"Th";"F";"Sa"},WEEKDAY(Y8,1)))</f>
        <v>M</v>
      </c>
      <c r="Z7" s="32" t="str">
        <f t="array" ref="Z7">IF(Z8="","",INDEX({"Su";"M";"Tu";"W";"Th";"F";"Sa"},WEEKDAY(Z8,1)))</f>
        <v>Tu</v>
      </c>
      <c r="AA7" s="32" t="str">
        <f t="array" ref="AA7">IF(AA8="","",INDEX({"Su";"M";"Tu";"W";"Th";"F";"Sa"},WEEKDAY(AA8,1)))</f>
        <v>W</v>
      </c>
      <c r="AB7" s="32" t="str">
        <f t="array" ref="AB7">IF(AB8="","",INDEX({"Su";"M";"Tu";"W";"Th";"F";"Sa"},WEEKDAY(AB8,1)))</f>
        <v>Th</v>
      </c>
      <c r="AC7" s="32" t="str">
        <f t="array" ref="AC7">IF(AC8="","",INDEX({"Su";"M";"Tu";"W";"Th";"F";"Sa"},WEEKDAY(AC8,1)))</f>
        <v>F</v>
      </c>
      <c r="AD7" s="32" t="str">
        <f t="array" ref="AD7">IF(AD8="","",INDEX({"Su";"M";"Tu";"W";"Th";"F";"Sa"},WEEKDAY(AD8,1)))</f>
        <v>Sa</v>
      </c>
      <c r="AE7" s="32" t="str">
        <f t="array" ref="AE7">IF(AE8="","",INDEX({"Su";"M";"Tu";"W";"Th";"F";"Sa"},WEEKDAY(AE8,1)))</f>
        <v>Su</v>
      </c>
      <c r="AF7" s="32" t="str">
        <f t="array" ref="AF7">IF(AF8="","",INDEX({"Su";"M";"Tu";"W";"Th";"F";"Sa"},WEEKDAY(AF8,1)))</f>
        <v>M</v>
      </c>
      <c r="AG7" s="32" t="str">
        <f t="array" ref="AG7">IF(AG8="","",INDEX({"Su";"M";"Tu";"W";"Th";"F";"Sa"},WEEKDAY(AG8,1)))</f>
        <v>Tu</v>
      </c>
      <c r="AH7" s="32" t="str">
        <f t="array" ref="AH7">IF(AH8="","",INDEX({"Su";"M";"Tu";"W";"Th";"F";"Sa"},WEEKDAY(AH8,1)))</f>
        <v>W</v>
      </c>
      <c r="AI7" s="30"/>
      <c r="AJ7" s="9" t="str">
        <f>Summary!C9</f>
        <v>V</v>
      </c>
      <c r="AK7" s="9" t="str">
        <f>Summary!D9</f>
        <v>S</v>
      </c>
      <c r="AL7" s="9" t="str">
        <f>Summary!E9</f>
        <v>P</v>
      </c>
      <c r="AM7" s="9" t="str">
        <f>Summary!F9</f>
        <v>D</v>
      </c>
      <c r="AN7" s="9" t="str">
        <f>Summary!G9</f>
        <v>O</v>
      </c>
      <c r="AO7" s="9" t="str">
        <f>Summary!H9</f>
        <v>U</v>
      </c>
    </row>
    <row r="8" ht="18.0" customHeight="1">
      <c r="A8" s="30"/>
      <c r="B8" s="30"/>
      <c r="C8" s="9" t="s">
        <v>30</v>
      </c>
      <c r="D8" s="33">
        <f>DATE(Summary!$C$6,MONTH(May!C4),1)</f>
        <v>45047</v>
      </c>
      <c r="E8" s="33">
        <f t="shared" ref="E8:AE8" si="1">D8+1</f>
        <v>45048</v>
      </c>
      <c r="F8" s="33">
        <f t="shared" si="1"/>
        <v>45049</v>
      </c>
      <c r="G8" s="33">
        <f t="shared" si="1"/>
        <v>45050</v>
      </c>
      <c r="H8" s="33">
        <f t="shared" si="1"/>
        <v>45051</v>
      </c>
      <c r="I8" s="33">
        <f t="shared" si="1"/>
        <v>45052</v>
      </c>
      <c r="J8" s="33">
        <f t="shared" si="1"/>
        <v>45053</v>
      </c>
      <c r="K8" s="33">
        <f t="shared" si="1"/>
        <v>45054</v>
      </c>
      <c r="L8" s="33">
        <f t="shared" si="1"/>
        <v>45055</v>
      </c>
      <c r="M8" s="33">
        <f t="shared" si="1"/>
        <v>45056</v>
      </c>
      <c r="N8" s="33">
        <f t="shared" si="1"/>
        <v>45057</v>
      </c>
      <c r="O8" s="33">
        <f t="shared" si="1"/>
        <v>45058</v>
      </c>
      <c r="P8" s="33">
        <f t="shared" si="1"/>
        <v>45059</v>
      </c>
      <c r="Q8" s="33">
        <f t="shared" si="1"/>
        <v>45060</v>
      </c>
      <c r="R8" s="33">
        <f t="shared" si="1"/>
        <v>45061</v>
      </c>
      <c r="S8" s="33">
        <f t="shared" si="1"/>
        <v>45062</v>
      </c>
      <c r="T8" s="33">
        <f t="shared" si="1"/>
        <v>45063</v>
      </c>
      <c r="U8" s="33">
        <f t="shared" si="1"/>
        <v>45064</v>
      </c>
      <c r="V8" s="33">
        <f t="shared" si="1"/>
        <v>45065</v>
      </c>
      <c r="W8" s="33">
        <f t="shared" si="1"/>
        <v>45066</v>
      </c>
      <c r="X8" s="33">
        <f t="shared" si="1"/>
        <v>45067</v>
      </c>
      <c r="Y8" s="33">
        <f t="shared" si="1"/>
        <v>45068</v>
      </c>
      <c r="Z8" s="33">
        <f t="shared" si="1"/>
        <v>45069</v>
      </c>
      <c r="AA8" s="33">
        <f t="shared" si="1"/>
        <v>45070</v>
      </c>
      <c r="AB8" s="33">
        <f t="shared" si="1"/>
        <v>45071</v>
      </c>
      <c r="AC8" s="33">
        <f t="shared" si="1"/>
        <v>45072</v>
      </c>
      <c r="AD8" s="33">
        <f t="shared" si="1"/>
        <v>45073</v>
      </c>
      <c r="AE8" s="33">
        <f t="shared" si="1"/>
        <v>45074</v>
      </c>
      <c r="AF8" s="33">
        <f>IF(MONTH($AE8+1)&gt;MONTH($D$8),"",$AE8+1)</f>
        <v>45075</v>
      </c>
      <c r="AG8" s="33">
        <f>IF(MONTH($AE8+2)&gt;MONTH($D$8),"",$AE8+2)</f>
        <v>45076</v>
      </c>
      <c r="AH8" s="33">
        <f>IF(MONTH($AE8+3)&gt;MONTH($D$8),"",$AE8+3)</f>
        <v>45077</v>
      </c>
      <c r="AI8" s="30"/>
      <c r="AJ8" s="34">
        <f t="shared" ref="AJ8:AO8" si="2">SUM(AJ9:AJ13)</f>
        <v>0</v>
      </c>
      <c r="AK8" s="34">
        <f t="shared" si="2"/>
        <v>0</v>
      </c>
      <c r="AL8" s="34">
        <f t="shared" si="2"/>
        <v>0</v>
      </c>
      <c r="AM8" s="34">
        <f t="shared" si="2"/>
        <v>0</v>
      </c>
      <c r="AN8" s="34">
        <f t="shared" si="2"/>
        <v>0</v>
      </c>
      <c r="AO8" s="34">
        <f t="shared" si="2"/>
        <v>0</v>
      </c>
    </row>
    <row r="9" ht="18.0" customHeight="1">
      <c r="A9" s="30"/>
      <c r="B9" s="35" t="s">
        <v>25</v>
      </c>
      <c r="C9" s="27" t="s">
        <v>9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37">
        <f t="shared" ref="AJ9:AO9" si="3">COUNTIF($D9:$AH9,AJ$7)</f>
        <v>0</v>
      </c>
      <c r="AK9" s="37">
        <f t="shared" si="3"/>
        <v>0</v>
      </c>
      <c r="AL9" s="37">
        <f t="shared" si="3"/>
        <v>0</v>
      </c>
      <c r="AM9" s="37">
        <f t="shared" si="3"/>
        <v>0</v>
      </c>
      <c r="AN9" s="37">
        <f t="shared" si="3"/>
        <v>0</v>
      </c>
      <c r="AO9" s="37">
        <f t="shared" si="3"/>
        <v>0</v>
      </c>
    </row>
    <row r="10" ht="18.0" customHeight="1">
      <c r="A10" s="30"/>
      <c r="B10" s="38"/>
      <c r="C10" s="27" t="s">
        <v>12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30"/>
      <c r="AJ10" s="37">
        <f t="shared" ref="AJ10:AO10" si="4">COUNTIF($D10:$AH10,AJ$7)</f>
        <v>0</v>
      </c>
      <c r="AK10" s="37">
        <f t="shared" si="4"/>
        <v>0</v>
      </c>
      <c r="AL10" s="37">
        <f t="shared" si="4"/>
        <v>0</v>
      </c>
      <c r="AM10" s="37">
        <f t="shared" si="4"/>
        <v>0</v>
      </c>
      <c r="AN10" s="37">
        <f t="shared" si="4"/>
        <v>0</v>
      </c>
      <c r="AO10" s="37">
        <f t="shared" si="4"/>
        <v>0</v>
      </c>
    </row>
    <row r="11" ht="18.0" customHeight="1">
      <c r="A11" s="30"/>
      <c r="B11" s="38"/>
      <c r="C11" s="27" t="s">
        <v>15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37">
        <f t="shared" ref="AJ11:AO11" si="5">COUNTIF($D11:$AH11,AJ$7)</f>
        <v>0</v>
      </c>
      <c r="AK11" s="37">
        <f t="shared" si="5"/>
        <v>0</v>
      </c>
      <c r="AL11" s="37">
        <f t="shared" si="5"/>
        <v>0</v>
      </c>
      <c r="AM11" s="37">
        <f t="shared" si="5"/>
        <v>0</v>
      </c>
      <c r="AN11" s="37">
        <f t="shared" si="5"/>
        <v>0</v>
      </c>
      <c r="AO11" s="37">
        <f t="shared" si="5"/>
        <v>0</v>
      </c>
    </row>
    <row r="12" ht="18.0" customHeight="1">
      <c r="A12" s="30"/>
      <c r="B12" s="38"/>
      <c r="C12" s="27" t="s">
        <v>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37">
        <f t="shared" ref="AJ12:AO12" si="6">COUNTIF($D12:$AH12,AJ$7)</f>
        <v>0</v>
      </c>
      <c r="AK12" s="37">
        <f t="shared" si="6"/>
        <v>0</v>
      </c>
      <c r="AL12" s="37">
        <f t="shared" si="6"/>
        <v>0</v>
      </c>
      <c r="AM12" s="37">
        <f t="shared" si="6"/>
        <v>0</v>
      </c>
      <c r="AN12" s="37">
        <f t="shared" si="6"/>
        <v>0</v>
      </c>
      <c r="AO12" s="37">
        <f t="shared" si="6"/>
        <v>0</v>
      </c>
    </row>
    <row r="13" ht="18.0" customHeight="1">
      <c r="A13" s="30"/>
      <c r="B13" s="39"/>
      <c r="C13" s="27" t="s">
        <v>21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37">
        <f t="shared" ref="AJ13:AO13" si="7">COUNTIF($D13:$AH13,AJ$7)</f>
        <v>0</v>
      </c>
      <c r="AK13" s="37">
        <f t="shared" si="7"/>
        <v>0</v>
      </c>
      <c r="AL13" s="37">
        <f t="shared" si="7"/>
        <v>0</v>
      </c>
      <c r="AM13" s="37">
        <f t="shared" si="7"/>
        <v>0</v>
      </c>
      <c r="AN13" s="37">
        <f t="shared" si="7"/>
        <v>0</v>
      </c>
      <c r="AO13" s="37">
        <f t="shared" si="7"/>
        <v>0</v>
      </c>
    </row>
    <row r="14" ht="18.0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ht="18.0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ht="18.0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 ht="18.0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 ht="18.0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 ht="18.0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 ht="18.0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 ht="18.0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 ht="18.0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 ht="18.0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 ht="18.0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 ht="18.0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</row>
    <row r="26" ht="18.0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 ht="18.0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 ht="18.0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 ht="18.0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 ht="18.0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 ht="18.0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 ht="18.0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 ht="18.0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</row>
  </sheetData>
  <mergeCells count="4">
    <mergeCell ref="E4:AO4"/>
    <mergeCell ref="C6:AH6"/>
    <mergeCell ref="AJ6:AO6"/>
    <mergeCell ref="B9:B13"/>
  </mergeCells>
  <conditionalFormatting sqref="D9:AH13">
    <cfRule type="expression" dxfId="0" priority="1">
      <formula>OR(D$7="Sa",D$7="Su")</formula>
    </cfRule>
  </conditionalFormatting>
  <dataValidations>
    <dataValidation type="list" allowBlank="1" showErrorMessage="1" sqref="D9:AH13">
      <formula1>Summary!$L$9:$L$14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4.75"/>
    <col customWidth="1" min="3" max="3" width="14.38"/>
    <col customWidth="1" min="4" max="34" width="3.25"/>
    <col customWidth="1" min="35" max="35" width="2.88"/>
    <col customWidth="1" min="36" max="41" width="4.75"/>
  </cols>
  <sheetData>
    <row r="1" ht="18.0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</row>
    <row r="2" ht="18.0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 ht="18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</row>
    <row r="4" ht="18.0" customHeight="1">
      <c r="A4" s="30"/>
      <c r="B4" s="30"/>
      <c r="C4" s="26" t="str">
        <f>"June "&amp;Summary!C6</f>
        <v>June 2023</v>
      </c>
      <c r="D4" s="30"/>
      <c r="E4" s="5" t="s">
        <v>0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</row>
    <row r="5" ht="18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</row>
    <row r="6" ht="18.0" customHeight="1">
      <c r="A6" s="30"/>
      <c r="B6" s="30"/>
      <c r="C6" s="12" t="s">
        <v>27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  <c r="AI6" s="30"/>
      <c r="AJ6" s="31" t="s">
        <v>28</v>
      </c>
      <c r="AK6" s="6"/>
      <c r="AL6" s="6"/>
      <c r="AM6" s="6"/>
      <c r="AN6" s="6"/>
      <c r="AO6" s="7"/>
    </row>
    <row r="7" ht="18.0" customHeight="1">
      <c r="A7" s="30"/>
      <c r="B7" s="30"/>
      <c r="C7" s="9" t="s">
        <v>29</v>
      </c>
      <c r="D7" s="32" t="str">
        <f t="array" ref="D7">IF(D8="","",INDEX({"Su";"M";"Tu";"W";"Th";"F";"Sa"},WEEKDAY(D8,1)))</f>
        <v>Th</v>
      </c>
      <c r="E7" s="32" t="str">
        <f t="array" ref="E7">IF(E8="","",INDEX({"Su";"M";"Tu";"W";"Th";"F";"Sa"},WEEKDAY(E8,1)))</f>
        <v>F</v>
      </c>
      <c r="F7" s="32" t="str">
        <f t="array" ref="F7">IF(F8="","",INDEX({"Su";"M";"Tu";"W";"Th";"F";"Sa"},WEEKDAY(F8,1)))</f>
        <v>Sa</v>
      </c>
      <c r="G7" s="32" t="str">
        <f t="array" ref="G7">IF(G8="","",INDEX({"Su";"M";"Tu";"W";"Th";"F";"Sa"},WEEKDAY(G8,1)))</f>
        <v>Su</v>
      </c>
      <c r="H7" s="32" t="str">
        <f t="array" ref="H7">IF(H8="","",INDEX({"Su";"M";"Tu";"W";"Th";"F";"Sa"},WEEKDAY(H8,1)))</f>
        <v>M</v>
      </c>
      <c r="I7" s="32" t="str">
        <f t="array" ref="I7">IF(I8="","",INDEX({"Su";"M";"Tu";"W";"Th";"F";"Sa"},WEEKDAY(I8,1)))</f>
        <v>Tu</v>
      </c>
      <c r="J7" s="32" t="str">
        <f t="array" ref="J7">IF(J8="","",INDEX({"Su";"M";"Tu";"W";"Th";"F";"Sa"},WEEKDAY(J8,1)))</f>
        <v>W</v>
      </c>
      <c r="K7" s="32" t="str">
        <f t="array" ref="K7">IF(K8="","",INDEX({"Su";"M";"Tu";"W";"Th";"F";"Sa"},WEEKDAY(K8,1)))</f>
        <v>Th</v>
      </c>
      <c r="L7" s="32" t="str">
        <f t="array" ref="L7">IF(L8="","",INDEX({"Su";"M";"Tu";"W";"Th";"F";"Sa"},WEEKDAY(L8,1)))</f>
        <v>F</v>
      </c>
      <c r="M7" s="32" t="str">
        <f t="array" ref="M7">IF(M8="","",INDEX({"Su";"M";"Tu";"W";"Th";"F";"Sa"},WEEKDAY(M8,1)))</f>
        <v>Sa</v>
      </c>
      <c r="N7" s="32" t="str">
        <f t="array" ref="N7">IF(N8="","",INDEX({"Su";"M";"Tu";"W";"Th";"F";"Sa"},WEEKDAY(N8,1)))</f>
        <v>Su</v>
      </c>
      <c r="O7" s="32" t="str">
        <f t="array" ref="O7">IF(O8="","",INDEX({"Su";"M";"Tu";"W";"Th";"F";"Sa"},WEEKDAY(O8,1)))</f>
        <v>M</v>
      </c>
      <c r="P7" s="32" t="str">
        <f t="array" ref="P7">IF(P8="","",INDEX({"Su";"M";"Tu";"W";"Th";"F";"Sa"},WEEKDAY(P8,1)))</f>
        <v>Tu</v>
      </c>
      <c r="Q7" s="32" t="str">
        <f t="array" ref="Q7">IF(Q8="","",INDEX({"Su";"M";"Tu";"W";"Th";"F";"Sa"},WEEKDAY(Q8,1)))</f>
        <v>W</v>
      </c>
      <c r="R7" s="32" t="str">
        <f t="array" ref="R7">IF(R8="","",INDEX({"Su";"M";"Tu";"W";"Th";"F";"Sa"},WEEKDAY(R8,1)))</f>
        <v>Th</v>
      </c>
      <c r="S7" s="32" t="str">
        <f t="array" ref="S7">IF(S8="","",INDEX({"Su";"M";"Tu";"W";"Th";"F";"Sa"},WEEKDAY(S8,1)))</f>
        <v>F</v>
      </c>
      <c r="T7" s="32" t="str">
        <f t="array" ref="T7">IF(T8="","",INDEX({"Su";"M";"Tu";"W";"Th";"F";"Sa"},WEEKDAY(T8,1)))</f>
        <v>Sa</v>
      </c>
      <c r="U7" s="32" t="str">
        <f t="array" ref="U7">IF(U8="","",INDEX({"Su";"M";"Tu";"W";"Th";"F";"Sa"},WEEKDAY(U8,1)))</f>
        <v>Su</v>
      </c>
      <c r="V7" s="32" t="str">
        <f t="array" ref="V7">IF(V8="","",INDEX({"Su";"M";"Tu";"W";"Th";"F";"Sa"},WEEKDAY(V8,1)))</f>
        <v>M</v>
      </c>
      <c r="W7" s="32" t="str">
        <f t="array" ref="W7">IF(W8="","",INDEX({"Su";"M";"Tu";"W";"Th";"F";"Sa"},WEEKDAY(W8,1)))</f>
        <v>Tu</v>
      </c>
      <c r="X7" s="32" t="str">
        <f t="array" ref="X7">IF(X8="","",INDEX({"Su";"M";"Tu";"W";"Th";"F";"Sa"},WEEKDAY(X8,1)))</f>
        <v>W</v>
      </c>
      <c r="Y7" s="32" t="str">
        <f t="array" ref="Y7">IF(Y8="","",INDEX({"Su";"M";"Tu";"W";"Th";"F";"Sa"},WEEKDAY(Y8,1)))</f>
        <v>Th</v>
      </c>
      <c r="Z7" s="32" t="str">
        <f t="array" ref="Z7">IF(Z8="","",INDEX({"Su";"M";"Tu";"W";"Th";"F";"Sa"},WEEKDAY(Z8,1)))</f>
        <v>F</v>
      </c>
      <c r="AA7" s="32" t="str">
        <f t="array" ref="AA7">IF(AA8="","",INDEX({"Su";"M";"Tu";"W";"Th";"F";"Sa"},WEEKDAY(AA8,1)))</f>
        <v>Sa</v>
      </c>
      <c r="AB7" s="32" t="str">
        <f t="array" ref="AB7">IF(AB8="","",INDEX({"Su";"M";"Tu";"W";"Th";"F";"Sa"},WEEKDAY(AB8,1)))</f>
        <v>Su</v>
      </c>
      <c r="AC7" s="32" t="str">
        <f t="array" ref="AC7">IF(AC8="","",INDEX({"Su";"M";"Tu";"W";"Th";"F";"Sa"},WEEKDAY(AC8,1)))</f>
        <v>M</v>
      </c>
      <c r="AD7" s="32" t="str">
        <f t="array" ref="AD7">IF(AD8="","",INDEX({"Su";"M";"Tu";"W";"Th";"F";"Sa"},WEEKDAY(AD8,1)))</f>
        <v>Tu</v>
      </c>
      <c r="AE7" s="32" t="str">
        <f t="array" ref="AE7">IF(AE8="","",INDEX({"Su";"M";"Tu";"W";"Th";"F";"Sa"},WEEKDAY(AE8,1)))</f>
        <v>W</v>
      </c>
      <c r="AF7" s="32" t="str">
        <f t="array" ref="AF7">IF(AF8="","",INDEX({"Su";"M";"Tu";"W";"Th";"F";"Sa"},WEEKDAY(AF8,1)))</f>
        <v>Th</v>
      </c>
      <c r="AG7" s="32" t="str">
        <f t="array" ref="AG7">IF(AG8="","",INDEX({"Su";"M";"Tu";"W";"Th";"F";"Sa"},WEEKDAY(AG8,1)))</f>
        <v>F</v>
      </c>
      <c r="AH7" s="32" t="str">
        <f t="array" ref="AH7">IF(AH8="","",INDEX({"Su";"M";"Tu";"W";"Th";"F";"Sa"},WEEKDAY(AH8,1)))</f>
        <v/>
      </c>
      <c r="AI7" s="30"/>
      <c r="AJ7" s="9" t="str">
        <f>Summary!C9</f>
        <v>V</v>
      </c>
      <c r="AK7" s="9" t="str">
        <f>Summary!D9</f>
        <v>S</v>
      </c>
      <c r="AL7" s="9" t="str">
        <f>Summary!E9</f>
        <v>P</v>
      </c>
      <c r="AM7" s="9" t="str">
        <f>Summary!F9</f>
        <v>D</v>
      </c>
      <c r="AN7" s="9" t="str">
        <f>Summary!G9</f>
        <v>O</v>
      </c>
      <c r="AO7" s="9" t="str">
        <f>Summary!H9</f>
        <v>U</v>
      </c>
    </row>
    <row r="8" ht="18.0" customHeight="1">
      <c r="A8" s="30"/>
      <c r="B8" s="30"/>
      <c r="C8" s="9" t="s">
        <v>30</v>
      </c>
      <c r="D8" s="33">
        <f>DATE(Summary!$C$6,MONTH(Jun!C4),1)</f>
        <v>45078</v>
      </c>
      <c r="E8" s="33">
        <f t="shared" ref="E8:AE8" si="1">D8+1</f>
        <v>45079</v>
      </c>
      <c r="F8" s="33">
        <f t="shared" si="1"/>
        <v>45080</v>
      </c>
      <c r="G8" s="33">
        <f t="shared" si="1"/>
        <v>45081</v>
      </c>
      <c r="H8" s="33">
        <f t="shared" si="1"/>
        <v>45082</v>
      </c>
      <c r="I8" s="33">
        <f t="shared" si="1"/>
        <v>45083</v>
      </c>
      <c r="J8" s="33">
        <f t="shared" si="1"/>
        <v>45084</v>
      </c>
      <c r="K8" s="33">
        <f t="shared" si="1"/>
        <v>45085</v>
      </c>
      <c r="L8" s="33">
        <f t="shared" si="1"/>
        <v>45086</v>
      </c>
      <c r="M8" s="33">
        <f t="shared" si="1"/>
        <v>45087</v>
      </c>
      <c r="N8" s="33">
        <f t="shared" si="1"/>
        <v>45088</v>
      </c>
      <c r="O8" s="33">
        <f t="shared" si="1"/>
        <v>45089</v>
      </c>
      <c r="P8" s="33">
        <f t="shared" si="1"/>
        <v>45090</v>
      </c>
      <c r="Q8" s="33">
        <f t="shared" si="1"/>
        <v>45091</v>
      </c>
      <c r="R8" s="33">
        <f t="shared" si="1"/>
        <v>45092</v>
      </c>
      <c r="S8" s="33">
        <f t="shared" si="1"/>
        <v>45093</v>
      </c>
      <c r="T8" s="33">
        <f t="shared" si="1"/>
        <v>45094</v>
      </c>
      <c r="U8" s="33">
        <f t="shared" si="1"/>
        <v>45095</v>
      </c>
      <c r="V8" s="33">
        <f t="shared" si="1"/>
        <v>45096</v>
      </c>
      <c r="W8" s="33">
        <f t="shared" si="1"/>
        <v>45097</v>
      </c>
      <c r="X8" s="33">
        <f t="shared" si="1"/>
        <v>45098</v>
      </c>
      <c r="Y8" s="33">
        <f t="shared" si="1"/>
        <v>45099</v>
      </c>
      <c r="Z8" s="33">
        <f t="shared" si="1"/>
        <v>45100</v>
      </c>
      <c r="AA8" s="33">
        <f t="shared" si="1"/>
        <v>45101</v>
      </c>
      <c r="AB8" s="33">
        <f t="shared" si="1"/>
        <v>45102</v>
      </c>
      <c r="AC8" s="33">
        <f t="shared" si="1"/>
        <v>45103</v>
      </c>
      <c r="AD8" s="33">
        <f t="shared" si="1"/>
        <v>45104</v>
      </c>
      <c r="AE8" s="33">
        <f t="shared" si="1"/>
        <v>45105</v>
      </c>
      <c r="AF8" s="33">
        <f>IF(MONTH($AE8+1)&gt;MONTH($D$8),"",$AE8+1)</f>
        <v>45106</v>
      </c>
      <c r="AG8" s="33">
        <f>IF(MONTH($AE8+2)&gt;MONTH($D$8),"",$AE8+2)</f>
        <v>45107</v>
      </c>
      <c r="AH8" s="33" t="str">
        <f>IF(MONTH($AE8+3)&gt;MONTH($D$8),"",$AE8+3)</f>
        <v/>
      </c>
      <c r="AI8" s="30"/>
      <c r="AJ8" s="34">
        <f t="shared" ref="AJ8:AO8" si="2">SUM(AJ9:AJ13)</f>
        <v>0</v>
      </c>
      <c r="AK8" s="34">
        <f t="shared" si="2"/>
        <v>0</v>
      </c>
      <c r="AL8" s="34">
        <f t="shared" si="2"/>
        <v>0</v>
      </c>
      <c r="AM8" s="34">
        <f t="shared" si="2"/>
        <v>0</v>
      </c>
      <c r="AN8" s="34">
        <f t="shared" si="2"/>
        <v>0</v>
      </c>
      <c r="AO8" s="34">
        <f t="shared" si="2"/>
        <v>0</v>
      </c>
    </row>
    <row r="9" ht="18.0" customHeight="1">
      <c r="A9" s="30"/>
      <c r="B9" s="35" t="s">
        <v>25</v>
      </c>
      <c r="C9" s="27" t="s">
        <v>9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37">
        <f t="shared" ref="AJ9:AO9" si="3">COUNTIF($D9:$AH9,AJ$7)</f>
        <v>0</v>
      </c>
      <c r="AK9" s="37">
        <f t="shared" si="3"/>
        <v>0</v>
      </c>
      <c r="AL9" s="37">
        <f t="shared" si="3"/>
        <v>0</v>
      </c>
      <c r="AM9" s="37">
        <f t="shared" si="3"/>
        <v>0</v>
      </c>
      <c r="AN9" s="37">
        <f t="shared" si="3"/>
        <v>0</v>
      </c>
      <c r="AO9" s="37">
        <f t="shared" si="3"/>
        <v>0</v>
      </c>
    </row>
    <row r="10" ht="18.0" customHeight="1">
      <c r="A10" s="30"/>
      <c r="B10" s="38"/>
      <c r="C10" s="27" t="s">
        <v>12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30"/>
      <c r="AJ10" s="37">
        <f t="shared" ref="AJ10:AO10" si="4">COUNTIF($D10:$AH10,AJ$7)</f>
        <v>0</v>
      </c>
      <c r="AK10" s="37">
        <f t="shared" si="4"/>
        <v>0</v>
      </c>
      <c r="AL10" s="37">
        <f t="shared" si="4"/>
        <v>0</v>
      </c>
      <c r="AM10" s="37">
        <f t="shared" si="4"/>
        <v>0</v>
      </c>
      <c r="AN10" s="37">
        <f t="shared" si="4"/>
        <v>0</v>
      </c>
      <c r="AO10" s="37">
        <f t="shared" si="4"/>
        <v>0</v>
      </c>
    </row>
    <row r="11" ht="18.0" customHeight="1">
      <c r="A11" s="30"/>
      <c r="B11" s="38"/>
      <c r="C11" s="27" t="s">
        <v>15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37">
        <f t="shared" ref="AJ11:AO11" si="5">COUNTIF($D11:$AH11,AJ$7)</f>
        <v>0</v>
      </c>
      <c r="AK11" s="37">
        <f t="shared" si="5"/>
        <v>0</v>
      </c>
      <c r="AL11" s="37">
        <f t="shared" si="5"/>
        <v>0</v>
      </c>
      <c r="AM11" s="37">
        <f t="shared" si="5"/>
        <v>0</v>
      </c>
      <c r="AN11" s="37">
        <f t="shared" si="5"/>
        <v>0</v>
      </c>
      <c r="AO11" s="37">
        <f t="shared" si="5"/>
        <v>0</v>
      </c>
    </row>
    <row r="12" ht="18.0" customHeight="1">
      <c r="A12" s="30"/>
      <c r="B12" s="38"/>
      <c r="C12" s="27" t="s">
        <v>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37">
        <f t="shared" ref="AJ12:AO12" si="6">COUNTIF($D12:$AH12,AJ$7)</f>
        <v>0</v>
      </c>
      <c r="AK12" s="37">
        <f t="shared" si="6"/>
        <v>0</v>
      </c>
      <c r="AL12" s="37">
        <f t="shared" si="6"/>
        <v>0</v>
      </c>
      <c r="AM12" s="37">
        <f t="shared" si="6"/>
        <v>0</v>
      </c>
      <c r="AN12" s="37">
        <f t="shared" si="6"/>
        <v>0</v>
      </c>
      <c r="AO12" s="37">
        <f t="shared" si="6"/>
        <v>0</v>
      </c>
    </row>
    <row r="13" ht="18.0" customHeight="1">
      <c r="A13" s="30"/>
      <c r="B13" s="39"/>
      <c r="C13" s="27" t="s">
        <v>21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37">
        <f t="shared" ref="AJ13:AO13" si="7">COUNTIF($D13:$AH13,AJ$7)</f>
        <v>0</v>
      </c>
      <c r="AK13" s="37">
        <f t="shared" si="7"/>
        <v>0</v>
      </c>
      <c r="AL13" s="37">
        <f t="shared" si="7"/>
        <v>0</v>
      </c>
      <c r="AM13" s="37">
        <f t="shared" si="7"/>
        <v>0</v>
      </c>
      <c r="AN13" s="37">
        <f t="shared" si="7"/>
        <v>0</v>
      </c>
      <c r="AO13" s="37">
        <f t="shared" si="7"/>
        <v>0</v>
      </c>
    </row>
    <row r="14" ht="18.0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ht="18.0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ht="18.0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 ht="18.0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 ht="18.0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 ht="18.0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 ht="18.0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 ht="18.0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 ht="18.0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 ht="18.0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 ht="18.0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 ht="18.0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</row>
    <row r="26" ht="18.0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 ht="18.0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 ht="18.0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 ht="18.0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 ht="18.0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 ht="18.0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 ht="18.0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 ht="18.0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</row>
  </sheetData>
  <mergeCells count="4">
    <mergeCell ref="E4:AO4"/>
    <mergeCell ref="C6:AH6"/>
    <mergeCell ref="AJ6:AO6"/>
    <mergeCell ref="B9:B13"/>
  </mergeCells>
  <conditionalFormatting sqref="D9:AH13">
    <cfRule type="expression" dxfId="0" priority="1">
      <formula>OR(D$7="Sa",D$7="Su")</formula>
    </cfRule>
  </conditionalFormatting>
  <dataValidations>
    <dataValidation type="list" allowBlank="1" showErrorMessage="1" sqref="D9:AH13">
      <formula1>Summary!$L$9:$L$14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4.75"/>
    <col customWidth="1" min="3" max="3" width="14.38"/>
    <col customWidth="1" min="4" max="34" width="3.25"/>
    <col customWidth="1" min="35" max="35" width="2.88"/>
    <col customWidth="1" min="36" max="41" width="4.75"/>
  </cols>
  <sheetData>
    <row r="1" ht="18.0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</row>
    <row r="2" ht="18.0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 ht="18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</row>
    <row r="4" ht="18.0" customHeight="1">
      <c r="A4" s="30"/>
      <c r="B4" s="30"/>
      <c r="C4" s="26" t="str">
        <f>"July "&amp;Summary!C6</f>
        <v>July 2023</v>
      </c>
      <c r="D4" s="30"/>
      <c r="E4" s="5" t="s">
        <v>0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</row>
    <row r="5" ht="18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</row>
    <row r="6" ht="18.0" customHeight="1">
      <c r="A6" s="30"/>
      <c r="B6" s="30"/>
      <c r="C6" s="12" t="s">
        <v>27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  <c r="AI6" s="30"/>
      <c r="AJ6" s="31" t="s">
        <v>28</v>
      </c>
      <c r="AK6" s="6"/>
      <c r="AL6" s="6"/>
      <c r="AM6" s="6"/>
      <c r="AN6" s="6"/>
      <c r="AO6" s="7"/>
    </row>
    <row r="7" ht="18.0" customHeight="1">
      <c r="A7" s="30"/>
      <c r="B7" s="30"/>
      <c r="C7" s="9" t="s">
        <v>29</v>
      </c>
      <c r="D7" s="32" t="str">
        <f t="array" ref="D7">IF(D8="","",INDEX({"Su";"M";"Tu";"W";"Th";"F";"Sa"},WEEKDAY(D8,1)))</f>
        <v>Sa</v>
      </c>
      <c r="E7" s="32" t="str">
        <f t="array" ref="E7">IF(E8="","",INDEX({"Su";"M";"Tu";"W";"Th";"F";"Sa"},WEEKDAY(E8,1)))</f>
        <v>Su</v>
      </c>
      <c r="F7" s="32" t="str">
        <f t="array" ref="F7">IF(F8="","",INDEX({"Su";"M";"Tu";"W";"Th";"F";"Sa"},WEEKDAY(F8,1)))</f>
        <v>M</v>
      </c>
      <c r="G7" s="32" t="str">
        <f t="array" ref="G7">IF(G8="","",INDEX({"Su";"M";"Tu";"W";"Th";"F";"Sa"},WEEKDAY(G8,1)))</f>
        <v>Tu</v>
      </c>
      <c r="H7" s="32" t="str">
        <f t="array" ref="H7">IF(H8="","",INDEX({"Su";"M";"Tu";"W";"Th";"F";"Sa"},WEEKDAY(H8,1)))</f>
        <v>W</v>
      </c>
      <c r="I7" s="32" t="str">
        <f t="array" ref="I7">IF(I8="","",INDEX({"Su";"M";"Tu";"W";"Th";"F";"Sa"},WEEKDAY(I8,1)))</f>
        <v>Th</v>
      </c>
      <c r="J7" s="32" t="str">
        <f t="array" ref="J7">IF(J8="","",INDEX({"Su";"M";"Tu";"W";"Th";"F";"Sa"},WEEKDAY(J8,1)))</f>
        <v>F</v>
      </c>
      <c r="K7" s="32" t="str">
        <f t="array" ref="K7">IF(K8="","",INDEX({"Su";"M";"Tu";"W";"Th";"F";"Sa"},WEEKDAY(K8,1)))</f>
        <v>Sa</v>
      </c>
      <c r="L7" s="32" t="str">
        <f t="array" ref="L7">IF(L8="","",INDEX({"Su";"M";"Tu";"W";"Th";"F";"Sa"},WEEKDAY(L8,1)))</f>
        <v>Su</v>
      </c>
      <c r="M7" s="32" t="str">
        <f t="array" ref="M7">IF(M8="","",INDEX({"Su";"M";"Tu";"W";"Th";"F";"Sa"},WEEKDAY(M8,1)))</f>
        <v>M</v>
      </c>
      <c r="N7" s="32" t="str">
        <f t="array" ref="N7">IF(N8="","",INDEX({"Su";"M";"Tu";"W";"Th";"F";"Sa"},WEEKDAY(N8,1)))</f>
        <v>Tu</v>
      </c>
      <c r="O7" s="32" t="str">
        <f t="array" ref="O7">IF(O8="","",INDEX({"Su";"M";"Tu";"W";"Th";"F";"Sa"},WEEKDAY(O8,1)))</f>
        <v>W</v>
      </c>
      <c r="P7" s="32" t="str">
        <f t="array" ref="P7">IF(P8="","",INDEX({"Su";"M";"Tu";"W";"Th";"F";"Sa"},WEEKDAY(P8,1)))</f>
        <v>Th</v>
      </c>
      <c r="Q7" s="32" t="str">
        <f t="array" ref="Q7">IF(Q8="","",INDEX({"Su";"M";"Tu";"W";"Th";"F";"Sa"},WEEKDAY(Q8,1)))</f>
        <v>F</v>
      </c>
      <c r="R7" s="32" t="str">
        <f t="array" ref="R7">IF(R8="","",INDEX({"Su";"M";"Tu";"W";"Th";"F";"Sa"},WEEKDAY(R8,1)))</f>
        <v>Sa</v>
      </c>
      <c r="S7" s="32" t="str">
        <f t="array" ref="S7">IF(S8="","",INDEX({"Su";"M";"Tu";"W";"Th";"F";"Sa"},WEEKDAY(S8,1)))</f>
        <v>Su</v>
      </c>
      <c r="T7" s="32" t="str">
        <f t="array" ref="T7">IF(T8="","",INDEX({"Su";"M";"Tu";"W";"Th";"F";"Sa"},WEEKDAY(T8,1)))</f>
        <v>M</v>
      </c>
      <c r="U7" s="32" t="str">
        <f t="array" ref="U7">IF(U8="","",INDEX({"Su";"M";"Tu";"W";"Th";"F";"Sa"},WEEKDAY(U8,1)))</f>
        <v>Tu</v>
      </c>
      <c r="V7" s="32" t="str">
        <f t="array" ref="V7">IF(V8="","",INDEX({"Su";"M";"Tu";"W";"Th";"F";"Sa"},WEEKDAY(V8,1)))</f>
        <v>W</v>
      </c>
      <c r="W7" s="32" t="str">
        <f t="array" ref="W7">IF(W8="","",INDEX({"Su";"M";"Tu";"W";"Th";"F";"Sa"},WEEKDAY(W8,1)))</f>
        <v>Th</v>
      </c>
      <c r="X7" s="32" t="str">
        <f t="array" ref="X7">IF(X8="","",INDEX({"Su";"M";"Tu";"W";"Th";"F";"Sa"},WEEKDAY(X8,1)))</f>
        <v>F</v>
      </c>
      <c r="Y7" s="32" t="str">
        <f t="array" ref="Y7">IF(Y8="","",INDEX({"Su";"M";"Tu";"W";"Th";"F";"Sa"},WEEKDAY(Y8,1)))</f>
        <v>Sa</v>
      </c>
      <c r="Z7" s="32" t="str">
        <f t="array" ref="Z7">IF(Z8="","",INDEX({"Su";"M";"Tu";"W";"Th";"F";"Sa"},WEEKDAY(Z8,1)))</f>
        <v>Su</v>
      </c>
      <c r="AA7" s="32" t="str">
        <f t="array" ref="AA7">IF(AA8="","",INDEX({"Su";"M";"Tu";"W";"Th";"F";"Sa"},WEEKDAY(AA8,1)))</f>
        <v>M</v>
      </c>
      <c r="AB7" s="32" t="str">
        <f t="array" ref="AB7">IF(AB8="","",INDEX({"Su";"M";"Tu";"W";"Th";"F";"Sa"},WEEKDAY(AB8,1)))</f>
        <v>Tu</v>
      </c>
      <c r="AC7" s="32" t="str">
        <f t="array" ref="AC7">IF(AC8="","",INDEX({"Su";"M";"Tu";"W";"Th";"F";"Sa"},WEEKDAY(AC8,1)))</f>
        <v>W</v>
      </c>
      <c r="AD7" s="32" t="str">
        <f t="array" ref="AD7">IF(AD8="","",INDEX({"Su";"M";"Tu";"W";"Th";"F";"Sa"},WEEKDAY(AD8,1)))</f>
        <v>Th</v>
      </c>
      <c r="AE7" s="32" t="str">
        <f t="array" ref="AE7">IF(AE8="","",INDEX({"Su";"M";"Tu";"W";"Th";"F";"Sa"},WEEKDAY(AE8,1)))</f>
        <v>F</v>
      </c>
      <c r="AF7" s="32" t="str">
        <f t="array" ref="AF7">IF(AF8="","",INDEX({"Su";"M";"Tu";"W";"Th";"F";"Sa"},WEEKDAY(AF8,1)))</f>
        <v>Sa</v>
      </c>
      <c r="AG7" s="32" t="str">
        <f t="array" ref="AG7">IF(AG8="","",INDEX({"Su";"M";"Tu";"W";"Th";"F";"Sa"},WEEKDAY(AG8,1)))</f>
        <v>Su</v>
      </c>
      <c r="AH7" s="32" t="str">
        <f t="array" ref="AH7">IF(AH8="","",INDEX({"Su";"M";"Tu";"W";"Th";"F";"Sa"},WEEKDAY(AH8,1)))</f>
        <v>M</v>
      </c>
      <c r="AI7" s="30"/>
      <c r="AJ7" s="9" t="str">
        <f>Summary!C9</f>
        <v>V</v>
      </c>
      <c r="AK7" s="9" t="str">
        <f>Summary!D9</f>
        <v>S</v>
      </c>
      <c r="AL7" s="9" t="str">
        <f>Summary!E9</f>
        <v>P</v>
      </c>
      <c r="AM7" s="9" t="str">
        <f>Summary!F9</f>
        <v>D</v>
      </c>
      <c r="AN7" s="9" t="str">
        <f>Summary!G9</f>
        <v>O</v>
      </c>
      <c r="AO7" s="9" t="str">
        <f>Summary!H9</f>
        <v>U</v>
      </c>
    </row>
    <row r="8" ht="18.0" customHeight="1">
      <c r="A8" s="30"/>
      <c r="B8" s="30"/>
      <c r="C8" s="9" t="s">
        <v>30</v>
      </c>
      <c r="D8" s="33">
        <f>DATE(Summary!$C$6,MONTH(Jul!C4),1)</f>
        <v>45108</v>
      </c>
      <c r="E8" s="33">
        <f t="shared" ref="E8:AE8" si="1">D8+1</f>
        <v>45109</v>
      </c>
      <c r="F8" s="33">
        <f t="shared" si="1"/>
        <v>45110</v>
      </c>
      <c r="G8" s="33">
        <f t="shared" si="1"/>
        <v>45111</v>
      </c>
      <c r="H8" s="33">
        <f t="shared" si="1"/>
        <v>45112</v>
      </c>
      <c r="I8" s="33">
        <f t="shared" si="1"/>
        <v>45113</v>
      </c>
      <c r="J8" s="33">
        <f t="shared" si="1"/>
        <v>45114</v>
      </c>
      <c r="K8" s="33">
        <f t="shared" si="1"/>
        <v>45115</v>
      </c>
      <c r="L8" s="33">
        <f t="shared" si="1"/>
        <v>45116</v>
      </c>
      <c r="M8" s="33">
        <f t="shared" si="1"/>
        <v>45117</v>
      </c>
      <c r="N8" s="33">
        <f t="shared" si="1"/>
        <v>45118</v>
      </c>
      <c r="O8" s="33">
        <f t="shared" si="1"/>
        <v>45119</v>
      </c>
      <c r="P8" s="33">
        <f t="shared" si="1"/>
        <v>45120</v>
      </c>
      <c r="Q8" s="33">
        <f t="shared" si="1"/>
        <v>45121</v>
      </c>
      <c r="R8" s="33">
        <f t="shared" si="1"/>
        <v>45122</v>
      </c>
      <c r="S8" s="33">
        <f t="shared" si="1"/>
        <v>45123</v>
      </c>
      <c r="T8" s="33">
        <f t="shared" si="1"/>
        <v>45124</v>
      </c>
      <c r="U8" s="33">
        <f t="shared" si="1"/>
        <v>45125</v>
      </c>
      <c r="V8" s="33">
        <f t="shared" si="1"/>
        <v>45126</v>
      </c>
      <c r="W8" s="33">
        <f t="shared" si="1"/>
        <v>45127</v>
      </c>
      <c r="X8" s="33">
        <f t="shared" si="1"/>
        <v>45128</v>
      </c>
      <c r="Y8" s="33">
        <f t="shared" si="1"/>
        <v>45129</v>
      </c>
      <c r="Z8" s="33">
        <f t="shared" si="1"/>
        <v>45130</v>
      </c>
      <c r="AA8" s="33">
        <f t="shared" si="1"/>
        <v>45131</v>
      </c>
      <c r="AB8" s="33">
        <f t="shared" si="1"/>
        <v>45132</v>
      </c>
      <c r="AC8" s="33">
        <f t="shared" si="1"/>
        <v>45133</v>
      </c>
      <c r="AD8" s="33">
        <f t="shared" si="1"/>
        <v>45134</v>
      </c>
      <c r="AE8" s="33">
        <f t="shared" si="1"/>
        <v>45135</v>
      </c>
      <c r="AF8" s="33">
        <f>IF(MONTH($AE8+1)&gt;MONTH($D$8),"",$AE8+1)</f>
        <v>45136</v>
      </c>
      <c r="AG8" s="33">
        <f>IF(MONTH($AE8+2)&gt;MONTH($D$8),"",$AE8+2)</f>
        <v>45137</v>
      </c>
      <c r="AH8" s="33">
        <f>IF(MONTH($AE8+3)&gt;MONTH($D$8),"",$AE8+3)</f>
        <v>45138</v>
      </c>
      <c r="AI8" s="30"/>
      <c r="AJ8" s="34">
        <f t="shared" ref="AJ8:AO8" si="2">SUM(AJ9:AJ13)</f>
        <v>0</v>
      </c>
      <c r="AK8" s="34">
        <f t="shared" si="2"/>
        <v>0</v>
      </c>
      <c r="AL8" s="34">
        <f t="shared" si="2"/>
        <v>1</v>
      </c>
      <c r="AM8" s="34">
        <f t="shared" si="2"/>
        <v>0</v>
      </c>
      <c r="AN8" s="34">
        <f t="shared" si="2"/>
        <v>0</v>
      </c>
      <c r="AO8" s="34">
        <f t="shared" si="2"/>
        <v>0</v>
      </c>
    </row>
    <row r="9" ht="18.0" customHeight="1">
      <c r="A9" s="30"/>
      <c r="B9" s="35" t="s">
        <v>25</v>
      </c>
      <c r="C9" s="27" t="s">
        <v>9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37">
        <f t="shared" ref="AJ9:AO9" si="3">COUNTIF($D9:$AH9,AJ$7)</f>
        <v>0</v>
      </c>
      <c r="AK9" s="37">
        <f t="shared" si="3"/>
        <v>0</v>
      </c>
      <c r="AL9" s="37">
        <f t="shared" si="3"/>
        <v>0</v>
      </c>
      <c r="AM9" s="37">
        <f t="shared" si="3"/>
        <v>0</v>
      </c>
      <c r="AN9" s="37">
        <f t="shared" si="3"/>
        <v>0</v>
      </c>
      <c r="AO9" s="37">
        <f t="shared" si="3"/>
        <v>0</v>
      </c>
    </row>
    <row r="10" ht="18.0" customHeight="1">
      <c r="A10" s="30"/>
      <c r="B10" s="38"/>
      <c r="C10" s="27" t="s">
        <v>12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30"/>
      <c r="AJ10" s="37">
        <f t="shared" ref="AJ10:AO10" si="4">COUNTIF($D10:$AH10,AJ$7)</f>
        <v>0</v>
      </c>
      <c r="AK10" s="37">
        <f t="shared" si="4"/>
        <v>0</v>
      </c>
      <c r="AL10" s="37">
        <f t="shared" si="4"/>
        <v>0</v>
      </c>
      <c r="AM10" s="37">
        <f t="shared" si="4"/>
        <v>0</v>
      </c>
      <c r="AN10" s="37">
        <f t="shared" si="4"/>
        <v>0</v>
      </c>
      <c r="AO10" s="37">
        <f t="shared" si="4"/>
        <v>0</v>
      </c>
    </row>
    <row r="11" ht="18.0" customHeight="1">
      <c r="A11" s="30"/>
      <c r="B11" s="38"/>
      <c r="C11" s="27" t="s">
        <v>15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37">
        <f t="shared" ref="AJ11:AO11" si="5">COUNTIF($D11:$AH11,AJ$7)</f>
        <v>0</v>
      </c>
      <c r="AK11" s="37">
        <f t="shared" si="5"/>
        <v>0</v>
      </c>
      <c r="AL11" s="37">
        <f t="shared" si="5"/>
        <v>0</v>
      </c>
      <c r="AM11" s="37">
        <f t="shared" si="5"/>
        <v>0</v>
      </c>
      <c r="AN11" s="37">
        <f t="shared" si="5"/>
        <v>0</v>
      </c>
      <c r="AO11" s="37">
        <f t="shared" si="5"/>
        <v>0</v>
      </c>
    </row>
    <row r="12" ht="18.0" customHeight="1">
      <c r="A12" s="30"/>
      <c r="B12" s="38"/>
      <c r="C12" s="27" t="s">
        <v>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 t="s">
        <v>14</v>
      </c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37">
        <f t="shared" ref="AJ12:AO12" si="6">COUNTIF($D12:$AH12,AJ$7)</f>
        <v>0</v>
      </c>
      <c r="AK12" s="37">
        <f t="shared" si="6"/>
        <v>0</v>
      </c>
      <c r="AL12" s="37">
        <f t="shared" si="6"/>
        <v>1</v>
      </c>
      <c r="AM12" s="37">
        <f t="shared" si="6"/>
        <v>0</v>
      </c>
      <c r="AN12" s="37">
        <f t="shared" si="6"/>
        <v>0</v>
      </c>
      <c r="AO12" s="37">
        <f t="shared" si="6"/>
        <v>0</v>
      </c>
    </row>
    <row r="13" ht="18.0" customHeight="1">
      <c r="A13" s="30"/>
      <c r="B13" s="39"/>
      <c r="C13" s="27" t="s">
        <v>21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37">
        <f t="shared" ref="AJ13:AO13" si="7">COUNTIF($D13:$AH13,AJ$7)</f>
        <v>0</v>
      </c>
      <c r="AK13" s="37">
        <f t="shared" si="7"/>
        <v>0</v>
      </c>
      <c r="AL13" s="37">
        <f t="shared" si="7"/>
        <v>0</v>
      </c>
      <c r="AM13" s="37">
        <f t="shared" si="7"/>
        <v>0</v>
      </c>
      <c r="AN13" s="37">
        <f t="shared" si="7"/>
        <v>0</v>
      </c>
      <c r="AO13" s="37">
        <f t="shared" si="7"/>
        <v>0</v>
      </c>
    </row>
    <row r="14" ht="18.0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ht="18.0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ht="18.0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 ht="18.0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 ht="18.0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 ht="18.0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 ht="18.0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 ht="18.0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 ht="18.0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 ht="18.0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 ht="18.0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 ht="18.0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</row>
    <row r="26" ht="18.0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 ht="18.0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 ht="18.0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 ht="18.0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 ht="18.0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 ht="18.0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 ht="18.0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 ht="18.0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</row>
  </sheetData>
  <mergeCells count="4">
    <mergeCell ref="E4:AO4"/>
    <mergeCell ref="C6:AH6"/>
    <mergeCell ref="AJ6:AO6"/>
    <mergeCell ref="B9:B13"/>
  </mergeCells>
  <conditionalFormatting sqref="D9:AH13">
    <cfRule type="expression" dxfId="0" priority="1">
      <formula>OR(D$7="Sa",D$7="Su")</formula>
    </cfRule>
  </conditionalFormatting>
  <dataValidations>
    <dataValidation type="list" allowBlank="1" showErrorMessage="1" sqref="D9:AH13">
      <formula1>Summary!$L$9:$L$14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4.75"/>
    <col customWidth="1" min="3" max="3" width="14.38"/>
    <col customWidth="1" min="4" max="34" width="3.25"/>
    <col customWidth="1" min="35" max="35" width="2.88"/>
    <col customWidth="1" min="36" max="41" width="4.75"/>
  </cols>
  <sheetData>
    <row r="1" ht="18.0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</row>
    <row r="2" ht="18.0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 ht="18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</row>
    <row r="4" ht="18.0" customHeight="1">
      <c r="A4" s="30"/>
      <c r="B4" s="30"/>
      <c r="C4" s="26" t="str">
        <f>"August "&amp;Summary!C6</f>
        <v>August 2023</v>
      </c>
      <c r="D4" s="30"/>
      <c r="E4" s="5" t="s">
        <v>0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</row>
    <row r="5" ht="18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</row>
    <row r="6" ht="18.0" customHeight="1">
      <c r="A6" s="30"/>
      <c r="B6" s="30"/>
      <c r="C6" s="12" t="s">
        <v>27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  <c r="AI6" s="30"/>
      <c r="AJ6" s="31" t="s">
        <v>28</v>
      </c>
      <c r="AK6" s="6"/>
      <c r="AL6" s="6"/>
      <c r="AM6" s="6"/>
      <c r="AN6" s="6"/>
      <c r="AO6" s="7"/>
    </row>
    <row r="7" ht="18.0" customHeight="1">
      <c r="A7" s="30"/>
      <c r="B7" s="30"/>
      <c r="C7" s="9" t="s">
        <v>29</v>
      </c>
      <c r="D7" s="32" t="str">
        <f t="array" ref="D7">IF(D8="","",INDEX({"Su";"M";"Tu";"W";"Th";"F";"Sa"},WEEKDAY(D8,1)))</f>
        <v>Tu</v>
      </c>
      <c r="E7" s="32" t="str">
        <f t="array" ref="E7">IF(E8="","",INDEX({"Su";"M";"Tu";"W";"Th";"F";"Sa"},WEEKDAY(E8,1)))</f>
        <v>W</v>
      </c>
      <c r="F7" s="32" t="str">
        <f t="array" ref="F7">IF(F8="","",INDEX({"Su";"M";"Tu";"W";"Th";"F";"Sa"},WEEKDAY(F8,1)))</f>
        <v>Th</v>
      </c>
      <c r="G7" s="32" t="str">
        <f t="array" ref="G7">IF(G8="","",INDEX({"Su";"M";"Tu";"W";"Th";"F";"Sa"},WEEKDAY(G8,1)))</f>
        <v>F</v>
      </c>
      <c r="H7" s="32" t="str">
        <f t="array" ref="H7">IF(H8="","",INDEX({"Su";"M";"Tu";"W";"Th";"F";"Sa"},WEEKDAY(H8,1)))</f>
        <v>Sa</v>
      </c>
      <c r="I7" s="32" t="str">
        <f t="array" ref="I7">IF(I8="","",INDEX({"Su";"M";"Tu";"W";"Th";"F";"Sa"},WEEKDAY(I8,1)))</f>
        <v>Su</v>
      </c>
      <c r="J7" s="32" t="str">
        <f t="array" ref="J7">IF(J8="","",INDEX({"Su";"M";"Tu";"W";"Th";"F";"Sa"},WEEKDAY(J8,1)))</f>
        <v>M</v>
      </c>
      <c r="K7" s="32" t="str">
        <f t="array" ref="K7">IF(K8="","",INDEX({"Su";"M";"Tu";"W";"Th";"F";"Sa"},WEEKDAY(K8,1)))</f>
        <v>Tu</v>
      </c>
      <c r="L7" s="32" t="str">
        <f t="array" ref="L7">IF(L8="","",INDEX({"Su";"M";"Tu";"W";"Th";"F";"Sa"},WEEKDAY(L8,1)))</f>
        <v>W</v>
      </c>
      <c r="M7" s="32" t="str">
        <f t="array" ref="M7">IF(M8="","",INDEX({"Su";"M";"Tu";"W";"Th";"F";"Sa"},WEEKDAY(M8,1)))</f>
        <v>Th</v>
      </c>
      <c r="N7" s="32" t="str">
        <f t="array" ref="N7">IF(N8="","",INDEX({"Su";"M";"Tu";"W";"Th";"F";"Sa"},WEEKDAY(N8,1)))</f>
        <v>F</v>
      </c>
      <c r="O7" s="32" t="str">
        <f t="array" ref="O7">IF(O8="","",INDEX({"Su";"M";"Tu";"W";"Th";"F";"Sa"},WEEKDAY(O8,1)))</f>
        <v>Sa</v>
      </c>
      <c r="P7" s="32" t="str">
        <f t="array" ref="P7">IF(P8="","",INDEX({"Su";"M";"Tu";"W";"Th";"F";"Sa"},WEEKDAY(P8,1)))</f>
        <v>Su</v>
      </c>
      <c r="Q7" s="32" t="str">
        <f t="array" ref="Q7">IF(Q8="","",INDEX({"Su";"M";"Tu";"W";"Th";"F";"Sa"},WEEKDAY(Q8,1)))</f>
        <v>M</v>
      </c>
      <c r="R7" s="32" t="str">
        <f t="array" ref="R7">IF(R8="","",INDEX({"Su";"M";"Tu";"W";"Th";"F";"Sa"},WEEKDAY(R8,1)))</f>
        <v>Tu</v>
      </c>
      <c r="S7" s="32" t="str">
        <f t="array" ref="S7">IF(S8="","",INDEX({"Su";"M";"Tu";"W";"Th";"F";"Sa"},WEEKDAY(S8,1)))</f>
        <v>W</v>
      </c>
      <c r="T7" s="32" t="str">
        <f t="array" ref="T7">IF(T8="","",INDEX({"Su";"M";"Tu";"W";"Th";"F";"Sa"},WEEKDAY(T8,1)))</f>
        <v>Th</v>
      </c>
      <c r="U7" s="32" t="str">
        <f t="array" ref="U7">IF(U8="","",INDEX({"Su";"M";"Tu";"W";"Th";"F";"Sa"},WEEKDAY(U8,1)))</f>
        <v>F</v>
      </c>
      <c r="V7" s="32" t="str">
        <f t="array" ref="V7">IF(V8="","",INDEX({"Su";"M";"Tu";"W";"Th";"F";"Sa"},WEEKDAY(V8,1)))</f>
        <v>Sa</v>
      </c>
      <c r="W7" s="32" t="str">
        <f t="array" ref="W7">IF(W8="","",INDEX({"Su";"M";"Tu";"W";"Th";"F";"Sa"},WEEKDAY(W8,1)))</f>
        <v>Su</v>
      </c>
      <c r="X7" s="32" t="str">
        <f t="array" ref="X7">IF(X8="","",INDEX({"Su";"M";"Tu";"W";"Th";"F";"Sa"},WEEKDAY(X8,1)))</f>
        <v>M</v>
      </c>
      <c r="Y7" s="32" t="str">
        <f t="array" ref="Y7">IF(Y8="","",INDEX({"Su";"M";"Tu";"W";"Th";"F";"Sa"},WEEKDAY(Y8,1)))</f>
        <v>Tu</v>
      </c>
      <c r="Z7" s="32" t="str">
        <f t="array" ref="Z7">IF(Z8="","",INDEX({"Su";"M";"Tu";"W";"Th";"F";"Sa"},WEEKDAY(Z8,1)))</f>
        <v>W</v>
      </c>
      <c r="AA7" s="32" t="str">
        <f t="array" ref="AA7">IF(AA8="","",INDEX({"Su";"M";"Tu";"W";"Th";"F";"Sa"},WEEKDAY(AA8,1)))</f>
        <v>Th</v>
      </c>
      <c r="AB7" s="32" t="str">
        <f t="array" ref="AB7">IF(AB8="","",INDEX({"Su";"M";"Tu";"W";"Th";"F";"Sa"},WEEKDAY(AB8,1)))</f>
        <v>F</v>
      </c>
      <c r="AC7" s="32" t="str">
        <f t="array" ref="AC7">IF(AC8="","",INDEX({"Su";"M";"Tu";"W";"Th";"F";"Sa"},WEEKDAY(AC8,1)))</f>
        <v>Sa</v>
      </c>
      <c r="AD7" s="32" t="str">
        <f t="array" ref="AD7">IF(AD8="","",INDEX({"Su";"M";"Tu";"W";"Th";"F";"Sa"},WEEKDAY(AD8,1)))</f>
        <v>Su</v>
      </c>
      <c r="AE7" s="32" t="str">
        <f t="array" ref="AE7">IF(AE8="","",INDEX({"Su";"M";"Tu";"W";"Th";"F";"Sa"},WEEKDAY(AE8,1)))</f>
        <v>M</v>
      </c>
      <c r="AF7" s="32" t="str">
        <f t="array" ref="AF7">IF(AF8="","",INDEX({"Su";"M";"Tu";"W";"Th";"F";"Sa"},WEEKDAY(AF8,1)))</f>
        <v>Tu</v>
      </c>
      <c r="AG7" s="32" t="str">
        <f t="array" ref="AG7">IF(AG8="","",INDEX({"Su";"M";"Tu";"W";"Th";"F";"Sa"},WEEKDAY(AG8,1)))</f>
        <v>W</v>
      </c>
      <c r="AH7" s="32" t="str">
        <f t="array" ref="AH7">IF(AH8="","",INDEX({"Su";"M";"Tu";"W";"Th";"F";"Sa"},WEEKDAY(AH8,1)))</f>
        <v>Th</v>
      </c>
      <c r="AI7" s="30"/>
      <c r="AJ7" s="9" t="str">
        <f>Summary!C9</f>
        <v>V</v>
      </c>
      <c r="AK7" s="9" t="str">
        <f>Summary!D9</f>
        <v>S</v>
      </c>
      <c r="AL7" s="9" t="str">
        <f>Summary!E9</f>
        <v>P</v>
      </c>
      <c r="AM7" s="9" t="str">
        <f>Summary!F9</f>
        <v>D</v>
      </c>
      <c r="AN7" s="9" t="str">
        <f>Summary!G9</f>
        <v>O</v>
      </c>
      <c r="AO7" s="9" t="str">
        <f>Summary!H9</f>
        <v>U</v>
      </c>
    </row>
    <row r="8" ht="18.0" customHeight="1">
      <c r="A8" s="30"/>
      <c r="B8" s="30"/>
      <c r="C8" s="9" t="s">
        <v>30</v>
      </c>
      <c r="D8" s="33">
        <f>DATE(Summary!$C$6,MONTH(Aug!C4),1)</f>
        <v>45139</v>
      </c>
      <c r="E8" s="33">
        <f t="shared" ref="E8:AE8" si="1">D8+1</f>
        <v>45140</v>
      </c>
      <c r="F8" s="33">
        <f t="shared" si="1"/>
        <v>45141</v>
      </c>
      <c r="G8" s="33">
        <f t="shared" si="1"/>
        <v>45142</v>
      </c>
      <c r="H8" s="33">
        <f t="shared" si="1"/>
        <v>45143</v>
      </c>
      <c r="I8" s="33">
        <f t="shared" si="1"/>
        <v>45144</v>
      </c>
      <c r="J8" s="33">
        <f t="shared" si="1"/>
        <v>45145</v>
      </c>
      <c r="K8" s="33">
        <f t="shared" si="1"/>
        <v>45146</v>
      </c>
      <c r="L8" s="33">
        <f t="shared" si="1"/>
        <v>45147</v>
      </c>
      <c r="M8" s="33">
        <f t="shared" si="1"/>
        <v>45148</v>
      </c>
      <c r="N8" s="33">
        <f t="shared" si="1"/>
        <v>45149</v>
      </c>
      <c r="O8" s="33">
        <f t="shared" si="1"/>
        <v>45150</v>
      </c>
      <c r="P8" s="33">
        <f t="shared" si="1"/>
        <v>45151</v>
      </c>
      <c r="Q8" s="33">
        <f t="shared" si="1"/>
        <v>45152</v>
      </c>
      <c r="R8" s="33">
        <f t="shared" si="1"/>
        <v>45153</v>
      </c>
      <c r="S8" s="33">
        <f t="shared" si="1"/>
        <v>45154</v>
      </c>
      <c r="T8" s="33">
        <f t="shared" si="1"/>
        <v>45155</v>
      </c>
      <c r="U8" s="33">
        <f t="shared" si="1"/>
        <v>45156</v>
      </c>
      <c r="V8" s="33">
        <f t="shared" si="1"/>
        <v>45157</v>
      </c>
      <c r="W8" s="33">
        <f t="shared" si="1"/>
        <v>45158</v>
      </c>
      <c r="X8" s="33">
        <f t="shared" si="1"/>
        <v>45159</v>
      </c>
      <c r="Y8" s="33">
        <f t="shared" si="1"/>
        <v>45160</v>
      </c>
      <c r="Z8" s="33">
        <f t="shared" si="1"/>
        <v>45161</v>
      </c>
      <c r="AA8" s="33">
        <f t="shared" si="1"/>
        <v>45162</v>
      </c>
      <c r="AB8" s="33">
        <f t="shared" si="1"/>
        <v>45163</v>
      </c>
      <c r="AC8" s="33">
        <f t="shared" si="1"/>
        <v>45164</v>
      </c>
      <c r="AD8" s="33">
        <f t="shared" si="1"/>
        <v>45165</v>
      </c>
      <c r="AE8" s="33">
        <f t="shared" si="1"/>
        <v>45166</v>
      </c>
      <c r="AF8" s="33">
        <f>IF(MONTH($AE8+1)&gt;MONTH($D$8),"",$AE8+1)</f>
        <v>45167</v>
      </c>
      <c r="AG8" s="33">
        <f>IF(MONTH($AE8+2)&gt;MONTH($D$8),"",$AE8+2)</f>
        <v>45168</v>
      </c>
      <c r="AH8" s="33">
        <f>IF(MONTH($AE8+3)&gt;MONTH($D$8),"",$AE8+3)</f>
        <v>45169</v>
      </c>
      <c r="AI8" s="30"/>
      <c r="AJ8" s="34">
        <f t="shared" ref="AJ8:AO8" si="2">SUM(AJ9:AJ13)</f>
        <v>0</v>
      </c>
      <c r="AK8" s="34">
        <f t="shared" si="2"/>
        <v>0</v>
      </c>
      <c r="AL8" s="34">
        <f t="shared" si="2"/>
        <v>0</v>
      </c>
      <c r="AM8" s="34">
        <f t="shared" si="2"/>
        <v>0</v>
      </c>
      <c r="AN8" s="34">
        <f t="shared" si="2"/>
        <v>0</v>
      </c>
      <c r="AO8" s="34">
        <f t="shared" si="2"/>
        <v>0</v>
      </c>
    </row>
    <row r="9" ht="18.0" customHeight="1">
      <c r="A9" s="30"/>
      <c r="B9" s="35" t="s">
        <v>25</v>
      </c>
      <c r="C9" s="27" t="s">
        <v>9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37">
        <f t="shared" ref="AJ9:AO9" si="3">COUNTIF($D9:$AH9,AJ$7)</f>
        <v>0</v>
      </c>
      <c r="AK9" s="37">
        <f t="shared" si="3"/>
        <v>0</v>
      </c>
      <c r="AL9" s="37">
        <f t="shared" si="3"/>
        <v>0</v>
      </c>
      <c r="AM9" s="37">
        <f t="shared" si="3"/>
        <v>0</v>
      </c>
      <c r="AN9" s="37">
        <f t="shared" si="3"/>
        <v>0</v>
      </c>
      <c r="AO9" s="37">
        <f t="shared" si="3"/>
        <v>0</v>
      </c>
    </row>
    <row r="10" ht="18.0" customHeight="1">
      <c r="A10" s="30"/>
      <c r="B10" s="38"/>
      <c r="C10" s="27" t="s">
        <v>12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30"/>
      <c r="AJ10" s="37">
        <f t="shared" ref="AJ10:AO10" si="4">COUNTIF($D10:$AH10,AJ$7)</f>
        <v>0</v>
      </c>
      <c r="AK10" s="37">
        <f t="shared" si="4"/>
        <v>0</v>
      </c>
      <c r="AL10" s="37">
        <f t="shared" si="4"/>
        <v>0</v>
      </c>
      <c r="AM10" s="37">
        <f t="shared" si="4"/>
        <v>0</v>
      </c>
      <c r="AN10" s="37">
        <f t="shared" si="4"/>
        <v>0</v>
      </c>
      <c r="AO10" s="37">
        <f t="shared" si="4"/>
        <v>0</v>
      </c>
    </row>
    <row r="11" ht="18.0" customHeight="1">
      <c r="A11" s="30"/>
      <c r="B11" s="38"/>
      <c r="C11" s="27" t="s">
        <v>15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37">
        <f t="shared" ref="AJ11:AO11" si="5">COUNTIF($D11:$AH11,AJ$7)</f>
        <v>0</v>
      </c>
      <c r="AK11" s="37">
        <f t="shared" si="5"/>
        <v>0</v>
      </c>
      <c r="AL11" s="37">
        <f t="shared" si="5"/>
        <v>0</v>
      </c>
      <c r="AM11" s="37">
        <f t="shared" si="5"/>
        <v>0</v>
      </c>
      <c r="AN11" s="37">
        <f t="shared" si="5"/>
        <v>0</v>
      </c>
      <c r="AO11" s="37">
        <f t="shared" si="5"/>
        <v>0</v>
      </c>
    </row>
    <row r="12" ht="18.0" customHeight="1">
      <c r="A12" s="30"/>
      <c r="B12" s="38"/>
      <c r="C12" s="27" t="s">
        <v>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37">
        <f t="shared" ref="AJ12:AO12" si="6">COUNTIF($D12:$AH12,AJ$7)</f>
        <v>0</v>
      </c>
      <c r="AK12" s="37">
        <f t="shared" si="6"/>
        <v>0</v>
      </c>
      <c r="AL12" s="37">
        <f t="shared" si="6"/>
        <v>0</v>
      </c>
      <c r="AM12" s="37">
        <f t="shared" si="6"/>
        <v>0</v>
      </c>
      <c r="AN12" s="37">
        <f t="shared" si="6"/>
        <v>0</v>
      </c>
      <c r="AO12" s="37">
        <f t="shared" si="6"/>
        <v>0</v>
      </c>
    </row>
    <row r="13" ht="18.0" customHeight="1">
      <c r="A13" s="30"/>
      <c r="B13" s="39"/>
      <c r="C13" s="27" t="s">
        <v>21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37">
        <f t="shared" ref="AJ13:AO13" si="7">COUNTIF($D13:$AH13,AJ$7)</f>
        <v>0</v>
      </c>
      <c r="AK13" s="37">
        <f t="shared" si="7"/>
        <v>0</v>
      </c>
      <c r="AL13" s="37">
        <f t="shared" si="7"/>
        <v>0</v>
      </c>
      <c r="AM13" s="37">
        <f t="shared" si="7"/>
        <v>0</v>
      </c>
      <c r="AN13" s="37">
        <f t="shared" si="7"/>
        <v>0</v>
      </c>
      <c r="AO13" s="37">
        <f t="shared" si="7"/>
        <v>0</v>
      </c>
    </row>
    <row r="14" ht="18.0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ht="18.0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ht="18.0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 ht="18.0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 ht="18.0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 ht="18.0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 ht="18.0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 ht="18.0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 ht="18.0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 ht="18.0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 ht="18.0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 ht="18.0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</row>
    <row r="26" ht="18.0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 ht="18.0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 ht="18.0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 ht="18.0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 ht="18.0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 ht="18.0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 ht="18.0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 ht="18.0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</row>
  </sheetData>
  <mergeCells count="4">
    <mergeCell ref="E4:AO4"/>
    <mergeCell ref="C6:AH6"/>
    <mergeCell ref="AJ6:AO6"/>
    <mergeCell ref="B9:B13"/>
  </mergeCells>
  <conditionalFormatting sqref="D9:AH13">
    <cfRule type="expression" dxfId="0" priority="1">
      <formula>OR(D$7="Sa",D$7="Su")</formula>
    </cfRule>
  </conditionalFormatting>
  <dataValidations>
    <dataValidation type="list" allowBlank="1" showErrorMessage="1" sqref="D9:AH13">
      <formula1>Summary!$L$9:$L$14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4.75"/>
    <col customWidth="1" min="3" max="3" width="15.38"/>
    <col customWidth="1" min="4" max="34" width="3.25"/>
    <col customWidth="1" min="35" max="35" width="2.88"/>
    <col customWidth="1" min="36" max="41" width="4.75"/>
  </cols>
  <sheetData>
    <row r="1" ht="18.0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</row>
    <row r="2" ht="18.0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 ht="18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</row>
    <row r="4" ht="18.0" customHeight="1">
      <c r="A4" s="30"/>
      <c r="B4" s="30"/>
      <c r="C4" s="26" t="str">
        <f>"September "&amp;Summary!C6</f>
        <v>September 2023</v>
      </c>
      <c r="D4" s="30"/>
      <c r="E4" s="5" t="s">
        <v>0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</row>
    <row r="5" ht="18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</row>
    <row r="6" ht="18.0" customHeight="1">
      <c r="A6" s="30"/>
      <c r="B6" s="30"/>
      <c r="C6" s="12" t="s">
        <v>27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  <c r="AI6" s="30"/>
      <c r="AJ6" s="31" t="s">
        <v>28</v>
      </c>
      <c r="AK6" s="6"/>
      <c r="AL6" s="6"/>
      <c r="AM6" s="6"/>
      <c r="AN6" s="6"/>
      <c r="AO6" s="7"/>
    </row>
    <row r="7" ht="18.0" customHeight="1">
      <c r="A7" s="30"/>
      <c r="B7" s="30"/>
      <c r="C7" s="9" t="s">
        <v>29</v>
      </c>
      <c r="D7" s="32" t="str">
        <f t="array" ref="D7">IF(D8="","",INDEX({"Su";"M";"Tu";"W";"Th";"F";"Sa"},WEEKDAY(D8,1)))</f>
        <v>F</v>
      </c>
      <c r="E7" s="32" t="str">
        <f t="array" ref="E7">IF(E8="","",INDEX({"Su";"M";"Tu";"W";"Th";"F";"Sa"},WEEKDAY(E8,1)))</f>
        <v>Sa</v>
      </c>
      <c r="F7" s="32" t="str">
        <f t="array" ref="F7">IF(F8="","",INDEX({"Su";"M";"Tu";"W";"Th";"F";"Sa"},WEEKDAY(F8,1)))</f>
        <v>Su</v>
      </c>
      <c r="G7" s="32" t="str">
        <f t="array" ref="G7">IF(G8="","",INDEX({"Su";"M";"Tu";"W";"Th";"F";"Sa"},WEEKDAY(G8,1)))</f>
        <v>M</v>
      </c>
      <c r="H7" s="32" t="str">
        <f t="array" ref="H7">IF(H8="","",INDEX({"Su";"M";"Tu";"W";"Th";"F";"Sa"},WEEKDAY(H8,1)))</f>
        <v>Tu</v>
      </c>
      <c r="I7" s="32" t="str">
        <f t="array" ref="I7">IF(I8="","",INDEX({"Su";"M";"Tu";"W";"Th";"F";"Sa"},WEEKDAY(I8,1)))</f>
        <v>W</v>
      </c>
      <c r="J7" s="32" t="str">
        <f t="array" ref="J7">IF(J8="","",INDEX({"Su";"M";"Tu";"W";"Th";"F";"Sa"},WEEKDAY(J8,1)))</f>
        <v>Th</v>
      </c>
      <c r="K7" s="32" t="str">
        <f t="array" ref="K7">IF(K8="","",INDEX({"Su";"M";"Tu";"W";"Th";"F";"Sa"},WEEKDAY(K8,1)))</f>
        <v>F</v>
      </c>
      <c r="L7" s="32" t="str">
        <f t="array" ref="L7">IF(L8="","",INDEX({"Su";"M";"Tu";"W";"Th";"F";"Sa"},WEEKDAY(L8,1)))</f>
        <v>Sa</v>
      </c>
      <c r="M7" s="32" t="str">
        <f t="array" ref="M7">IF(M8="","",INDEX({"Su";"M";"Tu";"W";"Th";"F";"Sa"},WEEKDAY(M8,1)))</f>
        <v>Su</v>
      </c>
      <c r="N7" s="32" t="str">
        <f t="array" ref="N7">IF(N8="","",INDEX({"Su";"M";"Tu";"W";"Th";"F";"Sa"},WEEKDAY(N8,1)))</f>
        <v>M</v>
      </c>
      <c r="O7" s="32" t="str">
        <f t="array" ref="O7">IF(O8="","",INDEX({"Su";"M";"Tu";"W";"Th";"F";"Sa"},WEEKDAY(O8,1)))</f>
        <v>Tu</v>
      </c>
      <c r="P7" s="32" t="str">
        <f t="array" ref="P7">IF(P8="","",INDEX({"Su";"M";"Tu";"W";"Th";"F";"Sa"},WEEKDAY(P8,1)))</f>
        <v>W</v>
      </c>
      <c r="Q7" s="32" t="str">
        <f t="array" ref="Q7">IF(Q8="","",INDEX({"Su";"M";"Tu";"W";"Th";"F";"Sa"},WEEKDAY(Q8,1)))</f>
        <v>Th</v>
      </c>
      <c r="R7" s="32" t="str">
        <f t="array" ref="R7">IF(R8="","",INDEX({"Su";"M";"Tu";"W";"Th";"F";"Sa"},WEEKDAY(R8,1)))</f>
        <v>F</v>
      </c>
      <c r="S7" s="32" t="str">
        <f t="array" ref="S7">IF(S8="","",INDEX({"Su";"M";"Tu";"W";"Th";"F";"Sa"},WEEKDAY(S8,1)))</f>
        <v>Sa</v>
      </c>
      <c r="T7" s="32" t="str">
        <f t="array" ref="T7">IF(T8="","",INDEX({"Su";"M";"Tu";"W";"Th";"F";"Sa"},WEEKDAY(T8,1)))</f>
        <v>Su</v>
      </c>
      <c r="U7" s="32" t="str">
        <f t="array" ref="U7">IF(U8="","",INDEX({"Su";"M";"Tu";"W";"Th";"F";"Sa"},WEEKDAY(U8,1)))</f>
        <v>M</v>
      </c>
      <c r="V7" s="32" t="str">
        <f t="array" ref="V7">IF(V8="","",INDEX({"Su";"M";"Tu";"W";"Th";"F";"Sa"},WEEKDAY(V8,1)))</f>
        <v>Tu</v>
      </c>
      <c r="W7" s="32" t="str">
        <f t="array" ref="W7">IF(W8="","",INDEX({"Su";"M";"Tu";"W";"Th";"F";"Sa"},WEEKDAY(W8,1)))</f>
        <v>W</v>
      </c>
      <c r="X7" s="32" t="str">
        <f t="array" ref="X7">IF(X8="","",INDEX({"Su";"M";"Tu";"W";"Th";"F";"Sa"},WEEKDAY(X8,1)))</f>
        <v>Th</v>
      </c>
      <c r="Y7" s="32" t="str">
        <f t="array" ref="Y7">IF(Y8="","",INDEX({"Su";"M";"Tu";"W";"Th";"F";"Sa"},WEEKDAY(Y8,1)))</f>
        <v>F</v>
      </c>
      <c r="Z7" s="32" t="str">
        <f t="array" ref="Z7">IF(Z8="","",INDEX({"Su";"M";"Tu";"W";"Th";"F";"Sa"},WEEKDAY(Z8,1)))</f>
        <v>Sa</v>
      </c>
      <c r="AA7" s="32" t="str">
        <f t="array" ref="AA7">IF(AA8="","",INDEX({"Su";"M";"Tu";"W";"Th";"F";"Sa"},WEEKDAY(AA8,1)))</f>
        <v>Su</v>
      </c>
      <c r="AB7" s="32" t="str">
        <f t="array" ref="AB7">IF(AB8="","",INDEX({"Su";"M";"Tu";"W";"Th";"F";"Sa"},WEEKDAY(AB8,1)))</f>
        <v>M</v>
      </c>
      <c r="AC7" s="32" t="str">
        <f t="array" ref="AC7">IF(AC8="","",INDEX({"Su";"M";"Tu";"W";"Th";"F";"Sa"},WEEKDAY(AC8,1)))</f>
        <v>Tu</v>
      </c>
      <c r="AD7" s="32" t="str">
        <f t="array" ref="AD7">IF(AD8="","",INDEX({"Su";"M";"Tu";"W";"Th";"F";"Sa"},WEEKDAY(AD8,1)))</f>
        <v>W</v>
      </c>
      <c r="AE7" s="32" t="str">
        <f t="array" ref="AE7">IF(AE8="","",INDEX({"Su";"M";"Tu";"W";"Th";"F";"Sa"},WEEKDAY(AE8,1)))</f>
        <v>Th</v>
      </c>
      <c r="AF7" s="32" t="str">
        <f t="array" ref="AF7">IF(AF8="","",INDEX({"Su";"M";"Tu";"W";"Th";"F";"Sa"},WEEKDAY(AF8,1)))</f>
        <v>F</v>
      </c>
      <c r="AG7" s="32" t="str">
        <f t="array" ref="AG7">IF(AG8="","",INDEX({"Su";"M";"Tu";"W";"Th";"F";"Sa"},WEEKDAY(AG8,1)))</f>
        <v>Sa</v>
      </c>
      <c r="AH7" s="32" t="str">
        <f t="array" ref="AH7">IF(AH8="","",INDEX({"Su";"M";"Tu";"W";"Th";"F";"Sa"},WEEKDAY(AH8,1)))</f>
        <v/>
      </c>
      <c r="AI7" s="30"/>
      <c r="AJ7" s="9" t="str">
        <f>Summary!C9</f>
        <v>V</v>
      </c>
      <c r="AK7" s="9" t="str">
        <f>Summary!D9</f>
        <v>S</v>
      </c>
      <c r="AL7" s="9" t="str">
        <f>Summary!E9</f>
        <v>P</v>
      </c>
      <c r="AM7" s="9" t="str">
        <f>Summary!F9</f>
        <v>D</v>
      </c>
      <c r="AN7" s="9" t="str">
        <f>Summary!G9</f>
        <v>O</v>
      </c>
      <c r="AO7" s="9" t="str">
        <f>Summary!H9</f>
        <v>U</v>
      </c>
    </row>
    <row r="8" ht="18.0" customHeight="1">
      <c r="A8" s="30"/>
      <c r="B8" s="30"/>
      <c r="C8" s="9" t="s">
        <v>30</v>
      </c>
      <c r="D8" s="33">
        <f>DATE(Summary!$C$6,MONTH(Sep!C4),1)</f>
        <v>45170</v>
      </c>
      <c r="E8" s="33">
        <f t="shared" ref="E8:AE8" si="1">D8+1</f>
        <v>45171</v>
      </c>
      <c r="F8" s="33">
        <f t="shared" si="1"/>
        <v>45172</v>
      </c>
      <c r="G8" s="33">
        <f t="shared" si="1"/>
        <v>45173</v>
      </c>
      <c r="H8" s="33">
        <f t="shared" si="1"/>
        <v>45174</v>
      </c>
      <c r="I8" s="33">
        <f t="shared" si="1"/>
        <v>45175</v>
      </c>
      <c r="J8" s="33">
        <f t="shared" si="1"/>
        <v>45176</v>
      </c>
      <c r="K8" s="33">
        <f t="shared" si="1"/>
        <v>45177</v>
      </c>
      <c r="L8" s="33">
        <f t="shared" si="1"/>
        <v>45178</v>
      </c>
      <c r="M8" s="33">
        <f t="shared" si="1"/>
        <v>45179</v>
      </c>
      <c r="N8" s="33">
        <f t="shared" si="1"/>
        <v>45180</v>
      </c>
      <c r="O8" s="33">
        <f t="shared" si="1"/>
        <v>45181</v>
      </c>
      <c r="P8" s="33">
        <f t="shared" si="1"/>
        <v>45182</v>
      </c>
      <c r="Q8" s="33">
        <f t="shared" si="1"/>
        <v>45183</v>
      </c>
      <c r="R8" s="33">
        <f t="shared" si="1"/>
        <v>45184</v>
      </c>
      <c r="S8" s="33">
        <f t="shared" si="1"/>
        <v>45185</v>
      </c>
      <c r="T8" s="33">
        <f t="shared" si="1"/>
        <v>45186</v>
      </c>
      <c r="U8" s="33">
        <f t="shared" si="1"/>
        <v>45187</v>
      </c>
      <c r="V8" s="33">
        <f t="shared" si="1"/>
        <v>45188</v>
      </c>
      <c r="W8" s="33">
        <f t="shared" si="1"/>
        <v>45189</v>
      </c>
      <c r="X8" s="33">
        <f t="shared" si="1"/>
        <v>45190</v>
      </c>
      <c r="Y8" s="33">
        <f t="shared" si="1"/>
        <v>45191</v>
      </c>
      <c r="Z8" s="33">
        <f t="shared" si="1"/>
        <v>45192</v>
      </c>
      <c r="AA8" s="33">
        <f t="shared" si="1"/>
        <v>45193</v>
      </c>
      <c r="AB8" s="33">
        <f t="shared" si="1"/>
        <v>45194</v>
      </c>
      <c r="AC8" s="33">
        <f t="shared" si="1"/>
        <v>45195</v>
      </c>
      <c r="AD8" s="33">
        <f t="shared" si="1"/>
        <v>45196</v>
      </c>
      <c r="AE8" s="33">
        <f t="shared" si="1"/>
        <v>45197</v>
      </c>
      <c r="AF8" s="33">
        <f>IF(MONTH($AE8+1)&gt;MONTH($D$8),"",$AE8+1)</f>
        <v>45198</v>
      </c>
      <c r="AG8" s="33">
        <f>IF(MONTH($AE8+2)&gt;MONTH($D$8),"",$AE8+2)</f>
        <v>45199</v>
      </c>
      <c r="AH8" s="33" t="str">
        <f>IF(MONTH($AE8+3)&gt;MONTH($D$8),"",$AE8+3)</f>
        <v/>
      </c>
      <c r="AI8" s="30"/>
      <c r="AJ8" s="34">
        <f t="shared" ref="AJ8:AO8" si="2">SUM(AJ9:AJ13)</f>
        <v>0</v>
      </c>
      <c r="AK8" s="34">
        <f t="shared" si="2"/>
        <v>0</v>
      </c>
      <c r="AL8" s="34">
        <f t="shared" si="2"/>
        <v>0</v>
      </c>
      <c r="AM8" s="34">
        <f t="shared" si="2"/>
        <v>0</v>
      </c>
      <c r="AN8" s="34">
        <f t="shared" si="2"/>
        <v>0</v>
      </c>
      <c r="AO8" s="34">
        <f t="shared" si="2"/>
        <v>0</v>
      </c>
    </row>
    <row r="9" ht="18.0" customHeight="1">
      <c r="A9" s="30"/>
      <c r="B9" s="35" t="s">
        <v>25</v>
      </c>
      <c r="C9" s="27" t="s">
        <v>9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37">
        <f t="shared" ref="AJ9:AO9" si="3">COUNTIF($D9:$AH9,AJ$7)</f>
        <v>0</v>
      </c>
      <c r="AK9" s="37">
        <f t="shared" si="3"/>
        <v>0</v>
      </c>
      <c r="AL9" s="37">
        <f t="shared" si="3"/>
        <v>0</v>
      </c>
      <c r="AM9" s="37">
        <f t="shared" si="3"/>
        <v>0</v>
      </c>
      <c r="AN9" s="37">
        <f t="shared" si="3"/>
        <v>0</v>
      </c>
      <c r="AO9" s="37">
        <f t="shared" si="3"/>
        <v>0</v>
      </c>
    </row>
    <row r="10" ht="18.0" customHeight="1">
      <c r="A10" s="30"/>
      <c r="B10" s="38"/>
      <c r="C10" s="27" t="s">
        <v>12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30"/>
      <c r="AJ10" s="37">
        <f t="shared" ref="AJ10:AO10" si="4">COUNTIF($D10:$AH10,AJ$7)</f>
        <v>0</v>
      </c>
      <c r="AK10" s="37">
        <f t="shared" si="4"/>
        <v>0</v>
      </c>
      <c r="AL10" s="37">
        <f t="shared" si="4"/>
        <v>0</v>
      </c>
      <c r="AM10" s="37">
        <f t="shared" si="4"/>
        <v>0</v>
      </c>
      <c r="AN10" s="37">
        <f t="shared" si="4"/>
        <v>0</v>
      </c>
      <c r="AO10" s="37">
        <f t="shared" si="4"/>
        <v>0</v>
      </c>
    </row>
    <row r="11" ht="18.0" customHeight="1">
      <c r="A11" s="30"/>
      <c r="B11" s="38"/>
      <c r="C11" s="27" t="s">
        <v>15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37">
        <f t="shared" ref="AJ11:AO11" si="5">COUNTIF($D11:$AH11,AJ$7)</f>
        <v>0</v>
      </c>
      <c r="AK11" s="37">
        <f t="shared" si="5"/>
        <v>0</v>
      </c>
      <c r="AL11" s="37">
        <f t="shared" si="5"/>
        <v>0</v>
      </c>
      <c r="AM11" s="37">
        <f t="shared" si="5"/>
        <v>0</v>
      </c>
      <c r="AN11" s="37">
        <f t="shared" si="5"/>
        <v>0</v>
      </c>
      <c r="AO11" s="37">
        <f t="shared" si="5"/>
        <v>0</v>
      </c>
    </row>
    <row r="12" ht="18.0" customHeight="1">
      <c r="A12" s="30"/>
      <c r="B12" s="38"/>
      <c r="C12" s="27" t="s">
        <v>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37">
        <f t="shared" ref="AJ12:AO12" si="6">COUNTIF($D12:$AH12,AJ$7)</f>
        <v>0</v>
      </c>
      <c r="AK12" s="37">
        <f t="shared" si="6"/>
        <v>0</v>
      </c>
      <c r="AL12" s="37">
        <f t="shared" si="6"/>
        <v>0</v>
      </c>
      <c r="AM12" s="37">
        <f t="shared" si="6"/>
        <v>0</v>
      </c>
      <c r="AN12" s="37">
        <f t="shared" si="6"/>
        <v>0</v>
      </c>
      <c r="AO12" s="37">
        <f t="shared" si="6"/>
        <v>0</v>
      </c>
    </row>
    <row r="13" ht="18.0" customHeight="1">
      <c r="A13" s="30"/>
      <c r="B13" s="39"/>
      <c r="C13" s="27" t="s">
        <v>21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37">
        <f t="shared" ref="AJ13:AO13" si="7">COUNTIF($D13:$AH13,AJ$7)</f>
        <v>0</v>
      </c>
      <c r="AK13" s="37">
        <f t="shared" si="7"/>
        <v>0</v>
      </c>
      <c r="AL13" s="37">
        <f t="shared" si="7"/>
        <v>0</v>
      </c>
      <c r="AM13" s="37">
        <f t="shared" si="7"/>
        <v>0</v>
      </c>
      <c r="AN13" s="37">
        <f t="shared" si="7"/>
        <v>0</v>
      </c>
      <c r="AO13" s="37">
        <f t="shared" si="7"/>
        <v>0</v>
      </c>
    </row>
    <row r="14" ht="18.0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ht="18.0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ht="18.0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 ht="18.0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 ht="18.0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 ht="18.0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 ht="18.0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 ht="18.0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 ht="18.0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 ht="18.0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 ht="18.0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 ht="18.0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</row>
    <row r="26" ht="18.0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 ht="18.0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 ht="18.0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 ht="18.0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 ht="18.0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 ht="18.0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 ht="18.0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 ht="18.0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</row>
  </sheetData>
  <mergeCells count="4">
    <mergeCell ref="E4:AO4"/>
    <mergeCell ref="C6:AH6"/>
    <mergeCell ref="AJ6:AO6"/>
    <mergeCell ref="B9:B13"/>
  </mergeCells>
  <conditionalFormatting sqref="D9:AH13">
    <cfRule type="expression" dxfId="0" priority="1">
      <formula>OR(D$7="Sa",D$7="Su")</formula>
    </cfRule>
  </conditionalFormatting>
  <dataValidations>
    <dataValidation type="list" allowBlank="1" showErrorMessage="1" sqref="D9:AH13">
      <formula1>Summary!$L$9:$L$14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4.75"/>
    <col customWidth="1" min="3" max="3" width="14.38"/>
    <col customWidth="1" min="4" max="34" width="3.25"/>
    <col customWidth="1" min="35" max="35" width="2.88"/>
    <col customWidth="1" min="36" max="41" width="4.75"/>
  </cols>
  <sheetData>
    <row r="1" ht="18.0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</row>
    <row r="2" ht="18.0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 ht="18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</row>
    <row r="4" ht="18.0" customHeight="1">
      <c r="A4" s="30"/>
      <c r="B4" s="30"/>
      <c r="C4" s="26" t="str">
        <f>"October "&amp;Summary!C6</f>
        <v>October 2023</v>
      </c>
      <c r="D4" s="30"/>
      <c r="E4" s="5" t="s">
        <v>0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</row>
    <row r="5" ht="18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</row>
    <row r="6" ht="18.0" customHeight="1">
      <c r="A6" s="30"/>
      <c r="B6" s="30"/>
      <c r="C6" s="12" t="s">
        <v>27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  <c r="AI6" s="30"/>
      <c r="AJ6" s="31" t="s">
        <v>28</v>
      </c>
      <c r="AK6" s="6"/>
      <c r="AL6" s="6"/>
      <c r="AM6" s="6"/>
      <c r="AN6" s="6"/>
      <c r="AO6" s="7"/>
    </row>
    <row r="7" ht="18.0" customHeight="1">
      <c r="A7" s="30"/>
      <c r="B7" s="30"/>
      <c r="C7" s="9" t="s">
        <v>29</v>
      </c>
      <c r="D7" s="32" t="str">
        <f t="array" ref="D7">IF(D8="","",INDEX({"Su";"M";"Tu";"W";"Th";"F";"Sa"},WEEKDAY(D8,1)))</f>
        <v>Su</v>
      </c>
      <c r="E7" s="32" t="str">
        <f t="array" ref="E7">IF(E8="","",INDEX({"Su";"M";"Tu";"W";"Th";"F";"Sa"},WEEKDAY(E8,1)))</f>
        <v>M</v>
      </c>
      <c r="F7" s="32" t="str">
        <f t="array" ref="F7">IF(F8="","",INDEX({"Su";"M";"Tu";"W";"Th";"F";"Sa"},WEEKDAY(F8,1)))</f>
        <v>Tu</v>
      </c>
      <c r="G7" s="32" t="str">
        <f t="array" ref="G7">IF(G8="","",INDEX({"Su";"M";"Tu";"W";"Th";"F";"Sa"},WEEKDAY(G8,1)))</f>
        <v>W</v>
      </c>
      <c r="H7" s="32" t="str">
        <f t="array" ref="H7">IF(H8="","",INDEX({"Su";"M";"Tu";"W";"Th";"F";"Sa"},WEEKDAY(H8,1)))</f>
        <v>Th</v>
      </c>
      <c r="I7" s="32" t="str">
        <f t="array" ref="I7">IF(I8="","",INDEX({"Su";"M";"Tu";"W";"Th";"F";"Sa"},WEEKDAY(I8,1)))</f>
        <v>F</v>
      </c>
      <c r="J7" s="32" t="str">
        <f t="array" ref="J7">IF(J8="","",INDEX({"Su";"M";"Tu";"W";"Th";"F";"Sa"},WEEKDAY(J8,1)))</f>
        <v>Sa</v>
      </c>
      <c r="K7" s="32" t="str">
        <f t="array" ref="K7">IF(K8="","",INDEX({"Su";"M";"Tu";"W";"Th";"F";"Sa"},WEEKDAY(K8,1)))</f>
        <v>Su</v>
      </c>
      <c r="L7" s="32" t="str">
        <f t="array" ref="L7">IF(L8="","",INDEX({"Su";"M";"Tu";"W";"Th";"F";"Sa"},WEEKDAY(L8,1)))</f>
        <v>M</v>
      </c>
      <c r="M7" s="32" t="str">
        <f t="array" ref="M7">IF(M8="","",INDEX({"Su";"M";"Tu";"W";"Th";"F";"Sa"},WEEKDAY(M8,1)))</f>
        <v>Tu</v>
      </c>
      <c r="N7" s="32" t="str">
        <f t="array" ref="N7">IF(N8="","",INDEX({"Su";"M";"Tu";"W";"Th";"F";"Sa"},WEEKDAY(N8,1)))</f>
        <v>W</v>
      </c>
      <c r="O7" s="32" t="str">
        <f t="array" ref="O7">IF(O8="","",INDEX({"Su";"M";"Tu";"W";"Th";"F";"Sa"},WEEKDAY(O8,1)))</f>
        <v>Th</v>
      </c>
      <c r="P7" s="32" t="str">
        <f t="array" ref="P7">IF(P8="","",INDEX({"Su";"M";"Tu";"W";"Th";"F";"Sa"},WEEKDAY(P8,1)))</f>
        <v>F</v>
      </c>
      <c r="Q7" s="32" t="str">
        <f t="array" ref="Q7">IF(Q8="","",INDEX({"Su";"M";"Tu";"W";"Th";"F";"Sa"},WEEKDAY(Q8,1)))</f>
        <v>Sa</v>
      </c>
      <c r="R7" s="32" t="str">
        <f t="array" ref="R7">IF(R8="","",INDEX({"Su";"M";"Tu";"W";"Th";"F";"Sa"},WEEKDAY(R8,1)))</f>
        <v>Su</v>
      </c>
      <c r="S7" s="32" t="str">
        <f t="array" ref="S7">IF(S8="","",INDEX({"Su";"M";"Tu";"W";"Th";"F";"Sa"},WEEKDAY(S8,1)))</f>
        <v>M</v>
      </c>
      <c r="T7" s="32" t="str">
        <f t="array" ref="T7">IF(T8="","",INDEX({"Su";"M";"Tu";"W";"Th";"F";"Sa"},WEEKDAY(T8,1)))</f>
        <v>Tu</v>
      </c>
      <c r="U7" s="32" t="str">
        <f t="array" ref="U7">IF(U8="","",INDEX({"Su";"M";"Tu";"W";"Th";"F";"Sa"},WEEKDAY(U8,1)))</f>
        <v>W</v>
      </c>
      <c r="V7" s="32" t="str">
        <f t="array" ref="V7">IF(V8="","",INDEX({"Su";"M";"Tu";"W";"Th";"F";"Sa"},WEEKDAY(V8,1)))</f>
        <v>Th</v>
      </c>
      <c r="W7" s="32" t="str">
        <f t="array" ref="W7">IF(W8="","",INDEX({"Su";"M";"Tu";"W";"Th";"F";"Sa"},WEEKDAY(W8,1)))</f>
        <v>F</v>
      </c>
      <c r="X7" s="32" t="str">
        <f t="array" ref="X7">IF(X8="","",INDEX({"Su";"M";"Tu";"W";"Th";"F";"Sa"},WEEKDAY(X8,1)))</f>
        <v>Sa</v>
      </c>
      <c r="Y7" s="32" t="str">
        <f t="array" ref="Y7">IF(Y8="","",INDEX({"Su";"M";"Tu";"W";"Th";"F";"Sa"},WEEKDAY(Y8,1)))</f>
        <v>Su</v>
      </c>
      <c r="Z7" s="32" t="str">
        <f t="array" ref="Z7">IF(Z8="","",INDEX({"Su";"M";"Tu";"W";"Th";"F";"Sa"},WEEKDAY(Z8,1)))</f>
        <v>M</v>
      </c>
      <c r="AA7" s="32" t="str">
        <f t="array" ref="AA7">IF(AA8="","",INDEX({"Su";"M";"Tu";"W";"Th";"F";"Sa"},WEEKDAY(AA8,1)))</f>
        <v>Tu</v>
      </c>
      <c r="AB7" s="32" t="str">
        <f t="array" ref="AB7">IF(AB8="","",INDEX({"Su";"M";"Tu";"W";"Th";"F";"Sa"},WEEKDAY(AB8,1)))</f>
        <v>W</v>
      </c>
      <c r="AC7" s="32" t="str">
        <f t="array" ref="AC7">IF(AC8="","",INDEX({"Su";"M";"Tu";"W";"Th";"F";"Sa"},WEEKDAY(AC8,1)))</f>
        <v>Th</v>
      </c>
      <c r="AD7" s="32" t="str">
        <f t="array" ref="AD7">IF(AD8="","",INDEX({"Su";"M";"Tu";"W";"Th";"F";"Sa"},WEEKDAY(AD8,1)))</f>
        <v>F</v>
      </c>
      <c r="AE7" s="32" t="str">
        <f t="array" ref="AE7">IF(AE8="","",INDEX({"Su";"M";"Tu";"W";"Th";"F";"Sa"},WEEKDAY(AE8,1)))</f>
        <v>Sa</v>
      </c>
      <c r="AF7" s="32" t="str">
        <f t="array" ref="AF7">IF(AF8="","",INDEX({"Su";"M";"Tu";"W";"Th";"F";"Sa"},WEEKDAY(AF8,1)))</f>
        <v>Su</v>
      </c>
      <c r="AG7" s="32" t="str">
        <f t="array" ref="AG7">IF(AG8="","",INDEX({"Su";"M";"Tu";"W";"Th";"F";"Sa"},WEEKDAY(AG8,1)))</f>
        <v>M</v>
      </c>
      <c r="AH7" s="32" t="str">
        <f t="array" ref="AH7">IF(AH8="","",INDEX({"Su";"M";"Tu";"W";"Th";"F";"Sa"},WEEKDAY(AH8,1)))</f>
        <v>Tu</v>
      </c>
      <c r="AI7" s="30"/>
      <c r="AJ7" s="9" t="str">
        <f>Summary!C9</f>
        <v>V</v>
      </c>
      <c r="AK7" s="9" t="str">
        <f>Summary!D9</f>
        <v>S</v>
      </c>
      <c r="AL7" s="9" t="str">
        <f>Summary!E9</f>
        <v>P</v>
      </c>
      <c r="AM7" s="9" t="str">
        <f>Summary!F9</f>
        <v>D</v>
      </c>
      <c r="AN7" s="9" t="str">
        <f>Summary!G9</f>
        <v>O</v>
      </c>
      <c r="AO7" s="9" t="str">
        <f>Summary!H9</f>
        <v>U</v>
      </c>
    </row>
    <row r="8" ht="18.0" customHeight="1">
      <c r="A8" s="30"/>
      <c r="B8" s="30"/>
      <c r="C8" s="9" t="s">
        <v>30</v>
      </c>
      <c r="D8" s="33">
        <f>DATE(Summary!$C$6,MONTH(Oct!C4),1)</f>
        <v>45200</v>
      </c>
      <c r="E8" s="33">
        <f t="shared" ref="E8:AE8" si="1">D8+1</f>
        <v>45201</v>
      </c>
      <c r="F8" s="33">
        <f t="shared" si="1"/>
        <v>45202</v>
      </c>
      <c r="G8" s="33">
        <f t="shared" si="1"/>
        <v>45203</v>
      </c>
      <c r="H8" s="33">
        <f t="shared" si="1"/>
        <v>45204</v>
      </c>
      <c r="I8" s="33">
        <f t="shared" si="1"/>
        <v>45205</v>
      </c>
      <c r="J8" s="33">
        <f t="shared" si="1"/>
        <v>45206</v>
      </c>
      <c r="K8" s="33">
        <f t="shared" si="1"/>
        <v>45207</v>
      </c>
      <c r="L8" s="33">
        <f t="shared" si="1"/>
        <v>45208</v>
      </c>
      <c r="M8" s="33">
        <f t="shared" si="1"/>
        <v>45209</v>
      </c>
      <c r="N8" s="33">
        <f t="shared" si="1"/>
        <v>45210</v>
      </c>
      <c r="O8" s="33">
        <f t="shared" si="1"/>
        <v>45211</v>
      </c>
      <c r="P8" s="33">
        <f t="shared" si="1"/>
        <v>45212</v>
      </c>
      <c r="Q8" s="33">
        <f t="shared" si="1"/>
        <v>45213</v>
      </c>
      <c r="R8" s="33">
        <f t="shared" si="1"/>
        <v>45214</v>
      </c>
      <c r="S8" s="33">
        <f t="shared" si="1"/>
        <v>45215</v>
      </c>
      <c r="T8" s="33">
        <f t="shared" si="1"/>
        <v>45216</v>
      </c>
      <c r="U8" s="33">
        <f t="shared" si="1"/>
        <v>45217</v>
      </c>
      <c r="V8" s="33">
        <f t="shared" si="1"/>
        <v>45218</v>
      </c>
      <c r="W8" s="33">
        <f t="shared" si="1"/>
        <v>45219</v>
      </c>
      <c r="X8" s="33">
        <f t="shared" si="1"/>
        <v>45220</v>
      </c>
      <c r="Y8" s="33">
        <f t="shared" si="1"/>
        <v>45221</v>
      </c>
      <c r="Z8" s="33">
        <f t="shared" si="1"/>
        <v>45222</v>
      </c>
      <c r="AA8" s="33">
        <f t="shared" si="1"/>
        <v>45223</v>
      </c>
      <c r="AB8" s="33">
        <f t="shared" si="1"/>
        <v>45224</v>
      </c>
      <c r="AC8" s="33">
        <f t="shared" si="1"/>
        <v>45225</v>
      </c>
      <c r="AD8" s="33">
        <f t="shared" si="1"/>
        <v>45226</v>
      </c>
      <c r="AE8" s="33">
        <f t="shared" si="1"/>
        <v>45227</v>
      </c>
      <c r="AF8" s="33">
        <f>IF(MONTH($AE8+1)&gt;MONTH($D$8),"",$AE8+1)</f>
        <v>45228</v>
      </c>
      <c r="AG8" s="33">
        <f>IF(MONTH($AE8+2)&gt;MONTH($D$8),"",$AE8+2)</f>
        <v>45229</v>
      </c>
      <c r="AH8" s="33">
        <f>IF(MONTH($AE8+3)&gt;MONTH($D$8),"",$AE8+3)</f>
        <v>45230</v>
      </c>
      <c r="AI8" s="30"/>
      <c r="AJ8" s="34">
        <f t="shared" ref="AJ8:AO8" si="2">SUM(AJ9:AJ13)</f>
        <v>0</v>
      </c>
      <c r="AK8" s="34">
        <f t="shared" si="2"/>
        <v>0</v>
      </c>
      <c r="AL8" s="34">
        <f t="shared" si="2"/>
        <v>0</v>
      </c>
      <c r="AM8" s="34">
        <f t="shared" si="2"/>
        <v>0</v>
      </c>
      <c r="AN8" s="34">
        <f t="shared" si="2"/>
        <v>0</v>
      </c>
      <c r="AO8" s="34">
        <f t="shared" si="2"/>
        <v>0</v>
      </c>
    </row>
    <row r="9" ht="18.0" customHeight="1">
      <c r="A9" s="30"/>
      <c r="B9" s="35" t="s">
        <v>25</v>
      </c>
      <c r="C9" s="27" t="s">
        <v>9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37">
        <f t="shared" ref="AJ9:AO9" si="3">COUNTIF($D9:$AH9,AJ$7)</f>
        <v>0</v>
      </c>
      <c r="AK9" s="37">
        <f t="shared" si="3"/>
        <v>0</v>
      </c>
      <c r="AL9" s="37">
        <f t="shared" si="3"/>
        <v>0</v>
      </c>
      <c r="AM9" s="37">
        <f t="shared" si="3"/>
        <v>0</v>
      </c>
      <c r="AN9" s="37">
        <f t="shared" si="3"/>
        <v>0</v>
      </c>
      <c r="AO9" s="37">
        <f t="shared" si="3"/>
        <v>0</v>
      </c>
    </row>
    <row r="10" ht="18.0" customHeight="1">
      <c r="A10" s="30"/>
      <c r="B10" s="38"/>
      <c r="C10" s="27" t="s">
        <v>12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30"/>
      <c r="AJ10" s="37">
        <f t="shared" ref="AJ10:AO10" si="4">COUNTIF($D10:$AH10,AJ$7)</f>
        <v>0</v>
      </c>
      <c r="AK10" s="37">
        <f t="shared" si="4"/>
        <v>0</v>
      </c>
      <c r="AL10" s="37">
        <f t="shared" si="4"/>
        <v>0</v>
      </c>
      <c r="AM10" s="37">
        <f t="shared" si="4"/>
        <v>0</v>
      </c>
      <c r="AN10" s="37">
        <f t="shared" si="4"/>
        <v>0</v>
      </c>
      <c r="AO10" s="37">
        <f t="shared" si="4"/>
        <v>0</v>
      </c>
    </row>
    <row r="11" ht="18.0" customHeight="1">
      <c r="A11" s="30"/>
      <c r="B11" s="38"/>
      <c r="C11" s="27" t="s">
        <v>15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37">
        <f t="shared" ref="AJ11:AO11" si="5">COUNTIF($D11:$AH11,AJ$7)</f>
        <v>0</v>
      </c>
      <c r="AK11" s="37">
        <f t="shared" si="5"/>
        <v>0</v>
      </c>
      <c r="AL11" s="37">
        <f t="shared" si="5"/>
        <v>0</v>
      </c>
      <c r="AM11" s="37">
        <f t="shared" si="5"/>
        <v>0</v>
      </c>
      <c r="AN11" s="37">
        <f t="shared" si="5"/>
        <v>0</v>
      </c>
      <c r="AO11" s="37">
        <f t="shared" si="5"/>
        <v>0</v>
      </c>
    </row>
    <row r="12" ht="18.0" customHeight="1">
      <c r="A12" s="30"/>
      <c r="B12" s="38"/>
      <c r="C12" s="27" t="s">
        <v>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37">
        <f t="shared" ref="AJ12:AO12" si="6">COUNTIF($D12:$AH12,AJ$7)</f>
        <v>0</v>
      </c>
      <c r="AK12" s="37">
        <f t="shared" si="6"/>
        <v>0</v>
      </c>
      <c r="AL12" s="37">
        <f t="shared" si="6"/>
        <v>0</v>
      </c>
      <c r="AM12" s="37">
        <f t="shared" si="6"/>
        <v>0</v>
      </c>
      <c r="AN12" s="37">
        <f t="shared" si="6"/>
        <v>0</v>
      </c>
      <c r="AO12" s="37">
        <f t="shared" si="6"/>
        <v>0</v>
      </c>
    </row>
    <row r="13" ht="18.0" customHeight="1">
      <c r="A13" s="30"/>
      <c r="B13" s="39"/>
      <c r="C13" s="27" t="s">
        <v>21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37">
        <f t="shared" ref="AJ13:AO13" si="7">COUNTIF($D13:$AH13,AJ$7)</f>
        <v>0</v>
      </c>
      <c r="AK13" s="37">
        <f t="shared" si="7"/>
        <v>0</v>
      </c>
      <c r="AL13" s="37">
        <f t="shared" si="7"/>
        <v>0</v>
      </c>
      <c r="AM13" s="37">
        <f t="shared" si="7"/>
        <v>0</v>
      </c>
      <c r="AN13" s="37">
        <f t="shared" si="7"/>
        <v>0</v>
      </c>
      <c r="AO13" s="37">
        <f t="shared" si="7"/>
        <v>0</v>
      </c>
    </row>
    <row r="14" ht="18.0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ht="18.0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ht="18.0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 ht="18.0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 ht="18.0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 ht="18.0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 ht="18.0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 ht="18.0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 ht="18.0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 ht="18.0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 ht="18.0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 ht="18.0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</row>
    <row r="26" ht="18.0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 ht="18.0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 ht="18.0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 ht="18.0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 ht="18.0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 ht="18.0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 ht="18.0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 ht="18.0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</row>
  </sheetData>
  <mergeCells count="4">
    <mergeCell ref="E4:AO4"/>
    <mergeCell ref="C6:AH6"/>
    <mergeCell ref="AJ6:AO6"/>
    <mergeCell ref="B9:B13"/>
  </mergeCells>
  <conditionalFormatting sqref="D9:AH13">
    <cfRule type="expression" dxfId="0" priority="1">
      <formula>OR(D$7="Sa",D$7="Su")</formula>
    </cfRule>
  </conditionalFormatting>
  <dataValidations>
    <dataValidation type="list" allowBlank="1" showErrorMessage="1" sqref="D9:AH13">
      <formula1>Summary!$L$9:$L$14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4.75"/>
    <col customWidth="1" min="3" max="3" width="14.38"/>
    <col customWidth="1" min="4" max="34" width="3.25"/>
    <col customWidth="1" min="35" max="35" width="2.88"/>
    <col customWidth="1" min="36" max="41" width="4.75"/>
  </cols>
  <sheetData>
    <row r="1" ht="18.0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</row>
    <row r="2" ht="18.0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 ht="18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</row>
    <row r="4" ht="18.0" customHeight="1">
      <c r="A4" s="30"/>
      <c r="B4" s="30"/>
      <c r="C4" s="26" t="str">
        <f>"November "&amp;Summary!C6</f>
        <v>November 2023</v>
      </c>
      <c r="D4" s="30"/>
      <c r="E4" s="5" t="s">
        <v>0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</row>
    <row r="5" ht="18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</row>
    <row r="6" ht="18.0" customHeight="1">
      <c r="A6" s="30"/>
      <c r="B6" s="30"/>
      <c r="C6" s="12" t="s">
        <v>27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  <c r="AI6" s="30"/>
      <c r="AJ6" s="31" t="s">
        <v>28</v>
      </c>
      <c r="AK6" s="6"/>
      <c r="AL6" s="6"/>
      <c r="AM6" s="6"/>
      <c r="AN6" s="6"/>
      <c r="AO6" s="7"/>
    </row>
    <row r="7" ht="18.0" customHeight="1">
      <c r="A7" s="30"/>
      <c r="B7" s="30"/>
      <c r="C7" s="9" t="s">
        <v>29</v>
      </c>
      <c r="D7" s="32" t="str">
        <f t="array" ref="D7">IF(D8="","",INDEX({"Su";"M";"Tu";"W";"Th";"F";"Sa"},WEEKDAY(D8,1)))</f>
        <v>W</v>
      </c>
      <c r="E7" s="32" t="str">
        <f t="array" ref="E7">IF(E8="","",INDEX({"Su";"M";"Tu";"W";"Th";"F";"Sa"},WEEKDAY(E8,1)))</f>
        <v>Th</v>
      </c>
      <c r="F7" s="32" t="str">
        <f t="array" ref="F7">IF(F8="","",INDEX({"Su";"M";"Tu";"W";"Th";"F";"Sa"},WEEKDAY(F8,1)))</f>
        <v>F</v>
      </c>
      <c r="G7" s="32" t="str">
        <f t="array" ref="G7">IF(G8="","",INDEX({"Su";"M";"Tu";"W";"Th";"F";"Sa"},WEEKDAY(G8,1)))</f>
        <v>Sa</v>
      </c>
      <c r="H7" s="32" t="str">
        <f t="array" ref="H7">IF(H8="","",INDEX({"Su";"M";"Tu";"W";"Th";"F";"Sa"},WEEKDAY(H8,1)))</f>
        <v>Su</v>
      </c>
      <c r="I7" s="32" t="str">
        <f t="array" ref="I7">IF(I8="","",INDEX({"Su";"M";"Tu";"W";"Th";"F";"Sa"},WEEKDAY(I8,1)))</f>
        <v>M</v>
      </c>
      <c r="J7" s="32" t="str">
        <f t="array" ref="J7">IF(J8="","",INDEX({"Su";"M";"Tu";"W";"Th";"F";"Sa"},WEEKDAY(J8,1)))</f>
        <v>Tu</v>
      </c>
      <c r="K7" s="32" t="str">
        <f t="array" ref="K7">IF(K8="","",INDEX({"Su";"M";"Tu";"W";"Th";"F";"Sa"},WEEKDAY(K8,1)))</f>
        <v>W</v>
      </c>
      <c r="L7" s="32" t="str">
        <f t="array" ref="L7">IF(L8="","",INDEX({"Su";"M";"Tu";"W";"Th";"F";"Sa"},WEEKDAY(L8,1)))</f>
        <v>Th</v>
      </c>
      <c r="M7" s="32" t="str">
        <f t="array" ref="M7">IF(M8="","",INDEX({"Su";"M";"Tu";"W";"Th";"F";"Sa"},WEEKDAY(M8,1)))</f>
        <v>F</v>
      </c>
      <c r="N7" s="32" t="str">
        <f t="array" ref="N7">IF(N8="","",INDEX({"Su";"M";"Tu";"W";"Th";"F";"Sa"},WEEKDAY(N8,1)))</f>
        <v>Sa</v>
      </c>
      <c r="O7" s="32" t="str">
        <f t="array" ref="O7">IF(O8="","",INDEX({"Su";"M";"Tu";"W";"Th";"F";"Sa"},WEEKDAY(O8,1)))</f>
        <v>Su</v>
      </c>
      <c r="P7" s="32" t="str">
        <f t="array" ref="P7">IF(P8="","",INDEX({"Su";"M";"Tu";"W";"Th";"F";"Sa"},WEEKDAY(P8,1)))</f>
        <v>M</v>
      </c>
      <c r="Q7" s="32" t="str">
        <f t="array" ref="Q7">IF(Q8="","",INDEX({"Su";"M";"Tu";"W";"Th";"F";"Sa"},WEEKDAY(Q8,1)))</f>
        <v>Tu</v>
      </c>
      <c r="R7" s="32" t="str">
        <f t="array" ref="R7">IF(R8="","",INDEX({"Su";"M";"Tu";"W";"Th";"F";"Sa"},WEEKDAY(R8,1)))</f>
        <v>W</v>
      </c>
      <c r="S7" s="32" t="str">
        <f t="array" ref="S7">IF(S8="","",INDEX({"Su";"M";"Tu";"W";"Th";"F";"Sa"},WEEKDAY(S8,1)))</f>
        <v>Th</v>
      </c>
      <c r="T7" s="32" t="str">
        <f t="array" ref="T7">IF(T8="","",INDEX({"Su";"M";"Tu";"W";"Th";"F";"Sa"},WEEKDAY(T8,1)))</f>
        <v>F</v>
      </c>
      <c r="U7" s="32" t="str">
        <f t="array" ref="U7">IF(U8="","",INDEX({"Su";"M";"Tu";"W";"Th";"F";"Sa"},WEEKDAY(U8,1)))</f>
        <v>Sa</v>
      </c>
      <c r="V7" s="32" t="str">
        <f t="array" ref="V7">IF(V8="","",INDEX({"Su";"M";"Tu";"W";"Th";"F";"Sa"},WEEKDAY(V8,1)))</f>
        <v>Su</v>
      </c>
      <c r="W7" s="32" t="str">
        <f t="array" ref="W7">IF(W8="","",INDEX({"Su";"M";"Tu";"W";"Th";"F";"Sa"},WEEKDAY(W8,1)))</f>
        <v>M</v>
      </c>
      <c r="X7" s="32" t="str">
        <f t="array" ref="X7">IF(X8="","",INDEX({"Su";"M";"Tu";"W";"Th";"F";"Sa"},WEEKDAY(X8,1)))</f>
        <v>Tu</v>
      </c>
      <c r="Y7" s="32" t="str">
        <f t="array" ref="Y7">IF(Y8="","",INDEX({"Su";"M";"Tu";"W";"Th";"F";"Sa"},WEEKDAY(Y8,1)))</f>
        <v>W</v>
      </c>
      <c r="Z7" s="32" t="str">
        <f t="array" ref="Z7">IF(Z8="","",INDEX({"Su";"M";"Tu";"W";"Th";"F";"Sa"},WEEKDAY(Z8,1)))</f>
        <v>Th</v>
      </c>
      <c r="AA7" s="32" t="str">
        <f t="array" ref="AA7">IF(AA8="","",INDEX({"Su";"M";"Tu";"W";"Th";"F";"Sa"},WEEKDAY(AA8,1)))</f>
        <v>F</v>
      </c>
      <c r="AB7" s="32" t="str">
        <f t="array" ref="AB7">IF(AB8="","",INDEX({"Su";"M";"Tu";"W";"Th";"F";"Sa"},WEEKDAY(AB8,1)))</f>
        <v>Sa</v>
      </c>
      <c r="AC7" s="32" t="str">
        <f t="array" ref="AC7">IF(AC8="","",INDEX({"Su";"M";"Tu";"W";"Th";"F";"Sa"},WEEKDAY(AC8,1)))</f>
        <v>Su</v>
      </c>
      <c r="AD7" s="32" t="str">
        <f t="array" ref="AD7">IF(AD8="","",INDEX({"Su";"M";"Tu";"W";"Th";"F";"Sa"},WEEKDAY(AD8,1)))</f>
        <v>M</v>
      </c>
      <c r="AE7" s="32" t="str">
        <f t="array" ref="AE7">IF(AE8="","",INDEX({"Su";"M";"Tu";"W";"Th";"F";"Sa"},WEEKDAY(AE8,1)))</f>
        <v>Tu</v>
      </c>
      <c r="AF7" s="32" t="str">
        <f t="array" ref="AF7">IF(AF8="","",INDEX({"Su";"M";"Tu";"W";"Th";"F";"Sa"},WEEKDAY(AF8,1)))</f>
        <v>W</v>
      </c>
      <c r="AG7" s="32" t="str">
        <f t="array" ref="AG7">IF(AG8="","",INDEX({"Su";"M";"Tu";"W";"Th";"F";"Sa"},WEEKDAY(AG8,1)))</f>
        <v>Th</v>
      </c>
      <c r="AH7" s="32" t="str">
        <f t="array" ref="AH7">IF(AH8="","",INDEX({"Su";"M";"Tu";"W";"Th";"F";"Sa"},WEEKDAY(AH8,1)))</f>
        <v/>
      </c>
      <c r="AI7" s="30"/>
      <c r="AJ7" s="9" t="str">
        <f>Summary!C9</f>
        <v>V</v>
      </c>
      <c r="AK7" s="9" t="str">
        <f>Summary!D9</f>
        <v>S</v>
      </c>
      <c r="AL7" s="9" t="str">
        <f>Summary!E9</f>
        <v>P</v>
      </c>
      <c r="AM7" s="9" t="str">
        <f>Summary!F9</f>
        <v>D</v>
      </c>
      <c r="AN7" s="9" t="str">
        <f>Summary!G9</f>
        <v>O</v>
      </c>
      <c r="AO7" s="9" t="str">
        <f>Summary!H9</f>
        <v>U</v>
      </c>
    </row>
    <row r="8" ht="18.0" customHeight="1">
      <c r="A8" s="30"/>
      <c r="B8" s="30"/>
      <c r="C8" s="9" t="s">
        <v>30</v>
      </c>
      <c r="D8" s="33">
        <f>DATE(Summary!$C$6,MONTH(Nov!C4),1)</f>
        <v>45231</v>
      </c>
      <c r="E8" s="33">
        <f t="shared" ref="E8:AE8" si="1">D8+1</f>
        <v>45232</v>
      </c>
      <c r="F8" s="33">
        <f t="shared" si="1"/>
        <v>45233</v>
      </c>
      <c r="G8" s="33">
        <f t="shared" si="1"/>
        <v>45234</v>
      </c>
      <c r="H8" s="33">
        <f t="shared" si="1"/>
        <v>45235</v>
      </c>
      <c r="I8" s="33">
        <f t="shared" si="1"/>
        <v>45236</v>
      </c>
      <c r="J8" s="33">
        <f t="shared" si="1"/>
        <v>45237</v>
      </c>
      <c r="K8" s="33">
        <f t="shared" si="1"/>
        <v>45238</v>
      </c>
      <c r="L8" s="33">
        <f t="shared" si="1"/>
        <v>45239</v>
      </c>
      <c r="M8" s="33">
        <f t="shared" si="1"/>
        <v>45240</v>
      </c>
      <c r="N8" s="33">
        <f t="shared" si="1"/>
        <v>45241</v>
      </c>
      <c r="O8" s="33">
        <f t="shared" si="1"/>
        <v>45242</v>
      </c>
      <c r="P8" s="33">
        <f t="shared" si="1"/>
        <v>45243</v>
      </c>
      <c r="Q8" s="33">
        <f t="shared" si="1"/>
        <v>45244</v>
      </c>
      <c r="R8" s="33">
        <f t="shared" si="1"/>
        <v>45245</v>
      </c>
      <c r="S8" s="33">
        <f t="shared" si="1"/>
        <v>45246</v>
      </c>
      <c r="T8" s="33">
        <f t="shared" si="1"/>
        <v>45247</v>
      </c>
      <c r="U8" s="33">
        <f t="shared" si="1"/>
        <v>45248</v>
      </c>
      <c r="V8" s="33">
        <f t="shared" si="1"/>
        <v>45249</v>
      </c>
      <c r="W8" s="33">
        <f t="shared" si="1"/>
        <v>45250</v>
      </c>
      <c r="X8" s="33">
        <f t="shared" si="1"/>
        <v>45251</v>
      </c>
      <c r="Y8" s="33">
        <f t="shared" si="1"/>
        <v>45252</v>
      </c>
      <c r="Z8" s="33">
        <f t="shared" si="1"/>
        <v>45253</v>
      </c>
      <c r="AA8" s="33">
        <f t="shared" si="1"/>
        <v>45254</v>
      </c>
      <c r="AB8" s="33">
        <f t="shared" si="1"/>
        <v>45255</v>
      </c>
      <c r="AC8" s="33">
        <f t="shared" si="1"/>
        <v>45256</v>
      </c>
      <c r="AD8" s="33">
        <f t="shared" si="1"/>
        <v>45257</v>
      </c>
      <c r="AE8" s="33">
        <f t="shared" si="1"/>
        <v>45258</v>
      </c>
      <c r="AF8" s="33">
        <f>IF(MONTH($AE8+1)&gt;MONTH($D$8),"",$AE8+1)</f>
        <v>45259</v>
      </c>
      <c r="AG8" s="33">
        <f>IF(MONTH($AE8+2)&gt;MONTH($D$8),"",$AE8+2)</f>
        <v>45260</v>
      </c>
      <c r="AH8" s="33" t="str">
        <f>IF(MONTH($AE8+3)&gt;MONTH($D$8),"",$AE8+3)</f>
        <v/>
      </c>
      <c r="AI8" s="30"/>
      <c r="AJ8" s="34">
        <f t="shared" ref="AJ8:AO8" si="2">SUM(AJ9:AJ13)</f>
        <v>0</v>
      </c>
      <c r="AK8" s="34">
        <f t="shared" si="2"/>
        <v>0</v>
      </c>
      <c r="AL8" s="34">
        <f t="shared" si="2"/>
        <v>0</v>
      </c>
      <c r="AM8" s="34">
        <f t="shared" si="2"/>
        <v>0</v>
      </c>
      <c r="AN8" s="34">
        <f t="shared" si="2"/>
        <v>0</v>
      </c>
      <c r="AO8" s="34">
        <f t="shared" si="2"/>
        <v>0</v>
      </c>
    </row>
    <row r="9" ht="18.0" customHeight="1">
      <c r="A9" s="30"/>
      <c r="B9" s="35" t="s">
        <v>25</v>
      </c>
      <c r="C9" s="27" t="s">
        <v>9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37">
        <f t="shared" ref="AJ9:AO9" si="3">COUNTIF($D9:$AH9,AJ$7)</f>
        <v>0</v>
      </c>
      <c r="AK9" s="37">
        <f t="shared" si="3"/>
        <v>0</v>
      </c>
      <c r="AL9" s="37">
        <f t="shared" si="3"/>
        <v>0</v>
      </c>
      <c r="AM9" s="37">
        <f t="shared" si="3"/>
        <v>0</v>
      </c>
      <c r="AN9" s="37">
        <f t="shared" si="3"/>
        <v>0</v>
      </c>
      <c r="AO9" s="37">
        <f t="shared" si="3"/>
        <v>0</v>
      </c>
    </row>
    <row r="10" ht="18.0" customHeight="1">
      <c r="A10" s="30"/>
      <c r="B10" s="38"/>
      <c r="C10" s="27" t="s">
        <v>12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30"/>
      <c r="AJ10" s="37">
        <f t="shared" ref="AJ10:AO10" si="4">COUNTIF($D10:$AH10,AJ$7)</f>
        <v>0</v>
      </c>
      <c r="AK10" s="37">
        <f t="shared" si="4"/>
        <v>0</v>
      </c>
      <c r="AL10" s="37">
        <f t="shared" si="4"/>
        <v>0</v>
      </c>
      <c r="AM10" s="37">
        <f t="shared" si="4"/>
        <v>0</v>
      </c>
      <c r="AN10" s="37">
        <f t="shared" si="4"/>
        <v>0</v>
      </c>
      <c r="AO10" s="37">
        <f t="shared" si="4"/>
        <v>0</v>
      </c>
    </row>
    <row r="11" ht="18.0" customHeight="1">
      <c r="A11" s="30"/>
      <c r="B11" s="38"/>
      <c r="C11" s="27" t="s">
        <v>15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37">
        <f t="shared" ref="AJ11:AO11" si="5">COUNTIF($D11:$AH11,AJ$7)</f>
        <v>0</v>
      </c>
      <c r="AK11" s="37">
        <f t="shared" si="5"/>
        <v>0</v>
      </c>
      <c r="AL11" s="37">
        <f t="shared" si="5"/>
        <v>0</v>
      </c>
      <c r="AM11" s="37">
        <f t="shared" si="5"/>
        <v>0</v>
      </c>
      <c r="AN11" s="37">
        <f t="shared" si="5"/>
        <v>0</v>
      </c>
      <c r="AO11" s="37">
        <f t="shared" si="5"/>
        <v>0</v>
      </c>
    </row>
    <row r="12" ht="18.0" customHeight="1">
      <c r="A12" s="30"/>
      <c r="B12" s="38"/>
      <c r="C12" s="27" t="s">
        <v>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37">
        <f t="shared" ref="AJ12:AO12" si="6">COUNTIF($D12:$AH12,AJ$7)</f>
        <v>0</v>
      </c>
      <c r="AK12" s="37">
        <f t="shared" si="6"/>
        <v>0</v>
      </c>
      <c r="AL12" s="37">
        <f t="shared" si="6"/>
        <v>0</v>
      </c>
      <c r="AM12" s="37">
        <f t="shared" si="6"/>
        <v>0</v>
      </c>
      <c r="AN12" s="37">
        <f t="shared" si="6"/>
        <v>0</v>
      </c>
      <c r="AO12" s="37">
        <f t="shared" si="6"/>
        <v>0</v>
      </c>
    </row>
    <row r="13" ht="18.0" customHeight="1">
      <c r="A13" s="30"/>
      <c r="B13" s="39"/>
      <c r="C13" s="27" t="s">
        <v>21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37">
        <f t="shared" ref="AJ13:AO13" si="7">COUNTIF($D13:$AH13,AJ$7)</f>
        <v>0</v>
      </c>
      <c r="AK13" s="37">
        <f t="shared" si="7"/>
        <v>0</v>
      </c>
      <c r="AL13" s="37">
        <f t="shared" si="7"/>
        <v>0</v>
      </c>
      <c r="AM13" s="37">
        <f t="shared" si="7"/>
        <v>0</v>
      </c>
      <c r="AN13" s="37">
        <f t="shared" si="7"/>
        <v>0</v>
      </c>
      <c r="AO13" s="37">
        <f t="shared" si="7"/>
        <v>0</v>
      </c>
    </row>
    <row r="14" ht="18.0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ht="18.0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ht="18.0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 ht="18.0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 ht="18.0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 ht="18.0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 ht="18.0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 ht="18.0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 ht="18.0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 ht="18.0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 ht="18.0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 ht="18.0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</row>
    <row r="26" ht="18.0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 ht="18.0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 ht="18.0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 ht="18.0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 ht="18.0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 ht="18.0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 ht="18.0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 ht="18.0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</row>
  </sheetData>
  <mergeCells count="4">
    <mergeCell ref="E4:AO4"/>
    <mergeCell ref="C6:AH6"/>
    <mergeCell ref="AJ6:AO6"/>
    <mergeCell ref="B9:B13"/>
  </mergeCells>
  <conditionalFormatting sqref="D9:AH13">
    <cfRule type="expression" dxfId="0" priority="1">
      <formula>OR(D$7="Sa",D$7="Su")</formula>
    </cfRule>
  </conditionalFormatting>
  <dataValidations>
    <dataValidation type="list" allowBlank="1" showErrorMessage="1" sqref="D9:AH13">
      <formula1>Summary!$L$9:$L$14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4.75"/>
    <col customWidth="1" min="3" max="3" width="14.38"/>
    <col customWidth="1" min="4" max="34" width="3.25"/>
    <col customWidth="1" min="35" max="35" width="2.88"/>
    <col customWidth="1" min="36" max="41" width="4.75"/>
  </cols>
  <sheetData>
    <row r="1" ht="18.0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</row>
    <row r="2" ht="18.0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 ht="18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</row>
    <row r="4" ht="18.0" customHeight="1">
      <c r="A4" s="30"/>
      <c r="B4" s="30"/>
      <c r="C4" s="26" t="str">
        <f>"December "&amp;Summary!C6</f>
        <v>December 2023</v>
      </c>
      <c r="D4" s="30"/>
      <c r="E4" s="5" t="s">
        <v>0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</row>
    <row r="5" ht="18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</row>
    <row r="6" ht="18.0" customHeight="1">
      <c r="A6" s="30"/>
      <c r="B6" s="30"/>
      <c r="C6" s="12" t="s">
        <v>27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  <c r="AI6" s="30"/>
      <c r="AJ6" s="31" t="s">
        <v>28</v>
      </c>
      <c r="AK6" s="6"/>
      <c r="AL6" s="6"/>
      <c r="AM6" s="6"/>
      <c r="AN6" s="6"/>
      <c r="AO6" s="7"/>
    </row>
    <row r="7" ht="18.0" customHeight="1">
      <c r="A7" s="30"/>
      <c r="B7" s="30"/>
      <c r="C7" s="9" t="s">
        <v>29</v>
      </c>
      <c r="D7" s="32" t="str">
        <f t="array" ref="D7">IF(D8="","",INDEX({"Su";"M";"Tu";"W";"Th";"F";"Sa"},WEEKDAY(D8,1)))</f>
        <v>F</v>
      </c>
      <c r="E7" s="32" t="str">
        <f t="array" ref="E7">IF(E8="","",INDEX({"Su";"M";"Tu";"W";"Th";"F";"Sa"},WEEKDAY(E8,1)))</f>
        <v>Sa</v>
      </c>
      <c r="F7" s="32" t="str">
        <f t="array" ref="F7">IF(F8="","",INDEX({"Su";"M";"Tu";"W";"Th";"F";"Sa"},WEEKDAY(F8,1)))</f>
        <v>Su</v>
      </c>
      <c r="G7" s="32" t="str">
        <f t="array" ref="G7">IF(G8="","",INDEX({"Su";"M";"Tu";"W";"Th";"F";"Sa"},WEEKDAY(G8,1)))</f>
        <v>M</v>
      </c>
      <c r="H7" s="32" t="str">
        <f t="array" ref="H7">IF(H8="","",INDEX({"Su";"M";"Tu";"W";"Th";"F";"Sa"},WEEKDAY(H8,1)))</f>
        <v>Tu</v>
      </c>
      <c r="I7" s="32" t="str">
        <f t="array" ref="I7">IF(I8="","",INDEX({"Su";"M";"Tu";"W";"Th";"F";"Sa"},WEEKDAY(I8,1)))</f>
        <v>W</v>
      </c>
      <c r="J7" s="32" t="str">
        <f t="array" ref="J7">IF(J8="","",INDEX({"Su";"M";"Tu";"W";"Th";"F";"Sa"},WEEKDAY(J8,1)))</f>
        <v>Th</v>
      </c>
      <c r="K7" s="32" t="str">
        <f t="array" ref="K7">IF(K8="","",INDEX({"Su";"M";"Tu";"W";"Th";"F";"Sa"},WEEKDAY(K8,1)))</f>
        <v>F</v>
      </c>
      <c r="L7" s="32" t="str">
        <f t="array" ref="L7">IF(L8="","",INDEX({"Su";"M";"Tu";"W";"Th";"F";"Sa"},WEEKDAY(L8,1)))</f>
        <v>Sa</v>
      </c>
      <c r="M7" s="32" t="str">
        <f t="array" ref="M7">IF(M8="","",INDEX({"Su";"M";"Tu";"W";"Th";"F";"Sa"},WEEKDAY(M8,1)))</f>
        <v>Su</v>
      </c>
      <c r="N7" s="32" t="str">
        <f t="array" ref="N7">IF(N8="","",INDEX({"Su";"M";"Tu";"W";"Th";"F";"Sa"},WEEKDAY(N8,1)))</f>
        <v>M</v>
      </c>
      <c r="O7" s="32" t="str">
        <f t="array" ref="O7">IF(O8="","",INDEX({"Su";"M";"Tu";"W";"Th";"F";"Sa"},WEEKDAY(O8,1)))</f>
        <v>Tu</v>
      </c>
      <c r="P7" s="32" t="str">
        <f t="array" ref="P7">IF(P8="","",INDEX({"Su";"M";"Tu";"W";"Th";"F";"Sa"},WEEKDAY(P8,1)))</f>
        <v>W</v>
      </c>
      <c r="Q7" s="32" t="str">
        <f t="array" ref="Q7">IF(Q8="","",INDEX({"Su";"M";"Tu";"W";"Th";"F";"Sa"},WEEKDAY(Q8,1)))</f>
        <v>Th</v>
      </c>
      <c r="R7" s="32" t="str">
        <f t="array" ref="R7">IF(R8="","",INDEX({"Su";"M";"Tu";"W";"Th";"F";"Sa"},WEEKDAY(R8,1)))</f>
        <v>F</v>
      </c>
      <c r="S7" s="32" t="str">
        <f t="array" ref="S7">IF(S8="","",INDEX({"Su";"M";"Tu";"W";"Th";"F";"Sa"},WEEKDAY(S8,1)))</f>
        <v>Sa</v>
      </c>
      <c r="T7" s="32" t="str">
        <f t="array" ref="T7">IF(T8="","",INDEX({"Su";"M";"Tu";"W";"Th";"F";"Sa"},WEEKDAY(T8,1)))</f>
        <v>Su</v>
      </c>
      <c r="U7" s="32" t="str">
        <f t="array" ref="U7">IF(U8="","",INDEX({"Su";"M";"Tu";"W";"Th";"F";"Sa"},WEEKDAY(U8,1)))</f>
        <v>M</v>
      </c>
      <c r="V7" s="32" t="str">
        <f t="array" ref="V7">IF(V8="","",INDEX({"Su";"M";"Tu";"W";"Th";"F";"Sa"},WEEKDAY(V8,1)))</f>
        <v>Tu</v>
      </c>
      <c r="W7" s="32" t="str">
        <f t="array" ref="W7">IF(W8="","",INDEX({"Su";"M";"Tu";"W";"Th";"F";"Sa"},WEEKDAY(W8,1)))</f>
        <v>W</v>
      </c>
      <c r="X7" s="32" t="str">
        <f t="array" ref="X7">IF(X8="","",INDEX({"Su";"M";"Tu";"W";"Th";"F";"Sa"},WEEKDAY(X8,1)))</f>
        <v>Th</v>
      </c>
      <c r="Y7" s="32" t="str">
        <f t="array" ref="Y7">IF(Y8="","",INDEX({"Su";"M";"Tu";"W";"Th";"F";"Sa"},WEEKDAY(Y8,1)))</f>
        <v>F</v>
      </c>
      <c r="Z7" s="32" t="str">
        <f t="array" ref="Z7">IF(Z8="","",INDEX({"Su";"M";"Tu";"W";"Th";"F";"Sa"},WEEKDAY(Z8,1)))</f>
        <v>Sa</v>
      </c>
      <c r="AA7" s="32" t="str">
        <f t="array" ref="AA7">IF(AA8="","",INDEX({"Su";"M";"Tu";"W";"Th";"F";"Sa"},WEEKDAY(AA8,1)))</f>
        <v>Su</v>
      </c>
      <c r="AB7" s="32" t="str">
        <f t="array" ref="AB7">IF(AB8="","",INDEX({"Su";"M";"Tu";"W";"Th";"F";"Sa"},WEEKDAY(AB8,1)))</f>
        <v>M</v>
      </c>
      <c r="AC7" s="32" t="str">
        <f t="array" ref="AC7">IF(AC8="","",INDEX({"Su";"M";"Tu";"W";"Th";"F";"Sa"},WEEKDAY(AC8,1)))</f>
        <v>Tu</v>
      </c>
      <c r="AD7" s="32" t="str">
        <f t="array" ref="AD7">IF(AD8="","",INDEX({"Su";"M";"Tu";"W";"Th";"F";"Sa"},WEEKDAY(AD8,1)))</f>
        <v>W</v>
      </c>
      <c r="AE7" s="32" t="str">
        <f t="array" ref="AE7">IF(AE8="","",INDEX({"Su";"M";"Tu";"W";"Th";"F";"Sa"},WEEKDAY(AE8,1)))</f>
        <v>Th</v>
      </c>
      <c r="AF7" s="32" t="str">
        <f t="array" ref="AF7">IF(AF8="","",INDEX({"Su";"M";"Tu";"W";"Th";"F";"Sa"},WEEKDAY(AF8,1)))</f>
        <v>F</v>
      </c>
      <c r="AG7" s="32" t="str">
        <f t="array" ref="AG7">IF(AG8="","",INDEX({"Su";"M";"Tu";"W";"Th";"F";"Sa"},WEEKDAY(AG8,1)))</f>
        <v>Sa</v>
      </c>
      <c r="AH7" s="32" t="str">
        <f t="array" ref="AH7">IF(AH8="","",INDEX({"Su";"M";"Tu";"W";"Th";"F";"Sa"},WEEKDAY(AH8,1)))</f>
        <v>Su</v>
      </c>
      <c r="AI7" s="30"/>
      <c r="AJ7" s="9" t="str">
        <f>Summary!C9</f>
        <v>V</v>
      </c>
      <c r="AK7" s="9" t="str">
        <f>Summary!D9</f>
        <v>S</v>
      </c>
      <c r="AL7" s="9" t="str">
        <f>Summary!E9</f>
        <v>P</v>
      </c>
      <c r="AM7" s="9" t="str">
        <f>Summary!F9</f>
        <v>D</v>
      </c>
      <c r="AN7" s="9" t="str">
        <f>Summary!G9</f>
        <v>O</v>
      </c>
      <c r="AO7" s="9" t="str">
        <f>Summary!H9</f>
        <v>U</v>
      </c>
    </row>
    <row r="8" ht="18.0" customHeight="1">
      <c r="A8" s="30"/>
      <c r="B8" s="30"/>
      <c r="C8" s="9" t="s">
        <v>30</v>
      </c>
      <c r="D8" s="33">
        <f>DATE(Summary!$C$6,MONTH(Dec!C4),1)</f>
        <v>45261</v>
      </c>
      <c r="E8" s="33">
        <f t="shared" ref="E8:AE8" si="1">D8+1</f>
        <v>45262</v>
      </c>
      <c r="F8" s="33">
        <f t="shared" si="1"/>
        <v>45263</v>
      </c>
      <c r="G8" s="33">
        <f t="shared" si="1"/>
        <v>45264</v>
      </c>
      <c r="H8" s="33">
        <f t="shared" si="1"/>
        <v>45265</v>
      </c>
      <c r="I8" s="33">
        <f t="shared" si="1"/>
        <v>45266</v>
      </c>
      <c r="J8" s="33">
        <f t="shared" si="1"/>
        <v>45267</v>
      </c>
      <c r="K8" s="33">
        <f t="shared" si="1"/>
        <v>45268</v>
      </c>
      <c r="L8" s="33">
        <f t="shared" si="1"/>
        <v>45269</v>
      </c>
      <c r="M8" s="33">
        <f t="shared" si="1"/>
        <v>45270</v>
      </c>
      <c r="N8" s="33">
        <f t="shared" si="1"/>
        <v>45271</v>
      </c>
      <c r="O8" s="33">
        <f t="shared" si="1"/>
        <v>45272</v>
      </c>
      <c r="P8" s="33">
        <f t="shared" si="1"/>
        <v>45273</v>
      </c>
      <c r="Q8" s="33">
        <f t="shared" si="1"/>
        <v>45274</v>
      </c>
      <c r="R8" s="33">
        <f t="shared" si="1"/>
        <v>45275</v>
      </c>
      <c r="S8" s="33">
        <f t="shared" si="1"/>
        <v>45276</v>
      </c>
      <c r="T8" s="33">
        <f t="shared" si="1"/>
        <v>45277</v>
      </c>
      <c r="U8" s="33">
        <f t="shared" si="1"/>
        <v>45278</v>
      </c>
      <c r="V8" s="33">
        <f t="shared" si="1"/>
        <v>45279</v>
      </c>
      <c r="W8" s="33">
        <f t="shared" si="1"/>
        <v>45280</v>
      </c>
      <c r="X8" s="33">
        <f t="shared" si="1"/>
        <v>45281</v>
      </c>
      <c r="Y8" s="33">
        <f t="shared" si="1"/>
        <v>45282</v>
      </c>
      <c r="Z8" s="33">
        <f t="shared" si="1"/>
        <v>45283</v>
      </c>
      <c r="AA8" s="33">
        <f t="shared" si="1"/>
        <v>45284</v>
      </c>
      <c r="AB8" s="33">
        <f t="shared" si="1"/>
        <v>45285</v>
      </c>
      <c r="AC8" s="33">
        <f t="shared" si="1"/>
        <v>45286</v>
      </c>
      <c r="AD8" s="33">
        <f t="shared" si="1"/>
        <v>45287</v>
      </c>
      <c r="AE8" s="33">
        <f t="shared" si="1"/>
        <v>45288</v>
      </c>
      <c r="AF8" s="33">
        <f>IF(MONTH($AE8+1)&gt;MONTH($D$8),"",$AE8+1)</f>
        <v>45289</v>
      </c>
      <c r="AG8" s="33">
        <f>IF(MONTH($AE8+2)&gt;MONTH($D$8),"",$AE8+2)</f>
        <v>45290</v>
      </c>
      <c r="AH8" s="33">
        <f>IF(MONTH($AE8+3)&gt;MONTH($D$8),"",$AE8+3)</f>
        <v>45291</v>
      </c>
      <c r="AI8" s="30"/>
      <c r="AJ8" s="34">
        <f t="shared" ref="AJ8:AO8" si="2">SUM(AJ9:AJ13)</f>
        <v>0</v>
      </c>
      <c r="AK8" s="34">
        <f t="shared" si="2"/>
        <v>0</v>
      </c>
      <c r="AL8" s="34">
        <f t="shared" si="2"/>
        <v>0</v>
      </c>
      <c r="AM8" s="34">
        <f t="shared" si="2"/>
        <v>0</v>
      </c>
      <c r="AN8" s="34">
        <f t="shared" si="2"/>
        <v>0</v>
      </c>
      <c r="AO8" s="34">
        <f t="shared" si="2"/>
        <v>0</v>
      </c>
    </row>
    <row r="9" ht="18.0" customHeight="1">
      <c r="A9" s="30"/>
      <c r="B9" s="35" t="s">
        <v>25</v>
      </c>
      <c r="C9" s="27" t="s">
        <v>9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37">
        <f t="shared" ref="AJ9:AO9" si="3">COUNTIF($D9:$AH9,AJ$7)</f>
        <v>0</v>
      </c>
      <c r="AK9" s="37">
        <f t="shared" si="3"/>
        <v>0</v>
      </c>
      <c r="AL9" s="37">
        <f t="shared" si="3"/>
        <v>0</v>
      </c>
      <c r="AM9" s="37">
        <f t="shared" si="3"/>
        <v>0</v>
      </c>
      <c r="AN9" s="37">
        <f t="shared" si="3"/>
        <v>0</v>
      </c>
      <c r="AO9" s="37">
        <f t="shared" si="3"/>
        <v>0</v>
      </c>
    </row>
    <row r="10" ht="18.0" customHeight="1">
      <c r="A10" s="30"/>
      <c r="B10" s="38"/>
      <c r="C10" s="27" t="s">
        <v>12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30"/>
      <c r="AJ10" s="37">
        <f t="shared" ref="AJ10:AO10" si="4">COUNTIF($D10:$AH10,AJ$7)</f>
        <v>0</v>
      </c>
      <c r="AK10" s="37">
        <f t="shared" si="4"/>
        <v>0</v>
      </c>
      <c r="AL10" s="37">
        <f t="shared" si="4"/>
        <v>0</v>
      </c>
      <c r="AM10" s="37">
        <f t="shared" si="4"/>
        <v>0</v>
      </c>
      <c r="AN10" s="37">
        <f t="shared" si="4"/>
        <v>0</v>
      </c>
      <c r="AO10" s="37">
        <f t="shared" si="4"/>
        <v>0</v>
      </c>
    </row>
    <row r="11" ht="18.0" customHeight="1">
      <c r="A11" s="30"/>
      <c r="B11" s="38"/>
      <c r="C11" s="27" t="s">
        <v>15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37">
        <f t="shared" ref="AJ11:AO11" si="5">COUNTIF($D11:$AH11,AJ$7)</f>
        <v>0</v>
      </c>
      <c r="AK11" s="37">
        <f t="shared" si="5"/>
        <v>0</v>
      </c>
      <c r="AL11" s="37">
        <f t="shared" si="5"/>
        <v>0</v>
      </c>
      <c r="AM11" s="37">
        <f t="shared" si="5"/>
        <v>0</v>
      </c>
      <c r="AN11" s="37">
        <f t="shared" si="5"/>
        <v>0</v>
      </c>
      <c r="AO11" s="37">
        <f t="shared" si="5"/>
        <v>0</v>
      </c>
    </row>
    <row r="12" ht="18.0" customHeight="1">
      <c r="A12" s="30"/>
      <c r="B12" s="38"/>
      <c r="C12" s="27" t="s">
        <v>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37">
        <f t="shared" ref="AJ12:AO12" si="6">COUNTIF($D12:$AH12,AJ$7)</f>
        <v>0</v>
      </c>
      <c r="AK12" s="37">
        <f t="shared" si="6"/>
        <v>0</v>
      </c>
      <c r="AL12" s="37">
        <f t="shared" si="6"/>
        <v>0</v>
      </c>
      <c r="AM12" s="37">
        <f t="shared" si="6"/>
        <v>0</v>
      </c>
      <c r="AN12" s="37">
        <f t="shared" si="6"/>
        <v>0</v>
      </c>
      <c r="AO12" s="37">
        <f t="shared" si="6"/>
        <v>0</v>
      </c>
    </row>
    <row r="13" ht="18.0" customHeight="1">
      <c r="A13" s="30"/>
      <c r="B13" s="39"/>
      <c r="C13" s="27" t="s">
        <v>21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37">
        <f t="shared" ref="AJ13:AO13" si="7">COUNTIF($D13:$AH13,AJ$7)</f>
        <v>0</v>
      </c>
      <c r="AK13" s="37">
        <f t="shared" si="7"/>
        <v>0</v>
      </c>
      <c r="AL13" s="37">
        <f t="shared" si="7"/>
        <v>0</v>
      </c>
      <c r="AM13" s="37">
        <f t="shared" si="7"/>
        <v>0</v>
      </c>
      <c r="AN13" s="37">
        <f t="shared" si="7"/>
        <v>0</v>
      </c>
      <c r="AO13" s="37">
        <f t="shared" si="7"/>
        <v>0</v>
      </c>
    </row>
    <row r="14" ht="18.0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 ht="18.0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 ht="18.0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 ht="18.0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 ht="18.0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 ht="18.0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 ht="18.0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 ht="18.0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 ht="18.0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 ht="18.0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 ht="18.0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 ht="18.0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</row>
    <row r="26" ht="18.0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 ht="18.0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 ht="18.0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 ht="18.0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 ht="18.0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 ht="18.0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 ht="18.0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 ht="18.0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</row>
  </sheetData>
  <mergeCells count="4">
    <mergeCell ref="E4:AO4"/>
    <mergeCell ref="C6:AH6"/>
    <mergeCell ref="AJ6:AO6"/>
    <mergeCell ref="B9:B13"/>
  </mergeCells>
  <conditionalFormatting sqref="D9:AH13">
    <cfRule type="expression" dxfId="0" priority="1">
      <formula>OR(D$7="Sa",D$7="Su")</formula>
    </cfRule>
  </conditionalFormatting>
  <dataValidations>
    <dataValidation type="list" allowBlank="1" showErrorMessage="1" sqref="D9:AH13">
      <formula1>Summary!$L$9:$L$14</formula1>
    </dataValidation>
  </dataValidations>
  <printOptions/>
  <pageMargins bottom="0.75" footer="0.0" header="0.0" left="0.7" right="0.7" top="0.75"/>
  <pageSetup orientation="landscape"/>
  <drawing r:id="rId1"/>
</worksheet>
</file>