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DN Engineering\"/>
    </mc:Choice>
  </mc:AlternateContent>
  <xr:revisionPtr revIDLastSave="0" documentId="13_ncr:1_{F7142C90-BC6C-4DE3-B46B-138D3CA8DDE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V9" i="1"/>
  <c r="S7" i="1" l="1"/>
  <c r="V7" i="1" s="1"/>
  <c r="G9" i="1" l="1"/>
  <c r="K9" i="1" l="1"/>
  <c r="H9" i="1" l="1"/>
  <c r="J9" i="1"/>
  <c r="M9" i="1" l="1"/>
  <c r="E10" i="1" s="1"/>
  <c r="O10" i="1" s="1"/>
  <c r="I9" i="1"/>
  <c r="O9" i="1" l="1"/>
</calcChain>
</file>

<file path=xl/sharedStrings.xml><?xml version="1.0" encoding="utf-8"?>
<sst xmlns="http://schemas.openxmlformats.org/spreadsheetml/2006/main" count="35" uniqueCount="34">
  <si>
    <t>Amount</t>
  </si>
  <si>
    <t>PAYMENT NOTE No.</t>
  </si>
  <si>
    <t>UTR</t>
  </si>
  <si>
    <t>SD (5%)</t>
  </si>
  <si>
    <t>Advance paid</t>
  </si>
  <si>
    <t>Hold Amount For Material.</t>
  </si>
  <si>
    <t>Kutubpur Village all work</t>
  </si>
  <si>
    <t>18-09-2023 IFT/IFT23261024601/RIUP23/2095/DN ENGINEERING 330442.00</t>
  </si>
  <si>
    <t>RIUP23/2095</t>
  </si>
  <si>
    <t>DN Engineering</t>
  </si>
  <si>
    <t>17-01-2024 IFT/IFT24017021098/RIUP23/3374/DN ENGINEERING 63276.00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</si>
  <si>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</si>
  <si>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</si>
  <si>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</si>
  <si>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</si>
  <si>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</si>
  <si>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</si>
  <si>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</si>
  <si>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GST  Release Note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</si>
  <si>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</si>
  <si>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</si>
  <si>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</si>
  <si>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</si>
  <si>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</si>
  <si>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</si>
  <si>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</si>
  <si>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</si>
  <si>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</si>
  <si>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</si>
  <si>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Final_Amount</t>
  </si>
  <si>
    <t>GST_SD_Amount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</si>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</sst>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43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5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43" fontId="5" fillId="2" borderId="26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horizontal="right"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14" fontId="3" fillId="2" borderId="17" xfId="1" applyNumberFormat="1" applyFont="1" applyFill="1" applyBorder="1" applyAlignment="1">
      <alignment vertical="center"/>
    </xf>
    <xf numFmtId="0" fontId="3" fillId="2" borderId="9" xfId="0" quotePrefix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3" fontId="6" fillId="2" borderId="31" xfId="1" applyNumberFormat="1" applyFont="1" applyFill="1" applyBorder="1" applyAlignment="1">
      <alignment horizontal="center" vertical="center"/>
    </xf>
    <xf numFmtId="43" fontId="5" fillId="2" borderId="32" xfId="1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 wrapText="1"/>
    </xf>
    <xf numFmtId="9" fontId="5" fillId="2" borderId="29" xfId="0" applyNumberFormat="1" applyFont="1" applyFill="1" applyBorder="1" applyAlignment="1">
      <alignment horizontal="center" vertical="center" wrapText="1"/>
    </xf>
    <xf numFmtId="43" fontId="3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9" fontId="3" fillId="2" borderId="35" xfId="1" applyNumberFormat="1" applyFont="1" applyFill="1" applyBorder="1" applyAlignment="1">
      <alignment vertical="center"/>
    </xf>
    <xf numFmtId="43" fontId="3" fillId="2" borderId="36" xfId="1" applyNumberFormat="1" applyFont="1" applyFill="1" applyBorder="1" applyAlignment="1">
      <alignment vertical="center"/>
    </xf>
    <xf numFmtId="9" fontId="3" fillId="2" borderId="33" xfId="1" applyNumberFormat="1" applyFont="1" applyFill="1" applyBorder="1" applyAlignment="1">
      <alignment vertical="center"/>
    </xf>
    <xf numFmtId="9" fontId="3" fillId="2" borderId="37" xfId="1" applyNumberFormat="1" applyFont="1" applyFill="1" applyBorder="1" applyAlignment="1">
      <alignment vertical="center"/>
    </xf>
    <xf numFmtId="43" fontId="3" fillId="2" borderId="37" xfId="1" applyNumberFormat="1" applyFont="1" applyFill="1" applyBorder="1" applyAlignment="1">
      <alignment vertical="center"/>
    </xf>
    <xf numFmtId="0" fontId="5" fillId="2" borderId="29" xfId="0" applyFon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38" xfId="0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38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3" xfId="1" applyNumberFormat="1" applyFont="1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7" fillId="0" borderId="0" xfId="0" applyFont="1"/>
    <xf numFmtId="43" fontId="9" fillId="2" borderId="0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3" fillId="2" borderId="38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7" fillId="2" borderId="10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zoomScaleNormal="100" workbookViewId="0">
      <selection activeCell="C6" sqref="C6"/>
    </sheetView>
  </sheetViews>
  <sheetFormatPr defaultColWidth="9" defaultRowHeight="15" x14ac:dyDescent="0.25"/>
  <cols>
    <col min="1" max="1" width="9" style="13"/>
    <col min="2" max="2" width="30" style="13" customWidth="1"/>
    <col min="3" max="3" width="13.42578125" style="13" bestFit="1" customWidth="1"/>
    <col min="4" max="4" width="16.7109375" style="13" customWidth="1"/>
    <col min="5" max="5" width="16" style="13" bestFit="1" customWidth="1"/>
    <col min="6" max="7" width="13.28515625" style="13" customWidth="1"/>
    <col min="8" max="8" width="16.42578125" style="43" bestFit="1" customWidth="1"/>
    <col min="9" max="9" width="12.85546875" style="43" bestFit="1" customWidth="1"/>
    <col min="10" max="10" width="10.7109375" style="13" bestFit="1" customWidth="1"/>
    <col min="11" max="12" width="12.140625" style="13" customWidth="1"/>
    <col min="13" max="15" width="14.85546875" style="13" customWidth="1"/>
    <col min="16" max="16" width="7.28515625" style="13" customWidth="1"/>
    <col min="17" max="17" width="19.42578125" style="13" bestFit="1" customWidth="1"/>
    <col min="18" max="18" width="11.5703125" style="13" bestFit="1" customWidth="1"/>
    <col min="19" max="19" width="13.7109375" style="13" bestFit="1" customWidth="1"/>
    <col min="20" max="21" width="14.5703125" style="13" customWidth="1"/>
    <col min="22" max="22" width="14" style="13" customWidth="1"/>
    <col min="23" max="23" width="83.28515625" style="13" bestFit="1" customWidth="1"/>
    <col min="24" max="16384" width="9" style="13"/>
  </cols>
  <sheetData>
    <row r="1" spans="1:23" x14ac:dyDescent="0.25">
      <c r="A1" s="78" t="s">
        <v>11</v>
      </c>
      <c r="B1" s="79" t="s">
        <v>9</v>
      </c>
      <c r="E1" s="14"/>
      <c r="F1" s="14"/>
      <c r="G1" s="14"/>
      <c r="H1" s="15"/>
      <c r="I1" s="15"/>
    </row>
    <row r="2" spans="1:23" ht="21" x14ac:dyDescent="0.25">
      <c r="A2" s="78" t="s">
        <v>12</v>
      </c>
      <c r="B2" t="s">
        <v>13</v>
      </c>
      <c r="C2" s="16"/>
      <c r="D2" s="16"/>
      <c r="G2" s="17"/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3" ht="21.75" thickBot="1" x14ac:dyDescent="0.3">
      <c r="A3" s="78" t="s">
        <v>14</v>
      </c>
      <c r="B3" t="s">
        <v>15</v>
      </c>
      <c r="C3" s="16"/>
      <c r="D3" s="16"/>
      <c r="G3" s="17"/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3" ht="15.75" thickBot="1" x14ac:dyDescent="0.3">
      <c r="A4" s="78" t="s">
        <v>16</v>
      </c>
      <c r="B4" t="s">
        <v>15</v>
      </c>
      <c r="C4" s="19"/>
      <c r="D4" s="19"/>
      <c r="E4" s="19"/>
      <c r="F4" s="18"/>
      <c r="G4" s="18"/>
      <c r="H4" s="20"/>
      <c r="I4" s="20"/>
      <c r="J4" s="18"/>
      <c r="K4" s="18"/>
      <c r="L4" s="18"/>
      <c r="Q4" s="18"/>
      <c r="R4" s="21"/>
      <c r="S4" s="21"/>
      <c r="T4" s="21"/>
      <c r="U4" s="21"/>
      <c r="V4" s="21"/>
      <c r="W4" s="21"/>
    </row>
    <row r="5" spans="1:23" ht="27.75" thickBot="1" x14ac:dyDescent="0.3">
      <c r="A5" s="87" t="s">
        <v>17</v>
      </c>
      <c r="B5" s="80" t="s">
        <v>19</v>
      </c>
      <c r="C5" s="5" t="s">
        <v>20</v>
      </c>
      <c r="D5" s="5" t="s">
        <v>21</v>
      </c>
      <c r="E5" s="8" t="s">
        <v>22</v>
      </c>
      <c r="F5" s="5" t="s">
        <v>23</v>
      </c>
      <c r="G5" s="47" t="s">
        <v>24</v>
      </c>
      <c r="H5" s="1" t="s">
        <v>25</v>
      </c>
      <c r="I5" s="12" t="s">
        <v>0</v>
      </c>
      <c r="J5" s="3" t="s">
        <v>26</v>
      </c>
      <c r="K5" s="11" t="s">
        <v>27</v>
      </c>
      <c r="L5" s="11" t="s">
        <v>28</v>
      </c>
      <c r="M5" s="11" t="s">
        <v>30</v>
      </c>
      <c r="N5" s="11" t="s">
        <v>5</v>
      </c>
      <c r="O5" s="11" t="s">
        <v>29</v>
      </c>
      <c r="P5" s="4"/>
      <c r="Q5" s="3" t="s">
        <v>1</v>
      </c>
      <c r="R5" s="3" t="s">
        <v>31</v>
      </c>
      <c r="S5" s="3" t="s">
        <v>32</v>
      </c>
      <c r="T5" s="2" t="s">
        <v>3</v>
      </c>
      <c r="U5" s="3" t="s">
        <v>4</v>
      </c>
      <c r="V5" s="2" t="s">
        <v>33</v>
      </c>
      <c r="W5" s="85" t="s">
        <v>2</v>
      </c>
    </row>
    <row r="6" spans="1:23" ht="15.75" thickBot="1" x14ac:dyDescent="0.3">
      <c r="A6" s="64"/>
      <c r="B6" s="29"/>
      <c r="C6" s="63"/>
      <c r="D6" s="50"/>
      <c r="E6" s="51"/>
      <c r="F6" s="51"/>
      <c r="G6" s="4"/>
      <c r="H6" s="52"/>
      <c r="I6" s="53"/>
      <c r="J6" s="54"/>
      <c r="K6" s="55">
        <v>0.1</v>
      </c>
      <c r="L6" s="55"/>
      <c r="M6" s="49"/>
      <c r="N6" s="49"/>
      <c r="O6" s="49"/>
      <c r="P6" s="4"/>
      <c r="Q6" s="26"/>
      <c r="R6" s="23"/>
      <c r="S6" s="27">
        <v>0.01</v>
      </c>
      <c r="T6" s="28">
        <v>0.05</v>
      </c>
      <c r="U6" s="24"/>
      <c r="V6" s="24"/>
      <c r="W6" s="34"/>
    </row>
    <row r="7" spans="1:23" ht="24" customHeight="1" x14ac:dyDescent="0.25">
      <c r="A7" s="64"/>
      <c r="B7" s="81"/>
      <c r="C7" s="62"/>
      <c r="D7" s="56"/>
      <c r="E7" s="57"/>
      <c r="F7" s="34"/>
      <c r="G7" s="57"/>
      <c r="H7" s="58">
        <v>0.18</v>
      </c>
      <c r="I7" s="59"/>
      <c r="J7" s="60">
        <v>0.01</v>
      </c>
      <c r="K7" s="61">
        <v>0.05</v>
      </c>
      <c r="L7" s="61"/>
      <c r="M7" s="61">
        <v>0.18</v>
      </c>
      <c r="N7" s="61"/>
      <c r="O7" s="62"/>
      <c r="P7" s="4"/>
      <c r="Q7" s="31"/>
      <c r="R7" s="23"/>
      <c r="S7" s="23">
        <f>R7*1%</f>
        <v>0</v>
      </c>
      <c r="T7" s="24"/>
      <c r="U7" s="24"/>
      <c r="V7" s="24">
        <f>R7-S7</f>
        <v>0</v>
      </c>
      <c r="W7" s="48"/>
    </row>
    <row r="8" spans="1:23" s="65" customFormat="1" ht="24" customHeight="1" x14ac:dyDescent="0.25">
      <c r="A8" s="84"/>
      <c r="B8" s="66"/>
      <c r="C8" s="67"/>
      <c r="D8" s="68"/>
      <c r="E8" s="69"/>
      <c r="F8" s="70"/>
      <c r="G8" s="69"/>
      <c r="H8" s="71"/>
      <c r="I8" s="72"/>
      <c r="J8" s="73"/>
      <c r="K8" s="74"/>
      <c r="L8" s="74"/>
      <c r="M8" s="74"/>
      <c r="N8" s="74"/>
      <c r="O8" s="67"/>
      <c r="P8" s="77">
        <f>A9</f>
        <v>59191</v>
      </c>
      <c r="Q8" s="75"/>
      <c r="R8" s="76"/>
      <c r="S8" s="76"/>
      <c r="T8" s="72"/>
      <c r="U8" s="72"/>
      <c r="V8" s="72"/>
      <c r="W8" s="84"/>
    </row>
    <row r="9" spans="1:23" x14ac:dyDescent="0.15">
      <c r="A9" s="64">
        <v>59191</v>
      </c>
      <c r="B9" s="82" t="s">
        <v>6</v>
      </c>
      <c r="C9" s="6">
        <v>45173</v>
      </c>
      <c r="D9" s="46">
        <v>1</v>
      </c>
      <c r="E9" s="29">
        <v>351534</v>
      </c>
      <c r="F9" s="44">
        <v>0</v>
      </c>
      <c r="G9" s="44">
        <f>ROUND(E9-F9,0)</f>
        <v>351534</v>
      </c>
      <c r="H9" s="23">
        <f>ROUND(G9*H7,0)</f>
        <v>63276</v>
      </c>
      <c r="I9" s="24">
        <f>G9+H9</f>
        <v>414810</v>
      </c>
      <c r="J9" s="30">
        <f>G9*$J$7</f>
        <v>3515.34</v>
      </c>
      <c r="K9" s="25">
        <f>G9*5%</f>
        <v>17576.7</v>
      </c>
      <c r="L9" s="25"/>
      <c r="M9" s="25">
        <f>H9</f>
        <v>63276</v>
      </c>
      <c r="N9" s="25"/>
      <c r="O9" s="25">
        <f>ROUND(I9-SUM(J9:N9),0)</f>
        <v>330442</v>
      </c>
      <c r="P9" s="4"/>
      <c r="Q9" s="31" t="s">
        <v>8</v>
      </c>
      <c r="R9" s="23">
        <v>330442</v>
      </c>
      <c r="S9" s="23">
        <v>0</v>
      </c>
      <c r="T9" s="24">
        <v>0</v>
      </c>
      <c r="U9" s="24"/>
      <c r="V9" s="24">
        <f>R9-S9</f>
        <v>330442</v>
      </c>
      <c r="W9" s="86" t="s">
        <v>7</v>
      </c>
    </row>
    <row r="10" spans="1:23" x14ac:dyDescent="0.15">
      <c r="A10" s="64">
        <v>59191</v>
      </c>
      <c r="B10" s="82" t="s">
        <v>18</v>
      </c>
      <c r="C10" s="45"/>
      <c r="D10" s="9"/>
      <c r="E10" s="33">
        <f>M9</f>
        <v>63276</v>
      </c>
      <c r="F10" s="34"/>
      <c r="G10" s="44"/>
      <c r="H10" s="34"/>
      <c r="I10" s="24"/>
      <c r="J10" s="30"/>
      <c r="K10" s="25">
        <v>0</v>
      </c>
      <c r="L10" s="25"/>
      <c r="M10" s="25">
        <v>0</v>
      </c>
      <c r="N10" s="25"/>
      <c r="O10" s="25">
        <f>E10</f>
        <v>63276</v>
      </c>
      <c r="P10" s="10"/>
      <c r="Q10" s="31"/>
      <c r="R10" s="34"/>
      <c r="S10" s="34"/>
      <c r="T10" s="34"/>
      <c r="U10" s="34"/>
      <c r="V10" s="35">
        <v>63276</v>
      </c>
      <c r="W10" s="86" t="s">
        <v>10</v>
      </c>
    </row>
    <row r="11" spans="1:23" ht="15.75" thickBot="1" x14ac:dyDescent="0.3">
      <c r="A11" s="64"/>
      <c r="B11" s="83"/>
      <c r="C11" s="32"/>
      <c r="D11" s="32"/>
      <c r="E11" s="33"/>
      <c r="F11" s="34"/>
      <c r="G11" s="33"/>
      <c r="H11" s="34"/>
      <c r="I11" s="35"/>
      <c r="J11" s="22"/>
      <c r="K11" s="36"/>
      <c r="L11" s="36"/>
      <c r="M11" s="36"/>
      <c r="N11" s="36"/>
      <c r="O11" s="36"/>
      <c r="P11" s="10"/>
      <c r="Q11" s="42"/>
      <c r="R11" s="38"/>
      <c r="S11" s="38"/>
      <c r="T11" s="38"/>
      <c r="U11" s="38"/>
      <c r="V11" s="39"/>
      <c r="W11" s="34"/>
    </row>
    <row r="12" spans="1:23" ht="15.75" thickBot="1" x14ac:dyDescent="0.3">
      <c r="A12" s="34"/>
      <c r="B12" s="41"/>
      <c r="C12" s="7"/>
      <c r="D12" s="7"/>
      <c r="E12" s="37"/>
      <c r="F12" s="37"/>
      <c r="G12" s="37"/>
      <c r="H12" s="38"/>
      <c r="I12" s="39"/>
      <c r="J12" s="40"/>
      <c r="K12" s="41"/>
      <c r="L12" s="41"/>
      <c r="M12" s="41"/>
      <c r="N12" s="41"/>
      <c r="O12" s="41"/>
      <c r="P12" s="23"/>
      <c r="Q12" s="23"/>
      <c r="R12" s="23"/>
      <c r="S12" s="23"/>
      <c r="T12" s="23"/>
      <c r="U12" s="23"/>
      <c r="V12" s="24"/>
      <c r="W12" s="34"/>
    </row>
    <row r="13" spans="1:23" x14ac:dyDescent="0.25">
      <c r="H13" s="13"/>
      <c r="I13" s="13"/>
    </row>
    <row r="14" spans="1:23" x14ac:dyDescent="0.25">
      <c r="H14" s="13"/>
      <c r="I14" s="13"/>
    </row>
    <row r="15" spans="1:23" x14ac:dyDescent="0.25">
      <c r="H15" s="13"/>
      <c r="I15" s="13"/>
    </row>
    <row r="16" spans="1:23" x14ac:dyDescent="0.25">
      <c r="H16" s="13"/>
      <c r="I16" s="13"/>
    </row>
    <row r="17" s="13" customFormat="1" x14ac:dyDescent="0.25"/>
    <row r="18" s="13" customFormat="1" x14ac:dyDescent="0.25"/>
    <row r="22" s="13" customFormat="1" x14ac:dyDescent="0.25"/>
    <row r="23" s="13" customFormat="1" x14ac:dyDescent="0.25"/>
    <row r="24" s="13" customFormat="1" x14ac:dyDescent="0.25"/>
    <row r="25" s="13" customFormat="1" x14ac:dyDescent="0.25"/>
    <row r="26" s="13" customFormat="1" x14ac:dyDescent="0.25"/>
    <row r="27" s="1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2025-05-27T10:04:27Z</dcterms:modified>
</cp:coreProperties>
</file>