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Not Edited Properly - Laxmi\Not Edited Properly - Laxmi\"/>
    </mc:Choice>
  </mc:AlternateContent>
  <xr:revisionPtr revIDLastSave="0" documentId="13_ncr:1_{36452794-98DC-4BDB-B305-6D840854B90D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L9" i="1" s="1"/>
  <c r="N9" i="1" l="1"/>
  <c r="K9" i="1"/>
  <c r="M9" i="1"/>
  <c r="J9" i="1"/>
  <c r="I9" i="1"/>
  <c r="P9" i="1" l="1"/>
  <c r="G8" i="1" l="1"/>
  <c r="L8" i="1" l="1"/>
  <c r="M8" i="1"/>
  <c r="K8" i="1"/>
  <c r="J8" i="1"/>
  <c r="N8" i="1"/>
  <c r="I8" i="1" l="1"/>
  <c r="P8" i="1" l="1"/>
</calcChain>
</file>

<file path=xl/sharedStrings.xml><?xml version="1.0" encoding="utf-8"?>
<sst xmlns="http://schemas.openxmlformats.org/spreadsheetml/2006/main" count="30" uniqueCount="28">
  <si>
    <t>Amount</t>
  </si>
  <si>
    <t>UTR</t>
  </si>
  <si>
    <t>Muzaffarnagar</t>
  </si>
  <si>
    <t>Badkali Village Road Restoration work</t>
  </si>
  <si>
    <t>10-11-2023 IFT/IFT23314061987/RIUP23/3045/MOHD SHAHID 341540.00</t>
  </si>
  <si>
    <t>MD. Shahid</t>
  </si>
  <si>
    <t>06-04-2024 IFT/IFT24097097237/RIUP23/4967/MOHD SHAHID 52702.00</t>
  </si>
  <si>
    <t>Subcontractor:</t>
  </si>
  <si>
    <t>State:</t>
  </si>
  <si>
    <t>Uttar Pradesh</t>
  </si>
  <si>
    <t>District: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</si>
  <si>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</si>
  <si>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</si>
  <si>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</si>
  <si>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</si>
  <si>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</si>
  <si>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</si>
  <si>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</si>
  <si>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</si>
  <si>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</si>
  <si>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</si>
  <si>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</si>
  <si>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</si>
  <si>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</si>
  <si>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Hold the Amount because the Qty. is more then the DPR</t>
  </si>
  <si>
    <t>Final_Amount</t>
  </si>
  <si>
    <t>Total_Amount</t>
  </si>
  <si>
    <t>GST_SD_Amount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</si>
</sst>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15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0" fontId="3" fillId="2" borderId="5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0" fontId="3" fillId="2" borderId="4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0" fontId="3" fillId="2" borderId="13" xfId="0" applyFont="1" applyFill="1" applyBorder="1" applyAlignment="1">
      <alignment horizontal="center" vertical="center" wrapText="1"/>
    </xf>
    <xf numFmtId="9" fontId="3" fillId="2" borderId="9" xfId="1" applyNumberFormat="1" applyFont="1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9" fontId="3" fillId="2" borderId="10" xfId="1" applyNumberFormat="1" applyFont="1" applyFill="1" applyBorder="1" applyAlignment="1">
      <alignment vertical="center"/>
    </xf>
    <xf numFmtId="0" fontId="3" fillId="3" borderId="4" xfId="1" applyNumberFormat="1" applyFont="1" applyFill="1" applyBorder="1" applyAlignment="1">
      <alignment vertical="center"/>
    </xf>
    <xf numFmtId="0" fontId="3" fillId="3" borderId="11" xfId="0" applyFont="1" applyFill="1" applyBorder="1" applyAlignment="1">
      <alignment horizontal="left" vertical="center"/>
    </xf>
    <xf numFmtId="15" fontId="3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3" fontId="3" fillId="3" borderId="3" xfId="1" applyNumberFormat="1" applyFont="1" applyFill="1" applyBorder="1" applyAlignment="1">
      <alignment vertical="center"/>
    </xf>
    <xf numFmtId="43" fontId="3" fillId="3" borderId="12" xfId="1" applyNumberFormat="1" applyFont="1" applyFill="1" applyBorder="1" applyAlignment="1">
      <alignment vertical="center"/>
    </xf>
    <xf numFmtId="43" fontId="3" fillId="3" borderId="0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3" borderId="15" xfId="1" applyNumberFormat="1" applyFont="1" applyFill="1" applyBorder="1" applyAlignment="1">
      <alignment vertical="center"/>
    </xf>
    <xf numFmtId="164" fontId="2" fillId="2" borderId="0" xfId="1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0" fontId="5" fillId="2" borderId="14" xfId="0" applyFont="1" applyFill="1" applyBorder="1" applyAlignment="1">
      <alignment horizontal="center" vertical="center" wrapText="1"/>
    </xf>
    <xf numFmtId="14" fontId="5" fillId="2" borderId="14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164" fontId="6" fillId="2" borderId="14" xfId="1" applyFont="1" applyFill="1" applyBorder="1" applyAlignment="1">
      <alignment horizontal="center" vertical="center"/>
    </xf>
    <xf numFmtId="164" fontId="5" fillId="2" borderId="14" xfId="1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6"/>
  <sheetViews>
    <sheetView tabSelected="1" topLeftCell="L1" zoomScaleNormal="100" workbookViewId="0">
      <selection activeCell="N5" sqref="N5"/>
    </sheetView>
  </sheetViews>
  <sheetFormatPr defaultColWidth="9" defaultRowHeight="14.4" x14ac:dyDescent="0.3"/>
  <cols>
    <col min="1" max="1" width="9" style="5"/>
    <col min="2" max="2" width="28.33203125" style="5" bestFit="1" customWidth="1"/>
    <col min="3" max="3" width="11.33203125" style="5" bestFit="1" customWidth="1"/>
    <col min="4" max="4" width="9.6640625" style="5" bestFit="1" customWidth="1"/>
    <col min="5" max="5" width="11.109375" style="5" bestFit="1" customWidth="1"/>
    <col min="6" max="6" width="13.109375" style="5" customWidth="1"/>
    <col min="7" max="7" width="13.33203125" style="5" customWidth="1"/>
    <col min="8" max="8" width="18" style="7" customWidth="1"/>
    <col min="9" max="9" width="12.88671875" style="7" bestFit="1" customWidth="1"/>
    <col min="10" max="10" width="13.44140625" style="5" bestFit="1" customWidth="1"/>
    <col min="11" max="11" width="12.33203125" style="5" customWidth="1"/>
    <col min="12" max="12" width="12.88671875" style="5" customWidth="1"/>
    <col min="13" max="13" width="12.5546875" style="5" customWidth="1"/>
    <col min="14" max="14" width="12.88671875" style="5" bestFit="1" customWidth="1"/>
    <col min="15" max="15" width="16.33203125" style="5" bestFit="1" customWidth="1"/>
    <col min="16" max="16" width="14" style="5" bestFit="1" customWidth="1"/>
    <col min="17" max="17" width="15.6640625" style="5" customWidth="1"/>
    <col min="18" max="18" width="71.6640625" style="5" customWidth="1"/>
    <col min="19" max="19" width="14.88671875" style="5" customWidth="1"/>
    <col min="20" max="16384" width="9" style="5"/>
  </cols>
  <sheetData>
    <row r="1" spans="1:25" ht="19.8" x14ac:dyDescent="0.3">
      <c r="A1" t="s">
        <v>7</v>
      </c>
      <c r="B1" s="40" t="s">
        <v>5</v>
      </c>
      <c r="E1" s="6"/>
      <c r="F1" s="6"/>
      <c r="G1" s="6"/>
    </row>
    <row r="2" spans="1:25" ht="21.75" customHeight="1" x14ac:dyDescent="0.3">
      <c r="A2" t="s">
        <v>8</v>
      </c>
      <c r="B2" t="s">
        <v>9</v>
      </c>
      <c r="C2" s="8"/>
      <c r="G2" s="8"/>
      <c r="H2" s="9"/>
      <c r="I2" s="9"/>
      <c r="J2" s="9"/>
      <c r="K2" s="9"/>
      <c r="L2" s="9"/>
      <c r="M2" s="9"/>
      <c r="N2" s="9"/>
    </row>
    <row r="3" spans="1:25" ht="21.75" customHeight="1" x14ac:dyDescent="0.3">
      <c r="A3" t="s">
        <v>10</v>
      </c>
      <c r="B3" t="s">
        <v>2</v>
      </c>
      <c r="C3" s="8"/>
      <c r="G3" s="8"/>
      <c r="H3" s="9"/>
      <c r="I3" s="9"/>
      <c r="J3" s="9"/>
      <c r="K3" s="9"/>
      <c r="L3" s="9"/>
      <c r="M3" s="9"/>
      <c r="N3" s="9"/>
    </row>
    <row r="4" spans="1:25" ht="21.75" customHeight="1" thickBot="1" x14ac:dyDescent="0.35">
      <c r="A4" t="s">
        <v>11</v>
      </c>
      <c r="B4" t="s">
        <v>2</v>
      </c>
      <c r="C4" s="8"/>
      <c r="D4" s="8"/>
      <c r="E4" s="8"/>
      <c r="H4" s="5"/>
      <c r="I4" s="8"/>
      <c r="J4" s="9"/>
      <c r="K4" s="9"/>
      <c r="L4" s="9"/>
      <c r="M4" s="9"/>
      <c r="N4" s="9"/>
      <c r="O4" s="9"/>
      <c r="P4" s="9"/>
    </row>
    <row r="5" spans="1:25" ht="43.65" customHeight="1" thickBot="1" x14ac:dyDescent="0.35">
      <c r="A5" s="41" t="s">
        <v>12</v>
      </c>
      <c r="B5" s="42" t="s">
        <v>13</v>
      </c>
      <c r="C5" s="43" t="s">
        <v>14</v>
      </c>
      <c r="D5" s="44" t="s">
        <v>15</v>
      </c>
      <c r="E5" s="42" t="s">
        <v>16</v>
      </c>
      <c r="F5" s="42" t="s">
        <v>17</v>
      </c>
      <c r="G5" s="44" t="s">
        <v>18</v>
      </c>
      <c r="H5" s="45" t="s">
        <v>19</v>
      </c>
      <c r="I5" s="46" t="s">
        <v>0</v>
      </c>
      <c r="J5" s="42" t="s">
        <v>20</v>
      </c>
      <c r="K5" s="42" t="s">
        <v>21</v>
      </c>
      <c r="L5" s="42" t="s">
        <v>22</v>
      </c>
      <c r="M5" s="42" t="s">
        <v>23</v>
      </c>
      <c r="N5" s="42" t="s">
        <v>27</v>
      </c>
      <c r="O5" s="47" t="s">
        <v>24</v>
      </c>
      <c r="P5" s="42" t="s">
        <v>25</v>
      </c>
      <c r="Q5" s="42" t="s">
        <v>26</v>
      </c>
      <c r="R5" s="3" t="s">
        <v>1</v>
      </c>
      <c r="S5" s="37"/>
      <c r="T5" s="10"/>
      <c r="U5" s="10"/>
      <c r="V5" s="10"/>
      <c r="W5" s="10"/>
      <c r="X5" s="10"/>
      <c r="Y5" s="10"/>
    </row>
    <row r="6" spans="1:25" x14ac:dyDescent="0.3">
      <c r="A6" s="11"/>
      <c r="B6" s="12"/>
      <c r="C6" s="13"/>
      <c r="D6" s="13"/>
      <c r="E6" s="13"/>
      <c r="F6" s="14"/>
      <c r="G6" s="14"/>
      <c r="H6" s="15"/>
      <c r="I6" s="16"/>
      <c r="J6" s="24">
        <v>0.01</v>
      </c>
      <c r="K6" s="23">
        <v>0.05</v>
      </c>
      <c r="L6" s="25">
        <v>0.1</v>
      </c>
      <c r="M6" s="25">
        <v>0.1</v>
      </c>
      <c r="N6" s="17"/>
      <c r="O6" s="14"/>
      <c r="P6" s="18"/>
      <c r="Q6" s="16"/>
      <c r="R6" s="14"/>
      <c r="S6" s="38"/>
      <c r="T6" s="10"/>
      <c r="U6" s="10"/>
      <c r="V6" s="10"/>
      <c r="W6" s="10"/>
    </row>
    <row r="7" spans="1:25" s="33" customFormat="1" x14ac:dyDescent="0.3">
      <c r="A7" s="26"/>
      <c r="B7" s="27"/>
      <c r="C7" s="28"/>
      <c r="D7" s="29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  <c r="Q7" s="30"/>
      <c r="R7" s="34"/>
      <c r="S7" s="39"/>
      <c r="T7" s="32"/>
      <c r="U7" s="32"/>
      <c r="V7" s="32"/>
      <c r="W7" s="32"/>
    </row>
    <row r="8" spans="1:25" ht="38.4" customHeight="1" x14ac:dyDescent="0.3">
      <c r="A8" s="19">
        <v>59291</v>
      </c>
      <c r="B8" s="22" t="s">
        <v>3</v>
      </c>
      <c r="C8" s="1">
        <v>45224</v>
      </c>
      <c r="D8" s="2">
        <v>1</v>
      </c>
      <c r="E8" s="20">
        <v>517040</v>
      </c>
      <c r="F8" s="20">
        <v>55500</v>
      </c>
      <c r="G8" s="20">
        <f>E8-F8</f>
        <v>461540</v>
      </c>
      <c r="H8" s="20"/>
      <c r="I8" s="20">
        <f>G8+H8</f>
        <v>461540</v>
      </c>
      <c r="J8" s="20">
        <f>J6*G8</f>
        <v>4615.4000000000005</v>
      </c>
      <c r="K8" s="20">
        <f>K6*G8</f>
        <v>23077</v>
      </c>
      <c r="L8" s="20">
        <f>L6*G8</f>
        <v>46154</v>
      </c>
      <c r="M8" s="20">
        <f>M6*G8</f>
        <v>46154</v>
      </c>
      <c r="N8" s="20">
        <f>H8</f>
        <v>0</v>
      </c>
      <c r="O8" s="20">
        <v>0</v>
      </c>
      <c r="P8" s="21">
        <f>ROUNDUP(I8-J8-K8-L8-M8-N8-O8,0)</f>
        <v>341540</v>
      </c>
      <c r="Q8" s="20">
        <v>341540</v>
      </c>
      <c r="R8" s="35" t="s">
        <v>4</v>
      </c>
      <c r="S8" s="38"/>
      <c r="T8" s="10"/>
      <c r="U8" s="10"/>
      <c r="V8" s="10"/>
      <c r="W8" s="10"/>
    </row>
    <row r="9" spans="1:25" ht="26.4" x14ac:dyDescent="0.3">
      <c r="A9" s="19">
        <v>59291</v>
      </c>
      <c r="B9" s="22" t="s">
        <v>3</v>
      </c>
      <c r="C9" s="1">
        <v>45349</v>
      </c>
      <c r="D9" s="2">
        <v>2</v>
      </c>
      <c r="E9" s="20">
        <v>301864</v>
      </c>
      <c r="F9" s="20">
        <v>111500</v>
      </c>
      <c r="G9" s="20">
        <f>E9-F9</f>
        <v>190364</v>
      </c>
      <c r="H9" s="20"/>
      <c r="I9" s="20">
        <f>G9+H9</f>
        <v>190364</v>
      </c>
      <c r="J9" s="20">
        <f>J6*G9</f>
        <v>1903.64</v>
      </c>
      <c r="K9" s="20">
        <f>G9*5%</f>
        <v>9518.2000000000007</v>
      </c>
      <c r="L9" s="20">
        <f>L6*G9</f>
        <v>19036.400000000001</v>
      </c>
      <c r="M9" s="20">
        <f>M6*G9</f>
        <v>19036.400000000001</v>
      </c>
      <c r="N9" s="20">
        <f>H9</f>
        <v>0</v>
      </c>
      <c r="O9" s="20">
        <v>88168</v>
      </c>
      <c r="P9" s="21">
        <f>ROUNDUP(I9-J9-K9-L9-M9-N9-O9,0)</f>
        <v>52702</v>
      </c>
      <c r="Q9" s="20">
        <v>52702</v>
      </c>
      <c r="R9" s="36" t="s">
        <v>6</v>
      </c>
      <c r="S9" s="38"/>
      <c r="T9" s="10"/>
      <c r="U9" s="10"/>
      <c r="V9" s="10"/>
      <c r="W9" s="10"/>
    </row>
    <row r="10" spans="1:25" x14ac:dyDescent="0.3">
      <c r="A10" s="19"/>
      <c r="B10" s="2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0"/>
      <c r="P10" s="21"/>
      <c r="Q10" s="20"/>
      <c r="R10" s="36"/>
      <c r="S10" s="38"/>
      <c r="T10" s="10"/>
      <c r="U10" s="10"/>
      <c r="V10" s="10"/>
      <c r="W10" s="10"/>
    </row>
    <row r="11" spans="1:25" x14ac:dyDescent="0.3">
      <c r="A11" s="19"/>
      <c r="B11" s="4"/>
      <c r="C11" s="1"/>
      <c r="D11" s="1"/>
      <c r="E11" s="1"/>
      <c r="F11" s="1"/>
      <c r="G11" s="1"/>
      <c r="H11" s="1"/>
      <c r="I11" s="1"/>
      <c r="J11" s="20"/>
      <c r="K11" s="20"/>
      <c r="L11" s="20"/>
      <c r="M11" s="20"/>
      <c r="N11" s="20"/>
      <c r="O11" s="20"/>
      <c r="P11" s="21"/>
      <c r="Q11" s="20"/>
      <c r="R11" s="36"/>
      <c r="S11" s="38"/>
      <c r="T11" s="10"/>
      <c r="U11" s="10"/>
      <c r="V11" s="10"/>
      <c r="W11" s="10"/>
    </row>
    <row r="12" spans="1:25" x14ac:dyDescent="0.3">
      <c r="A12" s="19"/>
      <c r="B12" s="4"/>
      <c r="C12" s="1"/>
      <c r="D12" s="1"/>
      <c r="E12" s="1"/>
      <c r="F12" s="1"/>
      <c r="G12" s="1"/>
      <c r="H12" s="1"/>
      <c r="I12" s="1"/>
      <c r="J12" s="20"/>
      <c r="K12" s="20"/>
      <c r="L12" s="20"/>
      <c r="M12" s="20"/>
      <c r="N12" s="20"/>
      <c r="O12" s="20"/>
      <c r="P12" s="21"/>
      <c r="Q12" s="20"/>
      <c r="R12" s="36"/>
      <c r="S12" s="38"/>
      <c r="T12" s="10"/>
      <c r="U12" s="10"/>
      <c r="V12" s="10"/>
      <c r="W12" s="10"/>
    </row>
    <row r="13" spans="1:25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5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5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5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3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1:23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1:23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23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spans="1:23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1:23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spans="1:23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1:23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3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1:23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spans="1:23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1:23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spans="1:23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23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 spans="1:23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spans="1:23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 spans="1:23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spans="1:23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 spans="1:23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 spans="1:23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1:23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1:23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 spans="1:23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spans="1:23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spans="1:23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 spans="1:19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spans="1:19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spans="1:19" x14ac:dyDescent="0.3">
      <c r="A51" s="10"/>
      <c r="B51" s="10"/>
      <c r="C51" s="10"/>
      <c r="O51" s="10"/>
      <c r="P51" s="10"/>
      <c r="Q51" s="10"/>
      <c r="R51" s="10"/>
      <c r="S51" s="10"/>
    </row>
    <row r="52" spans="1:19" x14ac:dyDescent="0.3">
      <c r="A52" s="10"/>
      <c r="B52" s="10"/>
      <c r="C52" s="10"/>
      <c r="O52" s="10"/>
      <c r="P52" s="10"/>
      <c r="Q52" s="10"/>
      <c r="R52" s="10"/>
      <c r="S52" s="10"/>
    </row>
    <row r="53" spans="1:19" x14ac:dyDescent="0.3">
      <c r="A53" s="10"/>
      <c r="B53" s="10"/>
      <c r="C53" s="10"/>
      <c r="O53" s="10"/>
      <c r="P53" s="10"/>
      <c r="Q53" s="10"/>
      <c r="R53" s="10"/>
      <c r="S53" s="10"/>
    </row>
    <row r="54" spans="1:19" x14ac:dyDescent="0.3">
      <c r="A54" s="10"/>
      <c r="B54" s="10"/>
      <c r="C54" s="10"/>
      <c r="O54" s="10"/>
      <c r="P54" s="10"/>
      <c r="Q54" s="10"/>
      <c r="R54" s="10"/>
      <c r="S54" s="10"/>
    </row>
    <row r="55" spans="1:19" x14ac:dyDescent="0.3">
      <c r="A55" s="10"/>
      <c r="B55" s="10"/>
      <c r="C55" s="10"/>
      <c r="O55" s="10"/>
      <c r="P55" s="10"/>
      <c r="Q55" s="10"/>
      <c r="R55" s="10"/>
      <c r="S55" s="10"/>
    </row>
    <row r="56" spans="1:19" x14ac:dyDescent="0.3">
      <c r="A56" s="10"/>
      <c r="B56" s="10"/>
      <c r="C56" s="10"/>
      <c r="O56" s="10"/>
      <c r="P56" s="10"/>
      <c r="Q56" s="10"/>
      <c r="R56" s="10"/>
      <c r="S56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Sonawane</dc:creator>
  <cp:lastModifiedBy>LCEPL IT Department</cp:lastModifiedBy>
  <dcterms:created xsi:type="dcterms:W3CDTF">2022-06-20T09:18:31Z</dcterms:created>
  <dcterms:modified xsi:type="dcterms:W3CDTF">2025-05-30T12:17:27Z</dcterms:modified>
</cp:coreProperties>
</file>