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Swapnil\Excel\"/>
    </mc:Choice>
  </mc:AlternateContent>
  <bookViews>
    <workbookView xWindow="0" yWindow="0" windowWidth="28800" windowHeight="1221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 l="1"/>
  <c r="K8" i="1" l="1"/>
  <c r="J8" i="1"/>
  <c r="H8" i="1"/>
  <c r="L8" i="1" s="1"/>
  <c r="I8" i="1" l="1"/>
  <c r="M8" i="1" s="1"/>
</calcChain>
</file>

<file path=xl/sharedStrings.xml><?xml version="1.0" encoding="utf-8"?>
<sst xmlns="http://schemas.openxmlformats.org/spreadsheetml/2006/main" count="29" uniqueCount="28">
  <si>
    <t>Amount</t>
  </si>
  <si>
    <t>UTR</t>
  </si>
  <si>
    <t>30-09-2022 NEFT/AXISP00323985686/RIUP22/852/AASHIRWAD ENTERP 148500.00</t>
  </si>
  <si>
    <t>15-12-2022 NEFT/AXISP00346642895/RIUP22/1532/AASHIRWAD ENTER 125953.00</t>
  </si>
  <si>
    <t>24-06-2022 NEFT/AXISP00298313250/RIUP22/249/AASHIRWAD ENTERP 148500.00</t>
  </si>
  <si>
    <t>19-12-2022 NEFT/AXISP00347267857/RIUP22/1559/AASHIRWAD ENTER 101166.00</t>
  </si>
  <si>
    <t>Subcontractor:</t>
  </si>
  <si>
    <t>State:</t>
  </si>
  <si>
    <t>Uttar Pradesh</t>
  </si>
  <si>
    <t>District:</t>
  </si>
  <si>
    <t>Muzaffarnagar</t>
  </si>
  <si>
    <t>Block:</t>
  </si>
  <si>
    <t>Aashirwad Enterprises</t>
  </si>
  <si>
    <t xml:space="preserve"> Datiyana Village Construction of Pump house and back bash pit chamber Work</t>
  </si>
  <si>
    <t>Silajudi Village Construction of Pump house and back bash pit chamber Work</t>
  </si>
  <si>
    <t>PMC_No</t>
  </si>
  <si>
    <t>Invoice_Details</t>
  </si>
  <si>
    <t>Invoice_Date</t>
  </si>
  <si>
    <t>Invoice_No</t>
  </si>
  <si>
    <t>Basic_Amount</t>
  </si>
  <si>
    <t>Debit_Amount</t>
  </si>
  <si>
    <t>After_Debit_Amount</t>
  </si>
  <si>
    <t>GST_Amount</t>
  </si>
  <si>
    <t>Final_Amount</t>
  </si>
  <si>
    <t>Total_Amount</t>
  </si>
  <si>
    <t>TDS_Amount</t>
  </si>
  <si>
    <t>SD_Amount</t>
  </si>
  <si>
    <t>GST_SD_Amount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</si>
</sst>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3" tint="0.39997558519241921"/>
      <name val="Comic Sans MS"/>
      <family val="4"/>
    </font>
    <font>
      <sz val="9"/>
      <color theme="1"/>
      <name val="Comic Sans MS"/>
      <family val="4"/>
    </font>
    <font>
      <b/>
      <sz val="9"/>
      <color theme="4" tint="-0.249977111117893"/>
      <name val="Comic Sans MS"/>
      <family val="4"/>
    </font>
    <font>
      <b/>
      <sz val="9"/>
      <color theme="1"/>
      <name val="Comic Sans MS"/>
      <family val="4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3">
    <xf numFmtId="0" fontId="0" fillId="0" borderId="0" xfId="0"/>
    <xf numFmtId="0" fontId="5" fillId="2" borderId="6" xfId="0" applyFont="1" applyFill="1" applyBorder="1" applyAlignment="1">
      <alignment horizontal="center" vertical="center" wrapText="1"/>
    </xf>
    <xf numFmtId="43" fontId="0" fillId="2" borderId="0" xfId="1" applyNumberFormat="1" applyFont="1" applyFill="1" applyBorder="1" applyAlignment="1">
      <alignment vertical="center"/>
    </xf>
    <xf numFmtId="43" fontId="2" fillId="2" borderId="0" xfId="1" applyNumberFormat="1" applyFont="1" applyFill="1" applyBorder="1" applyAlignment="1">
      <alignment vertical="center"/>
    </xf>
    <xf numFmtId="43" fontId="3" fillId="2" borderId="0" xfId="1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43" fontId="3" fillId="2" borderId="0" xfId="1" applyNumberFormat="1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43" fontId="3" fillId="2" borderId="6" xfId="1" applyNumberFormat="1" applyFont="1" applyFill="1" applyBorder="1" applyAlignment="1">
      <alignment vertical="center"/>
    </xf>
    <xf numFmtId="43" fontId="3" fillId="2" borderId="11" xfId="1" applyNumberFormat="1" applyFont="1" applyFill="1" applyBorder="1" applyAlignment="1">
      <alignment vertical="center"/>
    </xf>
    <xf numFmtId="43" fontId="3" fillId="2" borderId="7" xfId="1" applyNumberFormat="1" applyFont="1" applyFill="1" applyBorder="1" applyAlignment="1">
      <alignment vertical="center"/>
    </xf>
    <xf numFmtId="43" fontId="3" fillId="2" borderId="4" xfId="1" applyNumberFormat="1" applyFont="1" applyFill="1" applyBorder="1" applyAlignment="1">
      <alignment vertical="center"/>
    </xf>
    <xf numFmtId="43" fontId="3" fillId="2" borderId="9" xfId="1" applyNumberFormat="1" applyFont="1" applyFill="1" applyBorder="1" applyAlignment="1">
      <alignment vertical="center"/>
    </xf>
    <xf numFmtId="43" fontId="3" fillId="2" borderId="5" xfId="1" applyNumberFormat="1" applyFont="1" applyFill="1" applyBorder="1" applyAlignment="1">
      <alignment vertical="center"/>
    </xf>
    <xf numFmtId="43" fontId="3" fillId="2" borderId="12" xfId="1" applyNumberFormat="1" applyFont="1" applyFill="1" applyBorder="1" applyAlignment="1">
      <alignment vertical="center"/>
    </xf>
    <xf numFmtId="43" fontId="3" fillId="2" borderId="10" xfId="1" applyNumberFormat="1" applyFont="1" applyFill="1" applyBorder="1" applyAlignment="1">
      <alignment vertical="center"/>
    </xf>
    <xf numFmtId="43" fontId="3" fillId="3" borderId="11" xfId="1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15" fontId="3" fillId="2" borderId="4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4" fontId="3" fillId="2" borderId="4" xfId="1" applyNumberFormat="1" applyFont="1" applyFill="1" applyBorder="1" applyAlignment="1">
      <alignment vertical="center"/>
    </xf>
    <xf numFmtId="43" fontId="5" fillId="2" borderId="15" xfId="1" applyNumberFormat="1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vertical="center"/>
    </xf>
    <xf numFmtId="43" fontId="3" fillId="3" borderId="9" xfId="1" applyNumberFormat="1" applyFont="1" applyFill="1" applyBorder="1" applyAlignment="1">
      <alignment vertical="center"/>
    </xf>
    <xf numFmtId="0" fontId="0" fillId="0" borderId="9" xfId="0" applyBorder="1" applyAlignment="1">
      <alignment vertical="center"/>
    </xf>
    <xf numFmtId="43" fontId="3" fillId="2" borderId="17" xfId="1" applyNumberFormat="1" applyFont="1" applyFill="1" applyBorder="1" applyAlignment="1">
      <alignment vertical="center"/>
    </xf>
    <xf numFmtId="43" fontId="3" fillId="2" borderId="18" xfId="1" applyNumberFormat="1" applyFont="1" applyFill="1" applyBorder="1" applyAlignment="1">
      <alignment vertical="center"/>
    </xf>
    <xf numFmtId="43" fontId="3" fillId="2" borderId="19" xfId="1" applyNumberFormat="1" applyFont="1" applyFill="1" applyBorder="1" applyAlignment="1">
      <alignment vertical="center"/>
    </xf>
    <xf numFmtId="43" fontId="3" fillId="2" borderId="14" xfId="1" applyNumberFormat="1" applyFont="1" applyFill="1" applyBorder="1" applyAlignment="1">
      <alignment vertical="center"/>
    </xf>
    <xf numFmtId="43" fontId="3" fillId="2" borderId="15" xfId="1" applyNumberFormat="1" applyFont="1" applyFill="1" applyBorder="1" applyAlignment="1">
      <alignment vertical="center"/>
    </xf>
    <xf numFmtId="43" fontId="5" fillId="2" borderId="15" xfId="1" applyNumberFormat="1" applyFont="1" applyFill="1" applyBorder="1" applyAlignment="1">
      <alignment vertical="center"/>
    </xf>
    <xf numFmtId="43" fontId="3" fillId="2" borderId="16" xfId="1" applyNumberFormat="1" applyFont="1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43" fontId="3" fillId="4" borderId="4" xfId="1" applyNumberFormat="1" applyFont="1" applyFill="1" applyBorder="1" applyAlignment="1">
      <alignment vertical="center"/>
    </xf>
    <xf numFmtId="9" fontId="3" fillId="4" borderId="4" xfId="1" applyNumberFormat="1" applyFont="1" applyFill="1" applyBorder="1" applyAlignment="1">
      <alignment vertical="center"/>
    </xf>
    <xf numFmtId="43" fontId="3" fillId="4" borderId="9" xfId="1" applyNumberFormat="1" applyFont="1" applyFill="1" applyBorder="1" applyAlignment="1">
      <alignment vertical="center"/>
    </xf>
    <xf numFmtId="0" fontId="0" fillId="4" borderId="3" xfId="0" applyFill="1" applyBorder="1" applyAlignment="1">
      <alignment vertical="center"/>
    </xf>
    <xf numFmtId="43" fontId="3" fillId="4" borderId="1" xfId="1" applyNumberFormat="1" applyFont="1" applyFill="1" applyBorder="1" applyAlignment="1">
      <alignment vertical="center"/>
    </xf>
    <xf numFmtId="9" fontId="3" fillId="4" borderId="1" xfId="1" applyNumberFormat="1" applyFont="1" applyFill="1" applyBorder="1" applyAlignment="1">
      <alignment vertical="center"/>
    </xf>
    <xf numFmtId="43" fontId="3" fillId="4" borderId="2" xfId="1" applyNumberFormat="1" applyFont="1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9" fontId="3" fillId="2" borderId="5" xfId="1" applyNumberFormat="1" applyFont="1" applyFill="1" applyBorder="1" applyAlignment="1">
      <alignment vertical="center"/>
    </xf>
    <xf numFmtId="43" fontId="3" fillId="4" borderId="3" xfId="1" applyNumberFormat="1" applyFont="1" applyFill="1" applyBorder="1" applyAlignment="1">
      <alignment vertical="center"/>
    </xf>
    <xf numFmtId="43" fontId="3" fillId="4" borderId="11" xfId="1" applyNumberFormat="1" applyFont="1" applyFill="1" applyBorder="1" applyAlignment="1">
      <alignment vertical="center"/>
    </xf>
    <xf numFmtId="43" fontId="5" fillId="2" borderId="14" xfId="1" applyNumberFormat="1" applyFont="1" applyFill="1" applyBorder="1" applyAlignment="1">
      <alignment vertical="center"/>
    </xf>
    <xf numFmtId="43" fontId="5" fillId="2" borderId="12" xfId="1" applyNumberFormat="1" applyFont="1" applyFill="1" applyBorder="1" applyAlignment="1">
      <alignment vertical="center"/>
    </xf>
    <xf numFmtId="0" fontId="5" fillId="2" borderId="20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43" fontId="5" fillId="2" borderId="20" xfId="1" applyNumberFormat="1" applyFont="1" applyFill="1" applyBorder="1" applyAlignment="1">
      <alignment vertical="center"/>
    </xf>
    <xf numFmtId="43" fontId="3" fillId="2" borderId="8" xfId="1" applyNumberFormat="1" applyFont="1" applyFill="1" applyBorder="1" applyAlignment="1">
      <alignment vertical="center"/>
    </xf>
    <xf numFmtId="43" fontId="5" fillId="2" borderId="16" xfId="1" applyNumberFormat="1" applyFont="1" applyFill="1" applyBorder="1" applyAlignment="1">
      <alignment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6" fillId="2" borderId="21" xfId="0" applyFont="1" applyFill="1" applyBorder="1" applyAlignment="1">
      <alignment vertical="center"/>
    </xf>
    <xf numFmtId="0" fontId="6" fillId="2" borderId="21" xfId="0" applyFont="1" applyFill="1" applyBorder="1" applyAlignment="1">
      <alignment horizontal="center" vertical="center" wrapText="1"/>
    </xf>
    <xf numFmtId="14" fontId="6" fillId="2" borderId="21" xfId="0" applyNumberFormat="1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164" fontId="7" fillId="2" borderId="2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L3" sqref="L3"/>
    </sheetView>
  </sheetViews>
  <sheetFormatPr defaultColWidth="9" defaultRowHeight="30" customHeight="1" x14ac:dyDescent="0.25"/>
  <cols>
    <col min="1" max="1" width="9" style="6"/>
    <col min="2" max="2" width="30" style="6" customWidth="1"/>
    <col min="3" max="3" width="13.42578125" style="6" bestFit="1" customWidth="1"/>
    <col min="4" max="4" width="11.5703125" style="6" bestFit="1" customWidth="1"/>
    <col min="5" max="5" width="13.28515625" style="6" bestFit="1" customWidth="1"/>
    <col min="6" max="7" width="13.28515625" style="6" customWidth="1"/>
    <col min="8" max="8" width="14.7109375" style="2" customWidth="1"/>
    <col min="9" max="9" width="12.85546875" style="2" bestFit="1" customWidth="1"/>
    <col min="10" max="10" width="10.7109375" style="6" bestFit="1" customWidth="1"/>
    <col min="11" max="11" width="11.140625" style="6" bestFit="1" customWidth="1"/>
    <col min="12" max="12" width="12.7109375" style="6" customWidth="1"/>
    <col min="13" max="13" width="14.85546875" style="6" customWidth="1"/>
    <col min="14" max="14" width="7.28515625" style="6" customWidth="1"/>
    <col min="15" max="15" width="14" style="6" customWidth="1"/>
    <col min="16" max="16" width="84.140625" style="6" bestFit="1" customWidth="1"/>
    <col min="17" max="16384" width="9" style="6"/>
  </cols>
  <sheetData>
    <row r="1" spans="1:16" ht="30" customHeight="1" x14ac:dyDescent="0.25">
      <c r="A1" s="56" t="s">
        <v>6</v>
      </c>
      <c r="B1" s="57" t="s">
        <v>12</v>
      </c>
      <c r="C1"/>
      <c r="E1" s="18"/>
      <c r="F1" s="18"/>
      <c r="G1" s="18"/>
    </row>
    <row r="2" spans="1:16" ht="30" customHeight="1" x14ac:dyDescent="0.25">
      <c r="A2" s="56" t="s">
        <v>7</v>
      </c>
      <c r="B2" t="s">
        <v>8</v>
      </c>
      <c r="D2" s="3"/>
      <c r="H2" s="4"/>
      <c r="J2" s="5"/>
      <c r="K2" s="5"/>
      <c r="L2" s="5"/>
      <c r="M2" s="5"/>
      <c r="N2" s="5"/>
    </row>
    <row r="3" spans="1:16" ht="30" customHeight="1" x14ac:dyDescent="0.25">
      <c r="A3" s="56" t="s">
        <v>9</v>
      </c>
      <c r="B3" t="s">
        <v>10</v>
      </c>
      <c r="D3" s="3"/>
      <c r="H3" s="4"/>
      <c r="J3" s="5"/>
      <c r="K3" s="5"/>
      <c r="L3" s="5"/>
      <c r="M3" s="5"/>
      <c r="N3" s="5"/>
    </row>
    <row r="4" spans="1:16" ht="30" customHeight="1" thickBot="1" x14ac:dyDescent="0.3">
      <c r="A4" s="56" t="s">
        <v>11</v>
      </c>
      <c r="B4" t="s">
        <v>10</v>
      </c>
      <c r="D4" s="5"/>
      <c r="E4" s="5"/>
      <c r="F4" s="5"/>
      <c r="G4" s="5"/>
      <c r="H4" s="7"/>
      <c r="I4" s="7"/>
      <c r="J4" s="5"/>
      <c r="K4" s="5"/>
      <c r="L4" s="5"/>
      <c r="O4" s="8"/>
      <c r="P4" s="8"/>
    </row>
    <row r="5" spans="1:16" ht="30" customHeight="1" x14ac:dyDescent="0.25">
      <c r="A5" s="58" t="s">
        <v>15</v>
      </c>
      <c r="B5" s="59" t="s">
        <v>16</v>
      </c>
      <c r="C5" s="60" t="s">
        <v>17</v>
      </c>
      <c r="D5" s="61" t="s">
        <v>18</v>
      </c>
      <c r="E5" s="59" t="s">
        <v>19</v>
      </c>
      <c r="F5" s="59" t="s">
        <v>20</v>
      </c>
      <c r="G5" s="61" t="s">
        <v>21</v>
      </c>
      <c r="H5" s="62" t="s">
        <v>22</v>
      </c>
      <c r="I5" s="23" t="s">
        <v>0</v>
      </c>
      <c r="J5" s="59" t="s">
        <v>25</v>
      </c>
      <c r="K5" s="59" t="s">
        <v>26</v>
      </c>
      <c r="L5" s="59" t="s">
        <v>27</v>
      </c>
      <c r="M5" s="59" t="s">
        <v>23</v>
      </c>
      <c r="N5" s="49"/>
      <c r="O5" s="59" t="s">
        <v>24</v>
      </c>
      <c r="P5" s="24" t="s">
        <v>1</v>
      </c>
    </row>
    <row r="6" spans="1:16" ht="30" customHeight="1" thickBot="1" x14ac:dyDescent="0.3">
      <c r="A6" s="43"/>
      <c r="B6" s="14"/>
      <c r="C6" s="14"/>
      <c r="D6" s="14"/>
      <c r="E6" s="14"/>
      <c r="F6" s="14"/>
      <c r="G6" s="14"/>
      <c r="H6" s="44">
        <v>0.18</v>
      </c>
      <c r="I6" s="14"/>
      <c r="J6" s="44">
        <v>0.01</v>
      </c>
      <c r="K6" s="44">
        <v>0.2</v>
      </c>
      <c r="L6" s="44">
        <v>0.18</v>
      </c>
      <c r="M6" s="16"/>
      <c r="N6" s="50"/>
      <c r="O6" s="15"/>
      <c r="P6" s="16"/>
    </row>
    <row r="7" spans="1:16" ht="30" customHeight="1" x14ac:dyDescent="0.25">
      <c r="A7" s="39"/>
      <c r="B7" s="40"/>
      <c r="C7" s="40"/>
      <c r="D7" s="40"/>
      <c r="E7" s="40"/>
      <c r="F7" s="40"/>
      <c r="G7" s="40"/>
      <c r="H7" s="41"/>
      <c r="I7" s="40"/>
      <c r="J7" s="41"/>
      <c r="K7" s="41"/>
      <c r="L7" s="41"/>
      <c r="M7" s="42"/>
      <c r="N7" s="51">
        <v>52477</v>
      </c>
      <c r="O7" s="45"/>
      <c r="P7" s="42"/>
    </row>
    <row r="8" spans="1:16" ht="42.75" x14ac:dyDescent="0.25">
      <c r="A8" s="25">
        <v>52477</v>
      </c>
      <c r="B8" s="19" t="s">
        <v>13</v>
      </c>
      <c r="C8" s="20">
        <v>44903</v>
      </c>
      <c r="D8" s="21">
        <v>2</v>
      </c>
      <c r="E8" s="12">
        <v>381000</v>
      </c>
      <c r="F8" s="12">
        <v>33590.31</v>
      </c>
      <c r="G8" s="12">
        <f>ROUND(E8-F8,0)</f>
        <v>347410</v>
      </c>
      <c r="H8" s="12">
        <f>ROUND(G8*H6,0)</f>
        <v>62534</v>
      </c>
      <c r="I8" s="12">
        <f>G8+H8</f>
        <v>409944</v>
      </c>
      <c r="J8" s="12">
        <f>ROUND(G8*$J$6,)</f>
        <v>3474</v>
      </c>
      <c r="K8" s="12">
        <f>ROUND(G8*$K$6,)</f>
        <v>69482</v>
      </c>
      <c r="L8" s="12">
        <f>+H8</f>
        <v>62534</v>
      </c>
      <c r="M8" s="26">
        <f>ROUND(I8-SUM(J8:L8),0)</f>
        <v>274454</v>
      </c>
      <c r="N8" s="1"/>
      <c r="O8" s="17">
        <v>148500</v>
      </c>
      <c r="P8" s="27" t="s">
        <v>2</v>
      </c>
    </row>
    <row r="9" spans="1:16" ht="30" customHeight="1" x14ac:dyDescent="0.25">
      <c r="A9" s="25">
        <v>52477</v>
      </c>
      <c r="B9" s="19"/>
      <c r="C9" s="20"/>
      <c r="D9" s="21"/>
      <c r="E9" s="12"/>
      <c r="F9" s="12"/>
      <c r="G9" s="12"/>
      <c r="H9" s="12"/>
      <c r="I9" s="12"/>
      <c r="J9" s="12"/>
      <c r="K9" s="12"/>
      <c r="L9" s="12"/>
      <c r="M9" s="13"/>
      <c r="N9" s="1"/>
      <c r="O9" s="17">
        <v>125953</v>
      </c>
      <c r="P9" s="27" t="s">
        <v>3</v>
      </c>
    </row>
    <row r="10" spans="1:16" ht="30" customHeight="1" x14ac:dyDescent="0.25">
      <c r="A10" s="35"/>
      <c r="B10" s="36"/>
      <c r="C10" s="36"/>
      <c r="D10" s="36"/>
      <c r="E10" s="36"/>
      <c r="F10" s="36"/>
      <c r="G10" s="36"/>
      <c r="H10" s="37"/>
      <c r="I10" s="36"/>
      <c r="J10" s="37"/>
      <c r="K10" s="37"/>
      <c r="L10" s="37"/>
      <c r="M10" s="38"/>
      <c r="N10" s="52">
        <v>51364</v>
      </c>
      <c r="O10" s="46"/>
      <c r="P10" s="38"/>
    </row>
    <row r="11" spans="1:16" ht="42.75" x14ac:dyDescent="0.25">
      <c r="A11" s="25">
        <v>51364</v>
      </c>
      <c r="B11" s="19" t="s">
        <v>14</v>
      </c>
      <c r="C11" s="22">
        <v>44903</v>
      </c>
      <c r="D11" s="21">
        <v>3</v>
      </c>
      <c r="E11" s="12">
        <v>370000</v>
      </c>
      <c r="F11" s="12">
        <v>53967.59</v>
      </c>
      <c r="G11" s="12">
        <v>316032</v>
      </c>
      <c r="H11" s="12">
        <v>56886</v>
      </c>
      <c r="I11" s="12">
        <v>372918</v>
      </c>
      <c r="J11" s="12">
        <v>3160</v>
      </c>
      <c r="K11" s="12">
        <v>63206</v>
      </c>
      <c r="L11" s="12">
        <v>56886</v>
      </c>
      <c r="M11" s="26">
        <v>249666</v>
      </c>
      <c r="N11" s="1"/>
      <c r="O11" s="17">
        <v>148500</v>
      </c>
      <c r="P11" s="27" t="s">
        <v>4</v>
      </c>
    </row>
    <row r="12" spans="1:16" ht="30" customHeight="1" x14ac:dyDescent="0.25">
      <c r="A12" s="25">
        <v>51364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3"/>
      <c r="N12" s="1"/>
      <c r="O12" s="17">
        <v>101166</v>
      </c>
      <c r="P12" s="27" t="s">
        <v>5</v>
      </c>
    </row>
    <row r="13" spans="1:16" ht="30" customHeight="1" x14ac:dyDescent="0.25">
      <c r="A13" s="25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3"/>
      <c r="N13" s="1"/>
      <c r="O13" s="10"/>
      <c r="P13" s="27"/>
    </row>
    <row r="14" spans="1:16" ht="30" customHeight="1" x14ac:dyDescent="0.25">
      <c r="A14" s="10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3"/>
      <c r="N14" s="9"/>
      <c r="O14" s="10"/>
      <c r="P14" s="13"/>
    </row>
    <row r="15" spans="1:16" ht="30" customHeight="1" thickBot="1" x14ac:dyDescent="0.3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30"/>
      <c r="N15" s="11"/>
      <c r="O15" s="28"/>
      <c r="P15" s="30"/>
    </row>
    <row r="16" spans="1:16" ht="30" customHeight="1" x14ac:dyDescent="0.25">
      <c r="A16" s="31"/>
      <c r="B16" s="32"/>
      <c r="C16" s="32"/>
      <c r="D16" s="32"/>
      <c r="E16" s="32"/>
      <c r="F16" s="32"/>
      <c r="G16" s="32"/>
      <c r="H16" s="32"/>
      <c r="I16" s="32"/>
      <c r="J16" s="33"/>
      <c r="K16" s="33"/>
      <c r="L16" s="33"/>
      <c r="M16" s="55"/>
      <c r="N16" s="53"/>
      <c r="O16" s="47"/>
      <c r="P16" s="34"/>
    </row>
    <row r="17" spans="1:16" ht="30" customHeight="1" x14ac:dyDescent="0.25">
      <c r="A17" s="10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3"/>
      <c r="N17" s="9"/>
      <c r="O17" s="10"/>
      <c r="P17" s="13"/>
    </row>
    <row r="18" spans="1:16" ht="30" customHeight="1" thickBot="1" x14ac:dyDescent="0.3">
      <c r="A18" s="15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6"/>
      <c r="N18" s="54"/>
      <c r="O18" s="48"/>
      <c r="P18" s="16"/>
    </row>
    <row r="19" spans="1:16" ht="30" customHeigh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 GRAM 17</dc:creator>
  <cp:lastModifiedBy>ADMIN</cp:lastModifiedBy>
  <cp:lastPrinted>2022-06-10T14:20:18Z</cp:lastPrinted>
  <dcterms:created xsi:type="dcterms:W3CDTF">2022-06-10T14:11:52Z</dcterms:created>
  <dcterms:modified xsi:type="dcterms:W3CDTF">2025-05-31T06:34:48Z</dcterms:modified>
</cp:coreProperties>
</file>