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B98AFB58-1C9F-4CEE-B507-64D260751A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R8" i="1" l="1"/>
  <c r="N7" i="1"/>
  <c r="G8" i="1"/>
  <c r="H8" i="1" s="1"/>
  <c r="L8" i="1" s="1"/>
  <c r="L11" i="1" s="1"/>
  <c r="J8" i="1" l="1"/>
  <c r="J11" i="1" s="1"/>
  <c r="K8" i="1"/>
  <c r="K11" i="1" s="1"/>
  <c r="M19" i="1" s="1"/>
  <c r="I8" i="1"/>
  <c r="I11" i="1" s="1"/>
  <c r="R11" i="1"/>
  <c r="M8" i="1" l="1"/>
  <c r="M11" i="1" s="1"/>
  <c r="R13" i="1" s="1"/>
</calcChain>
</file>

<file path=xl/sharedStrings.xml><?xml version="1.0" encoding="utf-8"?>
<sst xmlns="http://schemas.openxmlformats.org/spreadsheetml/2006/main" count="39" uniqueCount="36">
  <si>
    <t>Amount</t>
  </si>
  <si>
    <t>PAYMENT NOTE No.</t>
  </si>
  <si>
    <t>UTR</t>
  </si>
  <si>
    <t>Drilling work</t>
  </si>
  <si>
    <t>Balance Payable Amount Rs. -</t>
  </si>
  <si>
    <t>Total Paid Amount Rs. -</t>
  </si>
  <si>
    <t>Alaf Enterprises</t>
  </si>
  <si>
    <t>14-08-2023 NEFT/AXISP00415473392/RIUP23/1494/ALAF ENTERPRISE 204450.00</t>
  </si>
  <si>
    <t>RIUP23/1494</t>
  </si>
  <si>
    <t>Updated On 23-7-24 - Girija</t>
  </si>
  <si>
    <t xml:space="preserve">Total Hold </t>
  </si>
  <si>
    <t>DPR Excess  Debit</t>
  </si>
  <si>
    <t>Advance/ Surplus</t>
  </si>
  <si>
    <t>GST Remaining</t>
  </si>
  <si>
    <t>Bhaendr Jat village  Alaf Enterprises Drilling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</si>
  <si>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</si>
  <si>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</si>
  <si>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</si>
  <si>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</si>
  <si>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</si>
  <si>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</si>
  <si>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</si>
  <si>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</si>
  <si>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</si>
  <si>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</si>
  <si>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</si>
  <si>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</si>
  <si>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</si>
  <si>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</si>
  <si>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</si>
  <si>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</si>
  <si>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</si>
  <si>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</si>
  <si>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</si>
  <si>
    <t>Uttar Pradesh</t>
  </si>
  <si>
    <t>Shamli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</si>
</sst>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15" fontId="3" fillId="2" borderId="6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43" fontId="3" fillId="2" borderId="10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vertical="center"/>
    </xf>
    <xf numFmtId="165" fontId="6" fillId="2" borderId="13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15" fontId="3" fillId="2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43" fontId="6" fillId="2" borderId="10" xfId="1" applyNumberFormat="1" applyFont="1" applyFill="1" applyBorder="1" applyAlignment="1">
      <alignment horizontal="center" vertical="center"/>
    </xf>
    <xf numFmtId="0" fontId="6" fillId="0" borderId="0" xfId="0" applyFont="1"/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9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workbookViewId="0">
      <selection activeCell="B3" sqref="B3"/>
    </sheetView>
  </sheetViews>
  <sheetFormatPr defaultColWidth="9" defaultRowHeight="24.9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5" customWidth="1"/>
    <col min="9" max="9" width="12.85546875" style="15" bestFit="1" customWidth="1"/>
    <col min="10" max="10" width="10.7109375" style="3" bestFit="1" customWidth="1"/>
    <col min="11" max="11" width="10.42578125" style="3" bestFit="1" customWidth="1"/>
    <col min="12" max="13" width="14.85546875" style="3" customWidth="1"/>
    <col min="14" max="14" width="7.28515625" style="3" customWidth="1"/>
    <col min="15" max="15" width="21.7109375" style="3" bestFit="1" customWidth="1"/>
    <col min="16" max="16" width="14.28515625" style="3" customWidth="1"/>
    <col min="17" max="17" width="9.140625" style="3" customWidth="1"/>
    <col min="18" max="18" width="14" style="3" customWidth="1"/>
    <col min="19" max="19" width="72.42578125" style="3" bestFit="1" customWidth="1"/>
    <col min="20" max="16384" width="9" style="3"/>
  </cols>
  <sheetData>
    <row r="1" spans="1:46" ht="24.95" customHeight="1" x14ac:dyDescent="0.25">
      <c r="A1" s="48" t="s">
        <v>30</v>
      </c>
      <c r="B1" s="2" t="s">
        <v>6</v>
      </c>
      <c r="E1" s="4"/>
      <c r="F1" s="4"/>
      <c r="G1" s="4"/>
      <c r="H1" s="5"/>
      <c r="I1" s="5"/>
    </row>
    <row r="2" spans="1:46" ht="24.95" customHeight="1" x14ac:dyDescent="0.25">
      <c r="A2" s="48" t="s">
        <v>31</v>
      </c>
      <c r="B2" t="s">
        <v>34</v>
      </c>
      <c r="C2" s="6"/>
      <c r="D2" s="6" t="s">
        <v>6</v>
      </c>
      <c r="H2" s="16" t="s">
        <v>3</v>
      </c>
      <c r="I2" s="7"/>
      <c r="J2" s="8"/>
      <c r="K2" s="8"/>
      <c r="L2" s="8"/>
      <c r="M2" s="8"/>
      <c r="N2" s="8"/>
      <c r="O2" s="8"/>
      <c r="P2" s="8"/>
      <c r="Q2" s="8"/>
    </row>
    <row r="3" spans="1:46" ht="24.95" customHeight="1" thickBot="1" x14ac:dyDescent="0.3">
      <c r="A3" s="48" t="s">
        <v>32</v>
      </c>
      <c r="B3" t="s">
        <v>35</v>
      </c>
      <c r="C3" s="6"/>
      <c r="D3" s="6"/>
      <c r="H3" s="16"/>
      <c r="I3" s="7"/>
      <c r="J3" s="8"/>
      <c r="K3" s="8"/>
      <c r="L3" s="8"/>
      <c r="M3" s="8"/>
      <c r="N3" s="8"/>
      <c r="O3" s="8"/>
      <c r="P3" s="8"/>
      <c r="Q3" s="8"/>
    </row>
    <row r="4" spans="1:46" ht="24.95" customHeight="1" thickBot="1" x14ac:dyDescent="0.3">
      <c r="A4" s="48" t="s">
        <v>33</v>
      </c>
      <c r="B4" t="s">
        <v>35</v>
      </c>
      <c r="C4" s="9"/>
      <c r="D4" s="9"/>
      <c r="E4" s="9"/>
      <c r="F4" s="8"/>
      <c r="G4" s="8"/>
      <c r="H4" s="10"/>
      <c r="I4" s="10"/>
      <c r="J4" s="8"/>
      <c r="K4" s="8"/>
      <c r="O4" s="8"/>
      <c r="P4" s="11"/>
      <c r="Q4" s="11"/>
      <c r="R4" s="11"/>
      <c r="S4" s="11"/>
    </row>
    <row r="5" spans="1:46" ht="24.95" customHeight="1" x14ac:dyDescent="0.25">
      <c r="A5" s="42" t="s">
        <v>15</v>
      </c>
      <c r="B5" s="43" t="s">
        <v>16</v>
      </c>
      <c r="C5" s="44" t="s">
        <v>17</v>
      </c>
      <c r="D5" s="45" t="s">
        <v>18</v>
      </c>
      <c r="E5" s="43" t="s">
        <v>19</v>
      </c>
      <c r="F5" s="43" t="s">
        <v>20</v>
      </c>
      <c r="G5" s="45" t="s">
        <v>21</v>
      </c>
      <c r="H5" s="46" t="s">
        <v>22</v>
      </c>
      <c r="I5" s="47" t="s">
        <v>0</v>
      </c>
      <c r="J5" s="43" t="s">
        <v>23</v>
      </c>
      <c r="K5" s="43" t="s">
        <v>24</v>
      </c>
      <c r="L5" s="43" t="s">
        <v>25</v>
      </c>
      <c r="M5" s="43" t="s">
        <v>26</v>
      </c>
      <c r="N5" s="20"/>
      <c r="O5" s="20" t="s">
        <v>1</v>
      </c>
      <c r="P5" s="43" t="s">
        <v>27</v>
      </c>
      <c r="Q5" s="43" t="s">
        <v>28</v>
      </c>
      <c r="R5" s="43" t="s">
        <v>29</v>
      </c>
      <c r="S5" s="43" t="s">
        <v>2</v>
      </c>
    </row>
    <row r="6" spans="1:46" ht="24.95" customHeight="1" thickBot="1" x14ac:dyDescent="0.3">
      <c r="A6" s="34"/>
      <c r="B6" s="14"/>
      <c r="C6" s="14"/>
      <c r="D6" s="14"/>
      <c r="E6" s="14"/>
      <c r="F6" s="14"/>
      <c r="G6" s="14"/>
      <c r="H6" s="14"/>
      <c r="I6" s="14"/>
      <c r="J6" s="35">
        <v>0.01</v>
      </c>
      <c r="K6" s="35">
        <v>0.05</v>
      </c>
      <c r="L6" s="14"/>
      <c r="M6" s="14"/>
      <c r="N6" s="36"/>
      <c r="O6" s="14"/>
      <c r="P6" s="14"/>
      <c r="Q6" s="35">
        <v>0.02</v>
      </c>
      <c r="R6" s="14"/>
      <c r="S6" s="14"/>
    </row>
    <row r="7" spans="1:46" s="17" customFormat="1" ht="24.95" customHeight="1" x14ac:dyDescent="0.25">
      <c r="A7" s="32"/>
      <c r="B7" s="18"/>
      <c r="C7" s="18"/>
      <c r="D7" s="18"/>
      <c r="E7" s="18"/>
      <c r="F7" s="18"/>
      <c r="G7" s="18"/>
      <c r="H7" s="18"/>
      <c r="I7" s="18"/>
      <c r="J7" s="19"/>
      <c r="K7" s="19"/>
      <c r="L7" s="18"/>
      <c r="M7" s="18"/>
      <c r="N7" s="33">
        <f>A8</f>
        <v>58643</v>
      </c>
      <c r="O7" s="18"/>
      <c r="P7" s="18"/>
      <c r="Q7" s="19"/>
      <c r="R7" s="18"/>
      <c r="S7" s="18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24.95" customHeight="1" x14ac:dyDescent="0.25">
      <c r="A8" s="21">
        <v>58643</v>
      </c>
      <c r="B8" s="23" t="s">
        <v>14</v>
      </c>
      <c r="C8" s="1">
        <v>45132</v>
      </c>
      <c r="D8" s="24">
        <v>69</v>
      </c>
      <c r="E8" s="12">
        <v>217500</v>
      </c>
      <c r="F8" s="12">
        <v>0</v>
      </c>
      <c r="G8" s="12">
        <f>E8-F8</f>
        <v>217500</v>
      </c>
      <c r="H8" s="12">
        <f>G8*18%</f>
        <v>39150</v>
      </c>
      <c r="I8" s="12">
        <f>G8+H8</f>
        <v>256650</v>
      </c>
      <c r="J8" s="12">
        <f>G8*J6</f>
        <v>2175</v>
      </c>
      <c r="K8" s="12">
        <f>ROUND(G8*5%,0)</f>
        <v>10875</v>
      </c>
      <c r="L8" s="12">
        <f>H8</f>
        <v>39150</v>
      </c>
      <c r="M8" s="12">
        <f>ROUND(I8-SUM(J8:L8),)</f>
        <v>204450</v>
      </c>
      <c r="N8" s="22"/>
      <c r="O8" s="12" t="s">
        <v>8</v>
      </c>
      <c r="P8" s="12">
        <v>204450</v>
      </c>
      <c r="Q8" s="12">
        <v>0</v>
      </c>
      <c r="R8" s="12">
        <f>P8-Q8</f>
        <v>204450</v>
      </c>
      <c r="S8" s="25" t="s">
        <v>7</v>
      </c>
    </row>
    <row r="9" spans="1:46" ht="24.95" customHeight="1" x14ac:dyDescent="0.25">
      <c r="A9" s="21">
        <v>58643</v>
      </c>
      <c r="B9" s="39"/>
      <c r="C9" s="40"/>
      <c r="D9" s="27"/>
      <c r="E9" s="13"/>
      <c r="F9" s="13"/>
      <c r="G9" s="13"/>
      <c r="H9" s="13"/>
      <c r="I9" s="13"/>
      <c r="J9" s="13"/>
      <c r="K9" s="13"/>
      <c r="L9" s="13"/>
      <c r="M9" s="13"/>
      <c r="N9" s="29"/>
      <c r="O9" s="13"/>
      <c r="P9" s="13"/>
      <c r="Q9" s="13"/>
      <c r="R9" s="13"/>
      <c r="S9" s="41"/>
    </row>
    <row r="10" spans="1:46" ht="24.95" customHeight="1" thickBot="1" x14ac:dyDescent="0.3">
      <c r="A10" s="21">
        <v>58643</v>
      </c>
      <c r="B10" s="27"/>
      <c r="C10" s="27"/>
      <c r="D10" s="27"/>
      <c r="E10" s="28"/>
      <c r="F10" s="28"/>
      <c r="G10" s="28"/>
      <c r="H10" s="13"/>
      <c r="I10" s="13"/>
      <c r="J10" s="13"/>
      <c r="K10" s="13"/>
      <c r="L10" s="13"/>
      <c r="M10" s="13"/>
      <c r="N10" s="29"/>
      <c r="O10" s="13"/>
      <c r="P10" s="13"/>
      <c r="Q10" s="13"/>
      <c r="R10" s="13"/>
      <c r="S10" s="13"/>
    </row>
    <row r="11" spans="1:46" ht="24.95" customHeight="1" x14ac:dyDescent="0.25">
      <c r="A11" s="30"/>
      <c r="B11" s="30"/>
      <c r="C11" s="30"/>
      <c r="D11" s="30"/>
      <c r="E11" s="30"/>
      <c r="F11" s="30"/>
      <c r="G11" s="30"/>
      <c r="H11" s="30"/>
      <c r="I11" s="31">
        <f t="shared" ref="I11:L11" si="0">SUM(I8:I10)</f>
        <v>256650</v>
      </c>
      <c r="J11" s="31">
        <f t="shared" si="0"/>
        <v>2175</v>
      </c>
      <c r="K11" s="31">
        <f t="shared" si="0"/>
        <v>10875</v>
      </c>
      <c r="L11" s="31">
        <f t="shared" si="0"/>
        <v>39150</v>
      </c>
      <c r="M11" s="31">
        <f>SUM(M8:M10)</f>
        <v>204450</v>
      </c>
      <c r="N11" s="30"/>
      <c r="O11" s="31" t="s">
        <v>5</v>
      </c>
      <c r="P11" s="30"/>
      <c r="Q11" s="30"/>
      <c r="R11" s="31">
        <f>SUM(R6:R10)</f>
        <v>204450</v>
      </c>
      <c r="S11" s="30"/>
    </row>
    <row r="12" spans="1:46" ht="24.9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46" ht="24.95" customHeight="1" thickBo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6" t="s">
        <v>4</v>
      </c>
      <c r="P13" s="14"/>
      <c r="Q13" s="14"/>
      <c r="R13" s="26">
        <f>M11-R11</f>
        <v>0</v>
      </c>
      <c r="S13" s="14"/>
    </row>
    <row r="16" spans="1:46" ht="24.95" customHeight="1" thickBot="1" x14ac:dyDescent="0.3"/>
    <row r="17" spans="11:13" ht="24.95" customHeight="1" thickBot="1" x14ac:dyDescent="0.3">
      <c r="K17" s="51" t="s">
        <v>6</v>
      </c>
      <c r="L17" s="52"/>
      <c r="M17" s="53"/>
    </row>
    <row r="18" spans="11:13" ht="24.95" customHeight="1" thickBot="1" x14ac:dyDescent="0.3">
      <c r="K18" s="51" t="s">
        <v>9</v>
      </c>
      <c r="L18" s="54"/>
      <c r="M18" s="55"/>
    </row>
    <row r="19" spans="11:13" ht="24.95" customHeight="1" thickBot="1" x14ac:dyDescent="0.3">
      <c r="K19" s="56" t="s">
        <v>10</v>
      </c>
      <c r="L19" s="57"/>
      <c r="M19" s="37">
        <f>K11</f>
        <v>10875</v>
      </c>
    </row>
    <row r="20" spans="11:13" ht="24.95" customHeight="1" thickBot="1" x14ac:dyDescent="0.3">
      <c r="K20" s="56" t="s">
        <v>11</v>
      </c>
      <c r="L20" s="57"/>
      <c r="M20" s="37">
        <f>O12</f>
        <v>0</v>
      </c>
    </row>
    <row r="21" spans="11:13" ht="24.95" customHeight="1" thickBot="1" x14ac:dyDescent="0.3">
      <c r="K21" s="49" t="s">
        <v>12</v>
      </c>
      <c r="L21" s="50"/>
      <c r="M21" s="38">
        <f>U14</f>
        <v>0</v>
      </c>
    </row>
    <row r="22" spans="11:13" ht="24.95" customHeight="1" thickBot="1" x14ac:dyDescent="0.3">
      <c r="K22" s="49" t="s">
        <v>13</v>
      </c>
      <c r="L22" s="50"/>
      <c r="M22" s="38">
        <f>N12</f>
        <v>0</v>
      </c>
    </row>
  </sheetData>
  <mergeCells count="6">
    <mergeCell ref="K21:L21"/>
    <mergeCell ref="K22:L22"/>
    <mergeCell ref="K17:M17"/>
    <mergeCell ref="K18:M18"/>
    <mergeCell ref="K19:L19"/>
    <mergeCell ref="K20:L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2025-05-29T10:09:44Z</dcterms:modified>
</cp:coreProperties>
</file>