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hahi\OneDrive\Desktop\Shahin\"/>
    </mc:Choice>
  </mc:AlternateContent>
  <xr:revisionPtr revIDLastSave="0" documentId="13_ncr:1_{942AAC9F-9FE8-4E2B-A973-B393124113E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L11" i="1"/>
  <c r="Q11" i="1"/>
  <c r="M11" i="1"/>
  <c r="G8" i="1"/>
  <c r="O7" i="1"/>
  <c r="I8" i="1" l="1"/>
  <c r="J8" i="1"/>
  <c r="J11" i="1" s="1"/>
  <c r="J20" i="1" s="1"/>
  <c r="N8" i="1" l="1"/>
  <c r="N11" i="1" s="1"/>
  <c r="Q13" i="1" s="1"/>
  <c r="J22" i="1" s="1"/>
</calcChain>
</file>

<file path=xl/sharedStrings.xml><?xml version="1.0" encoding="utf-8"?>
<sst xmlns="http://schemas.openxmlformats.org/spreadsheetml/2006/main" count="35" uniqueCount="32">
  <si>
    <t>Shamli</t>
  </si>
  <si>
    <t>Amount</t>
  </si>
  <si>
    <t>Hold Amount for additional work done of Lowring work</t>
  </si>
  <si>
    <t>UTR</t>
  </si>
  <si>
    <t>Total paid</t>
  </si>
  <si>
    <t>Bal Payable</t>
  </si>
  <si>
    <t>30-10-2024 NEFT/AXISP00561390214/RIUP24/2356/AAMIR/INDB0000611 29700.00</t>
  </si>
  <si>
    <t xml:space="preserve">M/S Amir </t>
  </si>
  <si>
    <t>Total Hold</t>
  </si>
  <si>
    <t>Debit</t>
  </si>
  <si>
    <t>Advance / Balance Payable</t>
  </si>
  <si>
    <t>29-01-2025 NEFT/AXISP00604547883/RIUP24/2984/AAMIR/INDB0000611 50000.00</t>
  </si>
  <si>
    <t>Updaed on 30-01-2025</t>
  </si>
  <si>
    <t>Subcontractor:</t>
  </si>
  <si>
    <t>State:</t>
  </si>
  <si>
    <t>District:</t>
  </si>
  <si>
    <t>Block:</t>
  </si>
  <si>
    <t>Uttar Pradesh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</si>
  <si>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</si>
  <si>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</si>
  <si>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</si>
  <si>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</si>
  <si>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</si>
  <si>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</si>
  <si>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</si>
  <si>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TDS_Amount</t>
  </si>
  <si>
    <t>SD_Amount</t>
  </si>
  <si>
    <t>Final_Amount</t>
  </si>
  <si>
    <t>On_Commission</t>
  </si>
  <si>
    <t>Hydro_Testing</t>
  </si>
  <si>
    <t>Total_Amount</t>
  </si>
  <si>
    <t>Gogwan village -Block-Kairana , Pipe Laying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</si>
</sst>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b/>
      <sz val="9"/>
      <color theme="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6">
    <xf numFmtId="0" fontId="0" fillId="0" borderId="0" xfId="0"/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43" fontId="5" fillId="2" borderId="0" xfId="1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1" xfId="0" applyFont="1" applyFill="1" applyBorder="1" applyAlignment="1">
      <alignment vertical="center"/>
    </xf>
    <xf numFmtId="43" fontId="5" fillId="2" borderId="0" xfId="1" applyNumberFormat="1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43" fontId="4" fillId="2" borderId="2" xfId="1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43" fontId="5" fillId="2" borderId="3" xfId="1" applyNumberFormat="1" applyFont="1" applyFill="1" applyBorder="1" applyAlignment="1">
      <alignment vertical="center"/>
    </xf>
    <xf numFmtId="9" fontId="5" fillId="2" borderId="3" xfId="1" applyNumberFormat="1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15" fontId="5" fillId="2" borderId="5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43" fontId="5" fillId="2" borderId="5" xfId="1" applyNumberFormat="1" applyFont="1" applyFill="1" applyBorder="1" applyAlignment="1">
      <alignment vertical="center"/>
    </xf>
    <xf numFmtId="0" fontId="4" fillId="2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center"/>
    </xf>
    <xf numFmtId="0" fontId="5" fillId="2" borderId="6" xfId="0" applyFont="1" applyFill="1" applyBorder="1" applyAlignment="1">
      <alignment horizontal="center" vertical="center" wrapText="1"/>
    </xf>
    <xf numFmtId="15" fontId="5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43" fontId="5" fillId="2" borderId="6" xfId="1" applyNumberFormat="1" applyFont="1" applyFill="1" applyBorder="1" applyAlignment="1">
      <alignment vertical="center"/>
    </xf>
    <xf numFmtId="0" fontId="4" fillId="2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43" fontId="5" fillId="2" borderId="2" xfId="1" applyNumberFormat="1" applyFon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43" fontId="5" fillId="3" borderId="2" xfId="1" applyNumberFormat="1" applyFont="1" applyFill="1" applyBorder="1" applyAlignment="1">
      <alignment vertical="center"/>
    </xf>
    <xf numFmtId="9" fontId="5" fillId="3" borderId="2" xfId="1" applyNumberFormat="1" applyFont="1" applyFill="1" applyBorder="1" applyAlignment="1">
      <alignment vertical="center"/>
    </xf>
    <xf numFmtId="0" fontId="2" fillId="0" borderId="0" xfId="0" applyFont="1"/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43" fontId="0" fillId="0" borderId="7" xfId="0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"/>
  <sheetViews>
    <sheetView tabSelected="1" zoomScale="85" zoomScaleNormal="85" workbookViewId="0">
      <selection activeCell="B3" sqref="B3"/>
    </sheetView>
  </sheetViews>
  <sheetFormatPr defaultRowHeight="15" x14ac:dyDescent="0.25"/>
  <cols>
    <col min="1" max="1" width="15.140625" customWidth="1"/>
    <col min="2" max="2" width="29.5703125" bestFit="1" customWidth="1"/>
    <col min="3" max="3" width="15" customWidth="1"/>
    <col min="4" max="4" width="13.140625" customWidth="1"/>
    <col min="5" max="5" width="21.7109375" customWidth="1"/>
    <col min="7" max="7" width="10.85546875" bestFit="1" customWidth="1"/>
    <col min="8" max="8" width="12.140625" customWidth="1"/>
    <col min="9" max="9" width="13.7109375" customWidth="1"/>
    <col min="10" max="10" width="11.7109375" customWidth="1"/>
    <col min="11" max="11" width="12.85546875" customWidth="1"/>
    <col min="12" max="12" width="14" customWidth="1"/>
    <col min="14" max="14" width="11.140625" bestFit="1" customWidth="1"/>
    <col min="17" max="17" width="21.140625" customWidth="1"/>
    <col min="18" max="18" width="74.28515625" bestFit="1" customWidth="1"/>
  </cols>
  <sheetData>
    <row r="1" spans="1:18" x14ac:dyDescent="0.25">
      <c r="A1" s="35" t="s">
        <v>13</v>
      </c>
      <c r="B1" s="2" t="s">
        <v>7</v>
      </c>
      <c r="C1" s="1"/>
      <c r="D1" s="1"/>
      <c r="E1" s="3"/>
      <c r="F1" s="3"/>
      <c r="G1" s="3"/>
      <c r="H1" s="4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21" x14ac:dyDescent="0.25">
      <c r="A2" s="35" t="s">
        <v>14</v>
      </c>
      <c r="B2" t="s">
        <v>17</v>
      </c>
      <c r="C2" s="5"/>
      <c r="D2" s="5" t="s">
        <v>7</v>
      </c>
      <c r="E2" s="1"/>
      <c r="F2" s="1"/>
      <c r="G2" s="1"/>
      <c r="H2" s="6"/>
      <c r="I2" s="7"/>
      <c r="J2" s="7"/>
      <c r="K2" s="7"/>
      <c r="L2" s="7"/>
      <c r="M2" s="7"/>
      <c r="N2" s="7"/>
      <c r="O2" s="7"/>
      <c r="P2" s="7"/>
      <c r="Q2" s="7"/>
      <c r="R2" s="1"/>
    </row>
    <row r="3" spans="1:18" ht="21.75" thickBot="1" x14ac:dyDescent="0.3">
      <c r="A3" s="35" t="s">
        <v>15</v>
      </c>
      <c r="B3" t="s">
        <v>0</v>
      </c>
      <c r="C3" s="5"/>
      <c r="D3" s="5"/>
      <c r="E3" s="1"/>
      <c r="F3" s="1"/>
      <c r="G3" s="1"/>
      <c r="H3" s="6"/>
      <c r="I3" s="7"/>
      <c r="J3" s="7"/>
      <c r="K3" s="7"/>
      <c r="L3" s="7"/>
      <c r="M3" s="7"/>
      <c r="N3" s="7"/>
      <c r="O3" s="7"/>
      <c r="P3" s="7"/>
      <c r="Q3" s="7"/>
      <c r="R3" s="1"/>
    </row>
    <row r="4" spans="1:18" ht="15.75" thickBot="1" x14ac:dyDescent="0.3">
      <c r="A4" s="35" t="s">
        <v>16</v>
      </c>
      <c r="B4" t="s">
        <v>0</v>
      </c>
      <c r="C4" s="8"/>
      <c r="D4" s="8"/>
      <c r="E4" s="8"/>
      <c r="F4" s="7"/>
      <c r="G4" s="7"/>
      <c r="H4" s="9"/>
      <c r="I4" s="7"/>
      <c r="J4" s="7"/>
      <c r="K4" s="7"/>
      <c r="L4" s="7"/>
      <c r="M4" s="7"/>
      <c r="N4" s="1"/>
      <c r="O4" s="1"/>
      <c r="P4" s="1"/>
      <c r="Q4" s="7"/>
      <c r="R4" s="10"/>
    </row>
    <row r="5" spans="1:18" ht="108" x14ac:dyDescent="0.25">
      <c r="A5" s="36" t="s">
        <v>18</v>
      </c>
      <c r="B5" s="37" t="s">
        <v>19</v>
      </c>
      <c r="C5" s="38" t="s">
        <v>20</v>
      </c>
      <c r="D5" s="39" t="s">
        <v>21</v>
      </c>
      <c r="E5" s="37" t="s">
        <v>22</v>
      </c>
      <c r="F5" s="37" t="s">
        <v>23</v>
      </c>
      <c r="G5" s="11" t="s">
        <v>24</v>
      </c>
      <c r="H5" s="12" t="s">
        <v>1</v>
      </c>
      <c r="I5" s="37" t="s">
        <v>25</v>
      </c>
      <c r="J5" s="37" t="s">
        <v>26</v>
      </c>
      <c r="K5" s="37" t="s">
        <v>28</v>
      </c>
      <c r="L5" s="37" t="s">
        <v>29</v>
      </c>
      <c r="M5" s="11" t="s">
        <v>2</v>
      </c>
      <c r="N5" s="11" t="s">
        <v>27</v>
      </c>
      <c r="O5" s="11"/>
      <c r="P5" s="11"/>
      <c r="Q5" s="37" t="s">
        <v>30</v>
      </c>
      <c r="R5" s="37" t="s">
        <v>3</v>
      </c>
    </row>
    <row r="6" spans="1:18" ht="15.75" thickBot="1" x14ac:dyDescent="0.3">
      <c r="A6" s="13"/>
      <c r="B6" s="14"/>
      <c r="C6" s="14"/>
      <c r="D6" s="14"/>
      <c r="E6" s="14"/>
      <c r="F6" s="14"/>
      <c r="G6" s="14"/>
      <c r="H6" s="14"/>
      <c r="I6" s="15">
        <v>0.01</v>
      </c>
      <c r="J6" s="15">
        <v>0.05</v>
      </c>
      <c r="K6" s="15">
        <v>0.1</v>
      </c>
      <c r="L6" s="15">
        <v>0.1</v>
      </c>
      <c r="M6" s="15"/>
      <c r="N6" s="14"/>
      <c r="O6" s="16"/>
      <c r="P6" s="16"/>
      <c r="Q6" s="14"/>
      <c r="R6" s="14"/>
    </row>
    <row r="7" spans="1:18" x14ac:dyDescent="0.25">
      <c r="A7" s="32"/>
      <c r="B7" s="33"/>
      <c r="C7" s="33"/>
      <c r="D7" s="33"/>
      <c r="E7" s="33"/>
      <c r="F7" s="33"/>
      <c r="G7" s="33"/>
      <c r="H7" s="33"/>
      <c r="I7" s="34"/>
      <c r="J7" s="34"/>
      <c r="K7" s="34"/>
      <c r="L7" s="34"/>
      <c r="M7" s="34"/>
      <c r="N7" s="33"/>
      <c r="O7" s="17">
        <f>A8</f>
        <v>66353</v>
      </c>
      <c r="P7" s="23"/>
      <c r="Q7" s="33"/>
      <c r="R7" s="33"/>
    </row>
    <row r="8" spans="1:18" ht="28.5" x14ac:dyDescent="0.25">
      <c r="A8" s="18">
        <v>66353</v>
      </c>
      <c r="B8" s="19" t="s">
        <v>31</v>
      </c>
      <c r="C8" s="20">
        <v>45656</v>
      </c>
      <c r="D8" s="21">
        <v>1</v>
      </c>
      <c r="E8" s="22">
        <v>114243</v>
      </c>
      <c r="F8" s="22">
        <v>0</v>
      </c>
      <c r="G8" s="22">
        <f>E8-F8</f>
        <v>114243</v>
      </c>
      <c r="H8" s="22"/>
      <c r="I8" s="22">
        <f>G8*1%</f>
        <v>1142.43</v>
      </c>
      <c r="J8" s="22">
        <f>G8*5%</f>
        <v>5712.1500000000005</v>
      </c>
      <c r="K8" s="22">
        <v>0</v>
      </c>
      <c r="L8" s="22">
        <v>0</v>
      </c>
      <c r="M8" s="22"/>
      <c r="N8" s="22">
        <f>G8-SUM(I8:M8)</f>
        <v>107388.42</v>
      </c>
      <c r="O8" s="23"/>
      <c r="P8" s="23"/>
      <c r="Q8" s="22">
        <v>29700</v>
      </c>
      <c r="R8" s="30" t="s">
        <v>6</v>
      </c>
    </row>
    <row r="9" spans="1:18" x14ac:dyDescent="0.25">
      <c r="A9" s="24"/>
      <c r="B9" s="25"/>
      <c r="C9" s="26"/>
      <c r="D9" s="27"/>
      <c r="E9" s="28"/>
      <c r="F9" s="28"/>
      <c r="G9" s="28"/>
      <c r="H9" s="28"/>
      <c r="I9" s="28"/>
      <c r="J9" s="28"/>
      <c r="K9" s="28"/>
      <c r="L9" s="28"/>
      <c r="M9" s="28"/>
      <c r="N9" s="28"/>
      <c r="O9" s="29"/>
      <c r="P9" s="29"/>
      <c r="Q9" s="28">
        <v>50000</v>
      </c>
      <c r="R9" s="30" t="s">
        <v>11</v>
      </c>
    </row>
    <row r="10" spans="1:18" ht="15.75" thickBot="1" x14ac:dyDescent="0.3">
      <c r="A10" s="24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9"/>
      <c r="P10" s="29"/>
      <c r="Q10" s="28"/>
      <c r="R10" s="30"/>
    </row>
    <row r="11" spans="1:18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>
        <f t="shared" ref="J11:N11" si="0">SUM(J7:J10)</f>
        <v>5712.1500000000005</v>
      </c>
      <c r="K11" s="31">
        <f t="shared" si="0"/>
        <v>0</v>
      </c>
      <c r="L11" s="31">
        <f t="shared" si="0"/>
        <v>0</v>
      </c>
      <c r="M11" s="31">
        <f t="shared" si="0"/>
        <v>0</v>
      </c>
      <c r="N11" s="31">
        <f t="shared" si="0"/>
        <v>107388.42</v>
      </c>
      <c r="O11" s="31"/>
      <c r="P11" s="31" t="s">
        <v>4</v>
      </c>
      <c r="Q11" s="31">
        <f>SUM(Q7:Q10)</f>
        <v>79700</v>
      </c>
      <c r="R11" s="31"/>
    </row>
    <row r="12" spans="1:18" x14ac:dyDescent="0.25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</row>
    <row r="13" spans="1:18" ht="15.75" thickBot="1" x14ac:dyDescent="0.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 t="s">
        <v>5</v>
      </c>
      <c r="Q13" s="14">
        <f>N11-Q11</f>
        <v>27688.42</v>
      </c>
      <c r="R13" s="14"/>
    </row>
    <row r="17" spans="8:11" ht="15.75" thickBot="1" x14ac:dyDescent="0.3"/>
    <row r="18" spans="8:11" ht="16.5" thickBot="1" x14ac:dyDescent="0.3">
      <c r="H18" s="40" t="s">
        <v>7</v>
      </c>
      <c r="I18" s="41"/>
      <c r="J18" s="41"/>
      <c r="K18" s="42"/>
    </row>
    <row r="19" spans="8:11" ht="16.5" thickBot="1" x14ac:dyDescent="0.3">
      <c r="H19" s="40" t="s">
        <v>12</v>
      </c>
      <c r="I19" s="41"/>
      <c r="J19" s="41"/>
      <c r="K19" s="42"/>
    </row>
    <row r="20" spans="8:11" ht="15.75" thickBot="1" x14ac:dyDescent="0.3">
      <c r="H20" s="43" t="s">
        <v>8</v>
      </c>
      <c r="I20" s="44"/>
      <c r="J20" s="45">
        <f>J11+K11+L11</f>
        <v>5712.1500000000005</v>
      </c>
      <c r="K20" s="44"/>
    </row>
    <row r="21" spans="8:11" ht="15.75" thickBot="1" x14ac:dyDescent="0.3">
      <c r="H21" s="43" t="s">
        <v>9</v>
      </c>
      <c r="I21" s="44"/>
      <c r="J21" s="43"/>
      <c r="K21" s="44"/>
    </row>
    <row r="22" spans="8:11" ht="15.75" thickBot="1" x14ac:dyDescent="0.3">
      <c r="H22" s="43" t="s">
        <v>10</v>
      </c>
      <c r="I22" s="44"/>
      <c r="J22" s="45">
        <f>Q13</f>
        <v>27688.42</v>
      </c>
      <c r="K22" s="44"/>
    </row>
    <row r="23" spans="8:11" ht="15.75" thickBot="1" x14ac:dyDescent="0.3">
      <c r="H23" s="43"/>
      <c r="I23" s="44"/>
      <c r="J23" s="43"/>
      <c r="K23" s="44"/>
    </row>
  </sheetData>
  <mergeCells count="10">
    <mergeCell ref="J23:K23"/>
    <mergeCell ref="H21:I21"/>
    <mergeCell ref="H22:I22"/>
    <mergeCell ref="H23:I23"/>
    <mergeCell ref="H19:K19"/>
    <mergeCell ref="H18:K18"/>
    <mergeCell ref="H20:I20"/>
    <mergeCell ref="J20:K20"/>
    <mergeCell ref="J21:K21"/>
    <mergeCell ref="J22:K22"/>
  </mergeCells>
  <pageMargins left="0.7" right="0.7" top="0.75" bottom="0.75" header="0.3" footer="0.3"/>
  <pageSetup paperSize="9" orientation="portrait" verticalDpi="0" r:id="rId1"/>
  <ignoredErrors>
    <ignoredError sqref="K11:L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Shahin Shaikh</cp:lastModifiedBy>
  <dcterms:created xsi:type="dcterms:W3CDTF">2015-06-05T18:17:20Z</dcterms:created>
  <dcterms:modified xsi:type="dcterms:W3CDTF">2025-05-29T10:19:11Z</dcterms:modified>
</cp:coreProperties>
</file>