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Error-swapnil-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" l="1"/>
  <c r="Q7" i="1"/>
  <c r="G8" i="1"/>
  <c r="M8" i="1" s="1"/>
  <c r="J8" i="1" l="1"/>
  <c r="K8" i="1"/>
  <c r="L8" i="1"/>
  <c r="G10" i="1" l="1"/>
  <c r="I10" i="1" s="1"/>
  <c r="J10" i="1" s="1"/>
  <c r="P10" i="1" l="1"/>
  <c r="H8" i="1"/>
  <c r="N8" i="1" l="1"/>
  <c r="I8" i="1"/>
  <c r="G9" i="1" l="1"/>
  <c r="I9" i="1" s="1"/>
  <c r="P8" i="1"/>
</calcChain>
</file>

<file path=xl/sharedStrings.xml><?xml version="1.0" encoding="utf-8"?>
<sst xmlns="http://schemas.openxmlformats.org/spreadsheetml/2006/main" count="33" uniqueCount="31">
  <si>
    <t>Amount</t>
  </si>
  <si>
    <t>UTR</t>
  </si>
  <si>
    <t>Hold the Amount because the Qty. is more then the DPR</t>
  </si>
  <si>
    <t>22-11-2022 NEFT/AXISP00339521143/RIUP22/1322/ANGLO TECH ENER 99000.00</t>
  </si>
  <si>
    <t>12-10-2022 NEFT/AXISP00327753868/RIUP22/980/ANGLO TECH ENERG 198000.00</t>
  </si>
  <si>
    <t>04-01-2023 NEFT/AXISP00351791579/RIUP22/1653/ANGLO TECH ENER 116682.00</t>
  </si>
  <si>
    <t>18-01-2023 NEFT/AXISP00355710806/RIUP22/1893/ANGLO TECH ENER ₹ 49,000.00</t>
  </si>
  <si>
    <t>Atali Village Pipe Laying Work</t>
  </si>
  <si>
    <t>GST Release Note</t>
  </si>
  <si>
    <t>Subcontractor:</t>
  </si>
  <si>
    <t>State:</t>
  </si>
  <si>
    <t>Uttar Pradesh</t>
  </si>
  <si>
    <t>District:</t>
  </si>
  <si>
    <t>Muzaffarnagar</t>
  </si>
  <si>
    <t>Block:</t>
  </si>
  <si>
    <t>Anglo Tech Energy Pvt.Ltd.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</si>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</sst>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5" fillId="2" borderId="6" xfId="0" applyFont="1" applyFill="1" applyBorder="1" applyAlignment="1">
      <alignment horizontal="center" vertical="center" wrapText="1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3" borderId="1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horizontal="right" vertical="center"/>
    </xf>
    <xf numFmtId="43" fontId="5" fillId="2" borderId="4" xfId="1" applyNumberFormat="1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43" fontId="5" fillId="2" borderId="16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43" fontId="3" fillId="4" borderId="4" xfId="1" applyNumberFormat="1" applyFont="1" applyFill="1" applyBorder="1" applyAlignment="1">
      <alignment vertical="center"/>
    </xf>
    <xf numFmtId="9" fontId="3" fillId="4" borderId="4" xfId="1" applyNumberFormat="1" applyFont="1" applyFill="1" applyBorder="1" applyAlignment="1">
      <alignment vertical="center"/>
    </xf>
    <xf numFmtId="43" fontId="3" fillId="4" borderId="9" xfId="1" applyNumberFormat="1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43" fontId="3" fillId="4" borderId="1" xfId="1" applyNumberFormat="1" applyFont="1" applyFill="1" applyBorder="1" applyAlignment="1">
      <alignment vertical="center"/>
    </xf>
    <xf numFmtId="9" fontId="3" fillId="4" borderId="1" xfId="1" applyNumberFormat="1" applyFont="1" applyFill="1" applyBorder="1" applyAlignment="1">
      <alignment vertical="center"/>
    </xf>
    <xf numFmtId="43" fontId="3" fillId="4" borderId="2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43" fontId="3" fillId="4" borderId="3" xfId="1" applyNumberFormat="1" applyFont="1" applyFill="1" applyBorder="1" applyAlignment="1">
      <alignment vertical="center"/>
    </xf>
    <xf numFmtId="43" fontId="3" fillId="4" borderId="11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0" fontId="5" fillId="2" borderId="2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43" fontId="5" fillId="2" borderId="20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43" fontId="8" fillId="2" borderId="22" xfId="1" applyNumberFormat="1" applyFont="1" applyFill="1" applyBorder="1" applyAlignment="1">
      <alignment horizontal="center" vertical="center"/>
    </xf>
    <xf numFmtId="165" fontId="8" fillId="2" borderId="22" xfId="0" applyNumberFormat="1" applyFont="1" applyFill="1" applyBorder="1" applyAlignment="1">
      <alignment horizontal="center" vertical="center"/>
    </xf>
    <xf numFmtId="43" fontId="8" fillId="2" borderId="23" xfId="1" applyNumberFormat="1" applyFont="1" applyFill="1" applyBorder="1" applyAlignment="1">
      <alignment horizontal="center" vertical="center"/>
    </xf>
    <xf numFmtId="43" fontId="8" fillId="2" borderId="24" xfId="1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8" fillId="2" borderId="24" xfId="0" applyNumberFormat="1" applyFont="1" applyFill="1" applyBorder="1" applyAlignment="1">
      <alignment horizontal="center" vertical="center"/>
    </xf>
    <xf numFmtId="43" fontId="7" fillId="2" borderId="22" xfId="1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vertical="center"/>
    </xf>
    <xf numFmtId="0" fontId="6" fillId="2" borderId="25" xfId="0" applyFont="1" applyFill="1" applyBorder="1" applyAlignment="1">
      <alignment horizontal="center" vertical="center" wrapText="1"/>
    </xf>
    <xf numFmtId="14" fontId="6" fillId="2" borderId="25" xfId="0" applyNumberFormat="1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43" fontId="9" fillId="2" borderId="25" xfId="1" applyNumberFormat="1" applyFont="1" applyFill="1" applyBorder="1" applyAlignment="1">
      <alignment horizontal="center" vertical="center"/>
    </xf>
    <xf numFmtId="43" fontId="6" fillId="2" borderId="2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85" zoomScaleNormal="85" workbookViewId="0">
      <selection activeCell="I19" sqref="I19"/>
    </sheetView>
  </sheetViews>
  <sheetFormatPr defaultColWidth="9" defaultRowHeight="30" customHeight="1" x14ac:dyDescent="0.25"/>
  <cols>
    <col min="1" max="1" width="7.85546875" style="6" customWidth="1"/>
    <col min="2" max="2" width="27.140625" style="6" customWidth="1"/>
    <col min="3" max="3" width="11.42578125" style="6" customWidth="1"/>
    <col min="4" max="4" width="11.5703125" style="6" bestFit="1" customWidth="1"/>
    <col min="5" max="5" width="13.28515625" style="6" bestFit="1" customWidth="1"/>
    <col min="6" max="7" width="13.28515625" style="6" customWidth="1"/>
    <col min="8" max="8" width="13" style="2" customWidth="1"/>
    <col min="9" max="9" width="12.85546875" style="2" bestFit="1" customWidth="1"/>
    <col min="10" max="10" width="10.7109375" style="6" bestFit="1" customWidth="1"/>
    <col min="11" max="11" width="10.85546875" style="6" bestFit="1" customWidth="1"/>
    <col min="12" max="13" width="12" style="6" bestFit="1" customWidth="1"/>
    <col min="14" max="14" width="13.140625" style="6" bestFit="1" customWidth="1"/>
    <col min="15" max="15" width="17.5703125" style="6" bestFit="1" customWidth="1"/>
    <col min="16" max="16" width="14.85546875" style="6" customWidth="1"/>
    <col min="17" max="17" width="7.28515625" style="6" customWidth="1"/>
    <col min="18" max="18" width="15.7109375" style="6" customWidth="1"/>
    <col min="19" max="19" width="84.140625" style="6" bestFit="1" customWidth="1"/>
    <col min="20" max="20" width="11.85546875" style="6" bestFit="1" customWidth="1"/>
    <col min="21" max="16384" width="9" style="6"/>
  </cols>
  <sheetData>
    <row r="1" spans="1:20" ht="30" customHeight="1" x14ac:dyDescent="0.25">
      <c r="A1" s="64" t="s">
        <v>9</v>
      </c>
      <c r="B1" s="65" t="s">
        <v>15</v>
      </c>
      <c r="C1"/>
      <c r="E1" s="19"/>
      <c r="F1" s="19"/>
      <c r="G1" s="19"/>
    </row>
    <row r="2" spans="1:20" ht="30" customHeight="1" x14ac:dyDescent="0.25">
      <c r="A2" s="64" t="s">
        <v>10</v>
      </c>
      <c r="B2" t="s">
        <v>11</v>
      </c>
      <c r="D2" s="3"/>
      <c r="G2" s="4"/>
      <c r="I2" s="17"/>
      <c r="J2" s="5"/>
      <c r="K2" s="5"/>
      <c r="L2" s="5"/>
      <c r="M2" s="5"/>
      <c r="N2" s="5"/>
      <c r="O2" s="5"/>
      <c r="P2" s="5"/>
      <c r="Q2" s="5"/>
    </row>
    <row r="3" spans="1:20" ht="30" customHeight="1" x14ac:dyDescent="0.25">
      <c r="A3" s="64" t="s">
        <v>12</v>
      </c>
      <c r="B3" t="s">
        <v>13</v>
      </c>
      <c r="D3" s="3"/>
      <c r="G3" s="4"/>
      <c r="I3" s="17"/>
      <c r="J3" s="5"/>
      <c r="K3" s="5"/>
      <c r="L3" s="5"/>
      <c r="M3" s="5"/>
      <c r="N3" s="5"/>
      <c r="O3" s="5"/>
      <c r="P3" s="5"/>
      <c r="Q3" s="5"/>
    </row>
    <row r="4" spans="1:20" ht="30" customHeight="1" thickBot="1" x14ac:dyDescent="0.3">
      <c r="A4" s="64" t="s">
        <v>14</v>
      </c>
      <c r="B4" t="s">
        <v>13</v>
      </c>
      <c r="D4" s="5"/>
      <c r="E4" s="5"/>
      <c r="F4" s="5"/>
      <c r="G4" s="5"/>
      <c r="H4" s="7"/>
      <c r="I4" s="7"/>
      <c r="J4" s="5"/>
      <c r="K4" s="5"/>
      <c r="L4" s="5"/>
      <c r="M4" s="5"/>
      <c r="R4" s="8"/>
      <c r="S4" s="8"/>
    </row>
    <row r="5" spans="1:20" ht="54" x14ac:dyDescent="0.25">
      <c r="A5" s="73" t="s">
        <v>16</v>
      </c>
      <c r="B5" s="74" t="s">
        <v>17</v>
      </c>
      <c r="C5" s="75" t="s">
        <v>18</v>
      </c>
      <c r="D5" s="76" t="s">
        <v>19</v>
      </c>
      <c r="E5" s="74" t="s">
        <v>20</v>
      </c>
      <c r="F5" s="74" t="s">
        <v>21</v>
      </c>
      <c r="G5" s="76" t="s">
        <v>22</v>
      </c>
      <c r="H5" s="77" t="s">
        <v>23</v>
      </c>
      <c r="I5" s="78" t="s">
        <v>0</v>
      </c>
      <c r="J5" s="74" t="s">
        <v>24</v>
      </c>
      <c r="K5" s="74" t="s">
        <v>25</v>
      </c>
      <c r="L5" s="74" t="s">
        <v>26</v>
      </c>
      <c r="M5" s="74" t="s">
        <v>27</v>
      </c>
      <c r="N5" s="27" t="s">
        <v>28</v>
      </c>
      <c r="O5" s="27" t="s">
        <v>2</v>
      </c>
      <c r="P5" s="28" t="s">
        <v>29</v>
      </c>
      <c r="Q5" s="55"/>
      <c r="R5" s="74" t="s">
        <v>30</v>
      </c>
      <c r="S5" s="74" t="s">
        <v>1</v>
      </c>
    </row>
    <row r="6" spans="1:20" ht="30" customHeight="1" thickBot="1" x14ac:dyDescent="0.3">
      <c r="A6" s="49"/>
      <c r="B6" s="14"/>
      <c r="C6" s="14"/>
      <c r="D6" s="14"/>
      <c r="E6" s="14"/>
      <c r="F6" s="14"/>
      <c r="G6" s="14"/>
      <c r="H6" s="50">
        <v>0.18</v>
      </c>
      <c r="I6" s="14"/>
      <c r="J6" s="50">
        <v>0.02</v>
      </c>
      <c r="K6" s="50">
        <v>0.05</v>
      </c>
      <c r="L6" s="50">
        <v>0.1</v>
      </c>
      <c r="M6" s="50">
        <v>0.1</v>
      </c>
      <c r="N6" s="50">
        <v>0.18</v>
      </c>
      <c r="O6" s="50"/>
      <c r="P6" s="16"/>
      <c r="Q6" s="56"/>
      <c r="R6" s="15"/>
      <c r="S6" s="16"/>
    </row>
    <row r="7" spans="1:20" ht="30" customHeight="1" x14ac:dyDescent="0.25">
      <c r="A7" s="45"/>
      <c r="B7" s="46"/>
      <c r="C7" s="46"/>
      <c r="D7" s="46"/>
      <c r="E7" s="46"/>
      <c r="F7" s="46"/>
      <c r="G7" s="46"/>
      <c r="H7" s="47"/>
      <c r="I7" s="46"/>
      <c r="J7" s="47"/>
      <c r="K7" s="47"/>
      <c r="L7" s="47"/>
      <c r="M7" s="47"/>
      <c r="N7" s="47"/>
      <c r="O7" s="47"/>
      <c r="P7" s="48"/>
      <c r="Q7" s="57">
        <f>A8</f>
        <v>53214</v>
      </c>
      <c r="R7" s="51"/>
      <c r="S7" s="48"/>
    </row>
    <row r="8" spans="1:20" ht="30" customHeight="1" x14ac:dyDescent="0.25">
      <c r="A8" s="29">
        <v>53214</v>
      </c>
      <c r="B8" s="20" t="s">
        <v>7</v>
      </c>
      <c r="C8" s="21"/>
      <c r="D8" s="22"/>
      <c r="E8" s="12">
        <v>0</v>
      </c>
      <c r="F8" s="12">
        <v>0</v>
      </c>
      <c r="G8" s="12">
        <f>ROUND(E8-F8,)</f>
        <v>0</v>
      </c>
      <c r="H8" s="12">
        <f>ROUND(G8*H6,0)</f>
        <v>0</v>
      </c>
      <c r="I8" s="12">
        <f>G8+H8</f>
        <v>0</v>
      </c>
      <c r="J8" s="12">
        <f>ROUND(G8*$J$6,)</f>
        <v>0</v>
      </c>
      <c r="K8" s="12">
        <f>ROUND(G8*$K$6,)</f>
        <v>0</v>
      </c>
      <c r="L8" s="12">
        <f>ROUND(G8*$L$6,)</f>
        <v>0</v>
      </c>
      <c r="M8" s="12">
        <f>ROUND(G8*$M$6,)</f>
        <v>0</v>
      </c>
      <c r="N8" s="12">
        <f>H8</f>
        <v>0</v>
      </c>
      <c r="O8" s="12">
        <v>0</v>
      </c>
      <c r="P8" s="13">
        <f>ROUND(I8-SUM(J8:O8),0)</f>
        <v>0</v>
      </c>
      <c r="Q8" s="1"/>
      <c r="R8" s="10">
        <v>99000</v>
      </c>
      <c r="S8" s="31" t="s">
        <v>3</v>
      </c>
    </row>
    <row r="9" spans="1:20" ht="30" customHeight="1" x14ac:dyDescent="0.25">
      <c r="A9" s="29"/>
      <c r="B9" s="20"/>
      <c r="C9" s="21"/>
      <c r="D9" s="23"/>
      <c r="E9" s="12"/>
      <c r="F9" s="12"/>
      <c r="G9" s="12">
        <f>E9-F9</f>
        <v>0</v>
      </c>
      <c r="H9" s="12">
        <v>0</v>
      </c>
      <c r="I9" s="12">
        <f>G9+H9</f>
        <v>0</v>
      </c>
      <c r="J9" s="12">
        <v>0</v>
      </c>
      <c r="K9" s="12">
        <v>0</v>
      </c>
      <c r="L9" s="12"/>
      <c r="M9" s="12"/>
      <c r="N9" s="12">
        <v>0</v>
      </c>
      <c r="O9" s="12"/>
      <c r="P9" s="13"/>
      <c r="Q9" s="1"/>
      <c r="R9" s="10"/>
      <c r="S9" s="32"/>
    </row>
    <row r="10" spans="1:20" ht="30" customHeight="1" x14ac:dyDescent="0.25">
      <c r="A10" s="41"/>
      <c r="B10" s="42"/>
      <c r="C10" s="42"/>
      <c r="D10" s="42"/>
      <c r="E10" s="42"/>
      <c r="F10" s="42"/>
      <c r="G10" s="42">
        <f>E10-F10</f>
        <v>0</v>
      </c>
      <c r="H10" s="43">
        <v>0</v>
      </c>
      <c r="I10" s="42">
        <f>G10+H10</f>
        <v>0</v>
      </c>
      <c r="J10" s="43">
        <f>J6*I10</f>
        <v>0</v>
      </c>
      <c r="K10" s="43"/>
      <c r="L10" s="43"/>
      <c r="M10" s="43"/>
      <c r="N10" s="43"/>
      <c r="O10" s="43"/>
      <c r="P10" s="44">
        <f>I10-SUM(J10:N10)</f>
        <v>0</v>
      </c>
      <c r="Q10" s="58">
        <f>A11</f>
        <v>52286</v>
      </c>
      <c r="R10" s="52"/>
      <c r="S10" s="44"/>
      <c r="T10" s="61"/>
    </row>
    <row r="11" spans="1:20" ht="30" customHeight="1" x14ac:dyDescent="0.25">
      <c r="A11" s="29">
        <v>52286</v>
      </c>
      <c r="B11" s="20" t="s">
        <v>7</v>
      </c>
      <c r="C11" s="24">
        <v>44900</v>
      </c>
      <c r="D11" s="23">
        <v>50</v>
      </c>
      <c r="E11" s="12">
        <v>610590</v>
      </c>
      <c r="F11" s="12">
        <v>44955</v>
      </c>
      <c r="G11" s="12">
        <v>565635</v>
      </c>
      <c r="H11" s="12">
        <v>101814</v>
      </c>
      <c r="I11" s="12">
        <v>667449</v>
      </c>
      <c r="J11" s="12">
        <v>11313</v>
      </c>
      <c r="K11" s="12">
        <v>28282</v>
      </c>
      <c r="L11" s="12">
        <v>56564</v>
      </c>
      <c r="M11" s="12">
        <v>56564</v>
      </c>
      <c r="N11" s="12">
        <v>101814</v>
      </c>
      <c r="O11" s="12">
        <v>98231</v>
      </c>
      <c r="P11" s="30">
        <v>314681</v>
      </c>
      <c r="Q11" s="1"/>
      <c r="R11" s="18">
        <v>198000</v>
      </c>
      <c r="S11" s="32" t="s">
        <v>4</v>
      </c>
    </row>
    <row r="12" spans="1:20" ht="30" customHeight="1" x14ac:dyDescent="0.25">
      <c r="A12" s="29">
        <v>52286</v>
      </c>
      <c r="B12" s="12" t="s">
        <v>8</v>
      </c>
      <c r="C12" s="12"/>
      <c r="D12" s="12"/>
      <c r="E12" s="12">
        <v>101814</v>
      </c>
      <c r="F12" s="62"/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/>
      <c r="M12" s="12"/>
      <c r="N12" s="12">
        <v>0</v>
      </c>
      <c r="O12" s="12"/>
      <c r="P12" s="13">
        <v>101814</v>
      </c>
      <c r="Q12" s="1"/>
      <c r="R12" s="18">
        <v>116682</v>
      </c>
      <c r="S12" s="32" t="s">
        <v>5</v>
      </c>
    </row>
    <row r="13" spans="1:20" ht="30" customHeight="1" x14ac:dyDescent="0.25">
      <c r="A13" s="29">
        <v>52286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  <c r="Q13" s="1"/>
      <c r="R13" s="10">
        <v>49000</v>
      </c>
      <c r="S13" s="32" t="s">
        <v>6</v>
      </c>
    </row>
    <row r="14" spans="1:20" ht="30" customHeight="1" x14ac:dyDescent="0.25">
      <c r="A14" s="29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"/>
      <c r="R14" s="10"/>
      <c r="S14" s="32"/>
      <c r="T14" s="61"/>
    </row>
    <row r="15" spans="1:20" ht="30" customHeight="1" x14ac:dyDescent="0.25">
      <c r="A15" s="29"/>
      <c r="B15" s="23"/>
      <c r="C15" s="23"/>
      <c r="D15" s="23"/>
      <c r="E15" s="25"/>
      <c r="F15" s="25"/>
      <c r="G15" s="25"/>
      <c r="H15" s="12"/>
      <c r="I15" s="12"/>
      <c r="J15" s="12"/>
      <c r="K15" s="12"/>
      <c r="L15" s="12"/>
      <c r="M15" s="12"/>
      <c r="N15" s="12"/>
      <c r="O15" s="12"/>
      <c r="P15" s="13"/>
      <c r="Q15" s="1"/>
      <c r="R15" s="10"/>
      <c r="S15" s="13"/>
    </row>
    <row r="16" spans="1:20" ht="30" customHeight="1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6"/>
      <c r="P16" s="13"/>
      <c r="Q16" s="9"/>
      <c r="R16" s="10"/>
      <c r="S16" s="13"/>
    </row>
    <row r="17" spans="1:20" ht="30" customHeight="1" thickBot="1" x14ac:dyDescent="0.3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11"/>
      <c r="R17" s="33"/>
      <c r="S17" s="35"/>
    </row>
    <row r="18" spans="1:20" ht="30" customHeight="1" x14ac:dyDescent="0.25">
      <c r="A18" s="36"/>
      <c r="B18" s="37"/>
      <c r="C18" s="37"/>
      <c r="D18" s="37"/>
      <c r="E18" s="37"/>
      <c r="F18" s="39"/>
      <c r="G18" s="37"/>
      <c r="H18" s="37"/>
      <c r="I18" s="37"/>
      <c r="J18" s="38"/>
      <c r="K18" s="39"/>
      <c r="L18" s="39"/>
      <c r="M18" s="39"/>
      <c r="N18" s="39"/>
      <c r="O18" s="39"/>
      <c r="P18" s="39"/>
      <c r="Q18" s="59"/>
      <c r="R18" s="53"/>
      <c r="S18" s="39"/>
      <c r="T18" s="53"/>
    </row>
    <row r="19" spans="1:20" ht="30" customHeight="1" thickBot="1" x14ac:dyDescent="0.3">
      <c r="A19" s="1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6"/>
      <c r="Q19" s="60"/>
      <c r="R19" s="54"/>
      <c r="S19" s="40"/>
    </row>
    <row r="21" spans="1:20" ht="30" customHeight="1" thickBot="1" x14ac:dyDescent="0.3"/>
    <row r="22" spans="1:20" ht="30" customHeight="1" thickBot="1" x14ac:dyDescent="0.3">
      <c r="K22" s="72"/>
      <c r="L22" s="72"/>
      <c r="M22" s="72"/>
      <c r="N22" s="72"/>
    </row>
    <row r="23" spans="1:20" ht="30" customHeight="1" thickBot="1" x14ac:dyDescent="0.3">
      <c r="K23" s="66"/>
      <c r="L23" s="66"/>
      <c r="M23" s="67"/>
      <c r="N23" s="67"/>
    </row>
    <row r="24" spans="1:20" ht="30" customHeight="1" thickBot="1" x14ac:dyDescent="0.3">
      <c r="K24" s="66"/>
      <c r="L24" s="66"/>
      <c r="M24" s="67"/>
      <c r="N24" s="67"/>
    </row>
    <row r="25" spans="1:20" ht="30" customHeight="1" thickBot="1" x14ac:dyDescent="0.3">
      <c r="K25" s="66"/>
      <c r="L25" s="66"/>
      <c r="M25" s="67"/>
      <c r="N25" s="67"/>
      <c r="P25" s="63"/>
    </row>
    <row r="26" spans="1:20" ht="30" customHeight="1" thickBot="1" x14ac:dyDescent="0.3">
      <c r="K26" s="66"/>
      <c r="L26" s="66"/>
      <c r="M26" s="67"/>
      <c r="N26" s="67"/>
    </row>
    <row r="27" spans="1:20" ht="30" customHeight="1" thickBot="1" x14ac:dyDescent="0.3">
      <c r="K27" s="68"/>
      <c r="L27" s="69"/>
      <c r="M27" s="70"/>
      <c r="N27" s="71"/>
    </row>
  </sheetData>
  <mergeCells count="11">
    <mergeCell ref="K26:L26"/>
    <mergeCell ref="M26:N26"/>
    <mergeCell ref="K27:L27"/>
    <mergeCell ref="M27:N27"/>
    <mergeCell ref="K22:N22"/>
    <mergeCell ref="K24:L24"/>
    <mergeCell ref="M24:N24"/>
    <mergeCell ref="K23:L23"/>
    <mergeCell ref="M23:N23"/>
    <mergeCell ref="K25:L25"/>
    <mergeCell ref="M25:N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2025-05-31T10:57:05Z</dcterms:modified>
</cp:coreProperties>
</file>