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jakta\Highrise Engineering and Infrastructure\"/>
    </mc:Choice>
  </mc:AlternateContent>
  <xr:revisionPtr revIDLastSave="0" documentId="13_ncr:1_{38477004-EEF3-4BCB-9C7C-3B79F113781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M8" i="1" s="1"/>
  <c r="H8" i="1" l="1"/>
  <c r="I8" i="1" s="1"/>
  <c r="K8" i="1"/>
  <c r="J8" i="1"/>
  <c r="N8" i="1" l="1"/>
  <c r="P8" i="1" s="1"/>
  <c r="S9" i="1"/>
  <c r="S8" i="1"/>
  <c r="S10" i="1" l="1"/>
  <c r="Q33" i="1" l="1"/>
</calcChain>
</file>

<file path=xl/sharedStrings.xml><?xml version="1.0" encoding="utf-8"?>
<sst xmlns="http://schemas.openxmlformats.org/spreadsheetml/2006/main" count="36" uniqueCount="35">
  <si>
    <t>Amount</t>
  </si>
  <si>
    <t>PAYMENT NOTE No.</t>
  </si>
  <si>
    <t>UTR</t>
  </si>
  <si>
    <t>SD (5%)</t>
  </si>
  <si>
    <t>Advance paid</t>
  </si>
  <si>
    <t>Pipe Laying work</t>
  </si>
  <si>
    <t>Hold the Amount because the Qty. is more then the DPR</t>
  </si>
  <si>
    <t>RIUP23/688</t>
  </si>
  <si>
    <t>15-09-2022 NEFT/AXISP00320392073/RIUP22/761/HIGHRIS 1,48,500.00</t>
  </si>
  <si>
    <t>20-09-2022 NEFT/AXISP00321228707/RIUP22/781/HIGHRISE ENGINEE 198000.00</t>
  </si>
  <si>
    <t>Highrise Engineering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</si>
  <si>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</si>
  <si>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</si>
  <si>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</si>
  <si>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</si>
  <si>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</si>
  <si>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</si>
  <si>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</si>
  <si>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</si>
  <si>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</si>
  <si>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</si>
  <si>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</si>
  <si>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</si>
  <si>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</si>
  <si>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</si>
  <si>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</si>
  <si>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</si>
  <si>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</si>
  <si>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</si>
  <si>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</si>
  <si>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</si>
  <si>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</si>
  <si>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</si>
  <si>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</si>
  <si>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 xml:space="preserve">Badhai Kalan village As perOHT Construction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</si>
</sst>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43" fontId="6" fillId="2" borderId="3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43" fontId="5" fillId="2" borderId="19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10" xfId="1" applyNumberFormat="1" applyFont="1" applyFill="1" applyBorder="1" applyAlignment="1">
      <alignment vertical="center"/>
    </xf>
    <xf numFmtId="9" fontId="3" fillId="2" borderId="17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164" fontId="3" fillId="2" borderId="17" xfId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43" fontId="3" fillId="3" borderId="20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9" fontId="3" fillId="3" borderId="17" xfId="1" applyNumberFormat="1" applyFont="1" applyFill="1" applyBorder="1" applyAlignment="1">
      <alignment vertical="center"/>
    </xf>
    <xf numFmtId="43" fontId="3" fillId="3" borderId="1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7" fillId="0" borderId="0" xfId="0" applyFont="1"/>
    <xf numFmtId="43" fontId="8" fillId="2" borderId="0" xfId="1" applyNumberFormat="1" applyFont="1" applyFill="1" applyBorder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7" fillId="2" borderId="1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zoomScaleNormal="100" workbookViewId="0">
      <selection activeCell="D18" sqref="D18"/>
    </sheetView>
  </sheetViews>
  <sheetFormatPr defaultColWidth="9" defaultRowHeight="15" x14ac:dyDescent="0.25"/>
  <cols>
    <col min="1" max="1" width="9" style="9"/>
    <col min="2" max="2" width="30" style="9" customWidth="1"/>
    <col min="3" max="3" width="13.42578125" style="9" bestFit="1" customWidth="1"/>
    <col min="4" max="4" width="11.5703125" style="9" bestFit="1" customWidth="1"/>
    <col min="5" max="5" width="13.28515625" style="9" bestFit="1" customWidth="1"/>
    <col min="6" max="6" width="13.28515625" style="9" customWidth="1"/>
    <col min="7" max="7" width="15.5703125" style="9" bestFit="1" customWidth="1"/>
    <col min="8" max="8" width="14.7109375" style="33" customWidth="1"/>
    <col min="9" max="9" width="12.85546875" style="33" bestFit="1" customWidth="1"/>
    <col min="10" max="10" width="10.7109375" style="9" bestFit="1" customWidth="1"/>
    <col min="11" max="11" width="10.42578125" style="9" bestFit="1" customWidth="1"/>
    <col min="12" max="13" width="10.42578125" style="9" customWidth="1"/>
    <col min="14" max="14" width="14.85546875" style="9" customWidth="1"/>
    <col min="15" max="15" width="17.5703125" style="9" bestFit="1" customWidth="1"/>
    <col min="16" max="16" width="14.85546875" style="9" customWidth="1"/>
    <col min="17" max="17" width="21.7109375" style="9" bestFit="1" customWidth="1"/>
    <col min="18" max="18" width="12.7109375" style="9" bestFit="1" customWidth="1"/>
    <col min="19" max="19" width="14.5703125" style="9" bestFit="1" customWidth="1"/>
    <col min="20" max="21" width="14.5703125" style="9" customWidth="1"/>
    <col min="22" max="22" width="16" style="9" bestFit="1" customWidth="1"/>
    <col min="23" max="23" width="84.140625" style="9" bestFit="1" customWidth="1"/>
    <col min="24" max="24" width="12.28515625" style="9" bestFit="1" customWidth="1"/>
    <col min="25" max="16384" width="9" style="9"/>
  </cols>
  <sheetData>
    <row r="1" spans="1:23" x14ac:dyDescent="0.25">
      <c r="A1" s="54" t="s">
        <v>11</v>
      </c>
      <c r="B1" s="55" t="s">
        <v>10</v>
      </c>
      <c r="E1" s="10"/>
      <c r="F1" s="10"/>
      <c r="G1" s="10"/>
      <c r="H1" s="11"/>
      <c r="I1" s="11"/>
    </row>
    <row r="2" spans="1:23" ht="21" x14ac:dyDescent="0.25">
      <c r="A2" s="54" t="s">
        <v>12</v>
      </c>
      <c r="B2" t="s">
        <v>13</v>
      </c>
      <c r="C2" s="12"/>
      <c r="G2" s="13"/>
      <c r="I2" s="13" t="s">
        <v>5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3" ht="21.75" thickBot="1" x14ac:dyDescent="0.3">
      <c r="A3" s="54" t="s">
        <v>14</v>
      </c>
      <c r="B3" t="s">
        <v>15</v>
      </c>
      <c r="C3" s="12"/>
      <c r="D3" s="12"/>
      <c r="G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3" ht="15.75" thickBot="1" x14ac:dyDescent="0.3">
      <c r="A4" s="54" t="s">
        <v>16</v>
      </c>
      <c r="B4" t="s">
        <v>15</v>
      </c>
      <c r="C4" s="15"/>
      <c r="D4" s="15"/>
      <c r="E4" s="15"/>
      <c r="F4" s="14"/>
      <c r="G4" s="14"/>
      <c r="H4" s="16"/>
      <c r="I4" s="16"/>
      <c r="J4" s="14"/>
      <c r="K4" s="14"/>
      <c r="L4" s="14"/>
      <c r="M4" s="14"/>
      <c r="Q4" s="14"/>
      <c r="R4" s="17"/>
      <c r="S4" s="17"/>
      <c r="T4" s="17"/>
      <c r="U4" s="17"/>
      <c r="V4" s="17"/>
      <c r="W4" s="17"/>
    </row>
    <row r="5" spans="1:23" ht="43.9" customHeight="1" thickBot="1" x14ac:dyDescent="0.3">
      <c r="A5" s="59" t="s">
        <v>17</v>
      </c>
      <c r="B5" s="6" t="s">
        <v>18</v>
      </c>
      <c r="C5" s="4" t="s">
        <v>19</v>
      </c>
      <c r="D5" s="4" t="s">
        <v>20</v>
      </c>
      <c r="E5" s="6" t="s">
        <v>21</v>
      </c>
      <c r="F5" s="4" t="s">
        <v>22</v>
      </c>
      <c r="G5" s="6" t="s">
        <v>23</v>
      </c>
      <c r="H5" s="1" t="s">
        <v>24</v>
      </c>
      <c r="I5" s="8" t="s">
        <v>0</v>
      </c>
      <c r="J5" s="3" t="s">
        <v>25</v>
      </c>
      <c r="K5" s="7" t="s">
        <v>26</v>
      </c>
      <c r="L5" s="7" t="s">
        <v>27</v>
      </c>
      <c r="M5" s="7" t="s">
        <v>28</v>
      </c>
      <c r="N5" s="7" t="s">
        <v>29</v>
      </c>
      <c r="O5" s="7" t="s">
        <v>6</v>
      </c>
      <c r="P5" s="7" t="s">
        <v>30</v>
      </c>
      <c r="Q5" s="3" t="s">
        <v>1</v>
      </c>
      <c r="R5" s="3" t="s">
        <v>31</v>
      </c>
      <c r="S5" s="3" t="s">
        <v>32</v>
      </c>
      <c r="T5" s="2" t="s">
        <v>3</v>
      </c>
      <c r="U5" s="3" t="s">
        <v>4</v>
      </c>
      <c r="V5" s="3" t="s">
        <v>33</v>
      </c>
      <c r="W5" s="7" t="s">
        <v>2</v>
      </c>
    </row>
    <row r="6" spans="1:23" x14ac:dyDescent="0.25">
      <c r="A6" s="57"/>
      <c r="B6" s="19"/>
      <c r="C6" s="18"/>
      <c r="D6" s="18"/>
      <c r="E6" s="19"/>
      <c r="F6" s="34"/>
      <c r="G6" s="34"/>
      <c r="H6" s="26">
        <v>0.18</v>
      </c>
      <c r="I6" s="21"/>
      <c r="J6" s="22">
        <v>0.01</v>
      </c>
      <c r="K6" s="23">
        <v>0.05</v>
      </c>
      <c r="L6" s="23">
        <v>0.05</v>
      </c>
      <c r="M6" s="23">
        <v>0.1</v>
      </c>
      <c r="N6" s="23">
        <v>0.18</v>
      </c>
      <c r="O6" s="23"/>
      <c r="P6" s="24"/>
      <c r="Q6" s="25"/>
      <c r="R6" s="20"/>
      <c r="S6" s="26">
        <v>0.01</v>
      </c>
      <c r="T6" s="27">
        <v>0.05</v>
      </c>
      <c r="U6" s="21"/>
      <c r="V6" s="28"/>
      <c r="W6" s="24"/>
    </row>
    <row r="7" spans="1:23" s="39" customFormat="1" x14ac:dyDescent="0.25">
      <c r="A7" s="58"/>
      <c r="B7" s="43"/>
      <c r="C7" s="40"/>
      <c r="D7" s="41"/>
      <c r="E7" s="42"/>
      <c r="F7" s="43"/>
      <c r="G7" s="43"/>
      <c r="H7" s="44"/>
      <c r="I7" s="45"/>
      <c r="J7" s="46"/>
      <c r="K7" s="47"/>
      <c r="L7" s="47"/>
      <c r="M7" s="47"/>
      <c r="N7" s="47"/>
      <c r="O7" s="47"/>
      <c r="P7" s="48"/>
      <c r="Q7" s="49"/>
      <c r="R7" s="50"/>
      <c r="S7" s="44"/>
      <c r="T7" s="51"/>
      <c r="U7" s="45"/>
      <c r="V7" s="52"/>
      <c r="W7" s="48"/>
    </row>
    <row r="8" spans="1:23" ht="36" customHeight="1" x14ac:dyDescent="0.25">
      <c r="A8" s="57">
        <v>52440</v>
      </c>
      <c r="B8" s="56" t="s">
        <v>34</v>
      </c>
      <c r="C8" s="5"/>
      <c r="D8" s="36"/>
      <c r="E8" s="29">
        <v>345000</v>
      </c>
      <c r="F8" s="35">
        <v>459362</v>
      </c>
      <c r="G8" s="35">
        <f>ROUND(E8-F8,)</f>
        <v>-114362</v>
      </c>
      <c r="H8" s="20">
        <f>ROUND(G8*18%,0)</f>
        <v>-20585</v>
      </c>
      <c r="I8" s="21">
        <f>G8+H8</f>
        <v>-134947</v>
      </c>
      <c r="J8" s="30">
        <f>+G8*1%</f>
        <v>-1143.6200000000001</v>
      </c>
      <c r="K8" s="24">
        <f>+G8*5%</f>
        <v>-5718.1</v>
      </c>
      <c r="L8" s="24">
        <v>0</v>
      </c>
      <c r="M8" s="24">
        <f>+G8*10%</f>
        <v>-11436.2</v>
      </c>
      <c r="N8" s="24">
        <f>H8</f>
        <v>-20585</v>
      </c>
      <c r="O8" s="24">
        <v>0</v>
      </c>
      <c r="P8" s="38">
        <f>+I8-SUM(J8:O8)</f>
        <v>-96064.08</v>
      </c>
      <c r="Q8" s="31" t="s">
        <v>7</v>
      </c>
      <c r="R8" s="20">
        <v>100000</v>
      </c>
      <c r="S8" s="20">
        <f>R8*$S$6</f>
        <v>1000</v>
      </c>
      <c r="T8" s="21"/>
      <c r="U8" s="21"/>
      <c r="V8" s="28">
        <v>148500</v>
      </c>
      <c r="W8" s="37" t="s">
        <v>8</v>
      </c>
    </row>
    <row r="9" spans="1:23" ht="36" customHeight="1" x14ac:dyDescent="0.25">
      <c r="A9" s="57"/>
      <c r="B9" s="56"/>
      <c r="C9" s="5"/>
      <c r="D9" s="36"/>
      <c r="E9" s="29"/>
      <c r="F9" s="35"/>
      <c r="G9" s="35"/>
      <c r="H9" s="20"/>
      <c r="I9" s="21"/>
      <c r="J9" s="30"/>
      <c r="K9" s="24"/>
      <c r="L9" s="24"/>
      <c r="M9" s="24"/>
      <c r="N9" s="24"/>
      <c r="O9" s="24"/>
      <c r="P9" s="24"/>
      <c r="Q9" s="31"/>
      <c r="R9" s="20"/>
      <c r="S9" s="20">
        <f>R9*$S$6</f>
        <v>0</v>
      </c>
      <c r="T9" s="21">
        <v>0</v>
      </c>
      <c r="U9" s="21">
        <v>0</v>
      </c>
      <c r="V9" s="28">
        <v>198000</v>
      </c>
      <c r="W9" s="32" t="s">
        <v>9</v>
      </c>
    </row>
    <row r="10" spans="1:23" ht="36" customHeight="1" x14ac:dyDescent="0.25">
      <c r="A10" s="57"/>
      <c r="B10" s="56"/>
      <c r="C10" s="5"/>
      <c r="D10" s="36"/>
      <c r="E10" s="29"/>
      <c r="F10" s="35"/>
      <c r="G10" s="35"/>
      <c r="H10" s="20"/>
      <c r="I10" s="21"/>
      <c r="J10" s="30"/>
      <c r="K10" s="24"/>
      <c r="L10" s="24"/>
      <c r="M10" s="24"/>
      <c r="N10" s="24"/>
      <c r="O10" s="24"/>
      <c r="P10" s="24"/>
      <c r="Q10" s="31"/>
      <c r="R10" s="20"/>
      <c r="S10" s="20">
        <f>R10*S6</f>
        <v>0</v>
      </c>
      <c r="T10" s="21">
        <v>0</v>
      </c>
      <c r="U10" s="21"/>
      <c r="V10" s="28"/>
      <c r="W10" s="32"/>
    </row>
    <row r="11" spans="1:23" ht="36" customHeight="1" x14ac:dyDescent="0.25">
      <c r="H11" s="9"/>
      <c r="I11" s="9"/>
    </row>
    <row r="12" spans="1:23" x14ac:dyDescent="0.25">
      <c r="H12" s="9"/>
      <c r="I12" s="9"/>
    </row>
    <row r="13" spans="1:23" x14ac:dyDescent="0.25">
      <c r="H13" s="9"/>
      <c r="I13" s="9"/>
    </row>
    <row r="14" spans="1:23" x14ac:dyDescent="0.25">
      <c r="H14" s="9"/>
      <c r="I14" s="9"/>
    </row>
    <row r="15" spans="1:23" x14ac:dyDescent="0.25">
      <c r="H15" s="9"/>
      <c r="I15" s="9"/>
    </row>
    <row r="16" spans="1:23" x14ac:dyDescent="0.25">
      <c r="H16" s="9"/>
      <c r="I16" s="9"/>
    </row>
    <row r="17" s="9" customFormat="1" x14ac:dyDescent="0.25"/>
    <row r="18" s="9" customFormat="1" x14ac:dyDescent="0.25"/>
    <row r="19" s="9" customFormat="1" x14ac:dyDescent="0.25"/>
    <row r="20" s="9" customFormat="1" x14ac:dyDescent="0.25"/>
    <row r="21" s="9" customFormat="1" x14ac:dyDescent="0.25"/>
    <row r="22" s="9" customFormat="1" x14ac:dyDescent="0.25"/>
    <row r="23" s="9" customFormat="1" x14ac:dyDescent="0.25"/>
    <row r="24" s="9" customFormat="1" x14ac:dyDescent="0.25"/>
    <row r="25" s="9" customFormat="1" x14ac:dyDescent="0.25"/>
    <row r="26" s="9" customFormat="1" x14ac:dyDescent="0.25"/>
    <row r="27" s="9" customFormat="1" x14ac:dyDescent="0.25"/>
    <row r="28" s="9" customFormat="1" x14ac:dyDescent="0.25"/>
    <row r="29" s="9" customFormat="1" x14ac:dyDescent="0.25"/>
    <row r="30" s="9" customFormat="1" x14ac:dyDescent="0.25"/>
    <row r="31" s="9" customFormat="1" x14ac:dyDescent="0.25"/>
    <row r="33" spans="17:17" x14ac:dyDescent="0.25">
      <c r="Q33" s="53" t="e">
        <f>#REF!-G8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2025-05-27T09:47:58Z</dcterms:modified>
</cp:coreProperties>
</file>