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A1FC112A-8C3F-4410-A5FD-3DE498678153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G8" i="1"/>
  <c r="J8" i="1" s="1"/>
  <c r="P13" i="1"/>
  <c r="M13" i="1"/>
  <c r="N23" i="1" s="1"/>
  <c r="K13" i="1" l="1"/>
  <c r="L13" i="1"/>
  <c r="J13" i="1"/>
  <c r="H8" i="1"/>
  <c r="I8" i="1"/>
  <c r="N22" i="1" l="1"/>
  <c r="N8" i="1"/>
  <c r="R8" i="1" s="1"/>
  <c r="N13" i="1" l="1"/>
  <c r="P14" i="1" s="1"/>
  <c r="N24" i="1" s="1"/>
  <c r="R13" i="1"/>
</calcChain>
</file>

<file path=xl/sharedStrings.xml><?xml version="1.0" encoding="utf-8"?>
<sst xmlns="http://schemas.openxmlformats.org/spreadsheetml/2006/main" count="33" uniqueCount="31">
  <si>
    <t>Amount</t>
  </si>
  <si>
    <t>Hold Amount</t>
  </si>
  <si>
    <t>UTR</t>
  </si>
  <si>
    <t>Total Hold</t>
  </si>
  <si>
    <t>Other Hold</t>
  </si>
  <si>
    <t>Advance / Surplus</t>
  </si>
  <si>
    <t>Debit</t>
  </si>
  <si>
    <t>Nil</t>
  </si>
  <si>
    <t>Advance Wise</t>
  </si>
  <si>
    <t xml:space="preserve">Khurshid </t>
  </si>
  <si>
    <t>09-04-2025 NEFT/AXISP00648889499/RIUP24/2899/KHURSHEED/PUNB0103400 30000.00</t>
  </si>
  <si>
    <t>DHATERA VILLAGE BLOCK-UNN SHAMLI PIPE LINE &amp; FHTC-GI FITTINGS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</si>
  <si>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</si>
  <si>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</si>
  <si>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</si>
  <si>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</si>
  <si>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</si>
  <si>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</si>
  <si>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</si>
  <si>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</si>
  <si>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</si>
  <si>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</si>
  <si>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</si>
  <si>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</si>
  <si>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</si>
  <si>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</si>
  <si>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</si>
  <si>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</si>
  <si>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Hydro_Testing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</si>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</sst>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rgb="FF555555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mic Sans MS"/>
      <family val="4"/>
    </font>
    <font>
      <b/>
      <sz val="10"/>
      <color rgb="FFFF0000"/>
      <name val="Comic Sans MS"/>
      <family val="4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2" fillId="3" borderId="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2" fillId="0" borderId="3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Fo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6" fillId="2" borderId="4" xfId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164" fontId="6" fillId="2" borderId="6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B4" sqref="B4"/>
    </sheetView>
  </sheetViews>
  <sheetFormatPr defaultColWidth="9.109375" defaultRowHeight="13.8" x14ac:dyDescent="0.3"/>
  <cols>
    <col min="1" max="1" width="9.109375" style="16"/>
    <col min="2" max="2" width="39.44140625" style="16" customWidth="1"/>
    <col min="3" max="3" width="12.44140625" style="16" bestFit="1" customWidth="1"/>
    <col min="4" max="4" width="10.88671875" style="16" bestFit="1" customWidth="1"/>
    <col min="5" max="5" width="12.88671875" style="16" bestFit="1" customWidth="1"/>
    <col min="6" max="6" width="13.33203125" style="16" customWidth="1"/>
    <col min="7" max="7" width="12.5546875" style="16" bestFit="1" customWidth="1"/>
    <col min="8" max="8" width="14" style="16" customWidth="1"/>
    <col min="9" max="9" width="9.6640625" style="16" bestFit="1" customWidth="1"/>
    <col min="10" max="10" width="10.88671875" style="16" bestFit="1" customWidth="1"/>
    <col min="11" max="11" width="10.88671875" style="16" customWidth="1"/>
    <col min="12" max="12" width="12.6640625" style="16" customWidth="1"/>
    <col min="13" max="13" width="11.33203125" style="16" customWidth="1"/>
    <col min="14" max="14" width="12.88671875" style="16" bestFit="1" customWidth="1"/>
    <col min="15" max="15" width="9.109375" style="16"/>
    <col min="16" max="16" width="16.6640625" style="16" customWidth="1"/>
    <col min="17" max="17" width="94.5546875" style="16" bestFit="1" customWidth="1"/>
    <col min="18" max="18" width="13.88671875" style="16" bestFit="1" customWidth="1"/>
    <col min="19" max="16384" width="9.109375" style="16"/>
  </cols>
  <sheetData>
    <row r="1" spans="1:18" s="32" customFormat="1" ht="24.9" customHeight="1" x14ac:dyDescent="0.3">
      <c r="A1" s="30" t="s">
        <v>12</v>
      </c>
      <c r="B1" s="31" t="s">
        <v>9</v>
      </c>
    </row>
    <row r="2" spans="1:18" s="32" customFormat="1" ht="24.9" customHeight="1" x14ac:dyDescent="0.3">
      <c r="A2" s="30" t="s">
        <v>13</v>
      </c>
      <c r="B2" s="32" t="s">
        <v>14</v>
      </c>
    </row>
    <row r="3" spans="1:18" s="32" customFormat="1" ht="30.6" customHeight="1" x14ac:dyDescent="0.3">
      <c r="A3" s="30" t="s">
        <v>15</v>
      </c>
      <c r="B3" s="30" t="s">
        <v>16</v>
      </c>
    </row>
    <row r="4" spans="1:18" s="32" customFormat="1" ht="24.9" customHeight="1" thickBot="1" x14ac:dyDescent="0.35">
      <c r="A4" s="30" t="s">
        <v>17</v>
      </c>
      <c r="B4" s="30" t="s">
        <v>16</v>
      </c>
    </row>
    <row r="5" spans="1:18" ht="33.6" x14ac:dyDescent="0.3">
      <c r="A5" s="33" t="s">
        <v>18</v>
      </c>
      <c r="B5" s="34" t="s">
        <v>19</v>
      </c>
      <c r="C5" s="35" t="s">
        <v>20</v>
      </c>
      <c r="D5" s="36" t="s">
        <v>21</v>
      </c>
      <c r="E5" s="34" t="s">
        <v>22</v>
      </c>
      <c r="F5" s="34" t="s">
        <v>23</v>
      </c>
      <c r="G5" s="36" t="s">
        <v>24</v>
      </c>
      <c r="H5" s="37" t="s">
        <v>0</v>
      </c>
      <c r="I5" s="34" t="s">
        <v>25</v>
      </c>
      <c r="J5" s="34" t="s">
        <v>26</v>
      </c>
      <c r="K5" s="34" t="s">
        <v>27</v>
      </c>
      <c r="L5" s="34" t="s">
        <v>28</v>
      </c>
      <c r="M5" s="2" t="s">
        <v>1</v>
      </c>
      <c r="N5" s="34" t="s">
        <v>29</v>
      </c>
      <c r="O5" s="2"/>
      <c r="P5" s="34" t="s">
        <v>30</v>
      </c>
      <c r="Q5" s="2" t="s">
        <v>2</v>
      </c>
      <c r="R5" s="2" t="s">
        <v>8</v>
      </c>
    </row>
    <row r="6" spans="1:18" ht="17.399999999999999" thickBot="1" x14ac:dyDescent="0.35">
      <c r="A6" s="17"/>
      <c r="B6" s="18"/>
      <c r="C6" s="18"/>
      <c r="D6" s="18"/>
      <c r="E6" s="18"/>
      <c r="F6" s="18"/>
      <c r="G6" s="18"/>
      <c r="H6" s="18"/>
      <c r="I6" s="19">
        <v>0.01</v>
      </c>
      <c r="J6" s="19">
        <v>0.05</v>
      </c>
      <c r="K6" s="19">
        <v>0.1</v>
      </c>
      <c r="L6" s="19">
        <v>0.1</v>
      </c>
      <c r="M6" s="19"/>
      <c r="N6" s="18"/>
      <c r="O6" s="3"/>
      <c r="P6" s="18"/>
      <c r="Q6" s="18"/>
      <c r="R6" s="18"/>
    </row>
    <row r="7" spans="1:18" s="15" customFormat="1" ht="16.8" x14ac:dyDescent="0.3">
      <c r="A7" s="20"/>
      <c r="B7" s="4"/>
      <c r="C7" s="5"/>
      <c r="D7" s="6"/>
      <c r="E7" s="21"/>
      <c r="F7" s="21"/>
      <c r="G7" s="21"/>
      <c r="H7" s="21"/>
      <c r="I7" s="21"/>
      <c r="J7" s="21"/>
      <c r="K7" s="21"/>
      <c r="L7" s="21"/>
      <c r="M7" s="21"/>
      <c r="N7" s="21"/>
      <c r="O7" s="7">
        <f>A8</f>
        <v>65044</v>
      </c>
      <c r="P7" s="21"/>
      <c r="Q7" s="21"/>
      <c r="R7" s="21"/>
    </row>
    <row r="8" spans="1:18" ht="28.8" x14ac:dyDescent="0.2">
      <c r="A8" s="22">
        <v>65044</v>
      </c>
      <c r="B8" s="1" t="s">
        <v>11</v>
      </c>
      <c r="C8" s="8">
        <v>45495</v>
      </c>
      <c r="D8" s="9">
        <v>1</v>
      </c>
      <c r="E8" s="23">
        <v>61800</v>
      </c>
      <c r="F8" s="23">
        <v>0</v>
      </c>
      <c r="G8" s="23">
        <f>E8-F8</f>
        <v>61800</v>
      </c>
      <c r="H8" s="23">
        <f>SUM(G8:G8)</f>
        <v>61800</v>
      </c>
      <c r="I8" s="23">
        <f>G8*1%</f>
        <v>618</v>
      </c>
      <c r="J8" s="23">
        <f>G8*5%</f>
        <v>3090</v>
      </c>
      <c r="K8" s="23">
        <v>0</v>
      </c>
      <c r="L8" s="23">
        <v>0</v>
      </c>
      <c r="M8" s="23"/>
      <c r="N8" s="23">
        <f>SUM(H8)-SUM(I8:M8)</f>
        <v>58092</v>
      </c>
      <c r="O8" s="27"/>
      <c r="P8" s="23">
        <v>30000</v>
      </c>
      <c r="Q8" s="29" t="s">
        <v>10</v>
      </c>
      <c r="R8" s="23">
        <f>SUM(N8:N10)-SUM(P8:P10)</f>
        <v>28092</v>
      </c>
    </row>
    <row r="9" spans="1:18" ht="16.8" x14ac:dyDescent="0.3">
      <c r="A9" s="22">
        <v>65044</v>
      </c>
      <c r="B9" s="11"/>
      <c r="C9" s="8"/>
      <c r="D9" s="9"/>
      <c r="E9" s="23"/>
      <c r="F9" s="23"/>
      <c r="G9" s="23"/>
      <c r="H9" s="23"/>
      <c r="I9" s="23"/>
      <c r="J9" s="23"/>
      <c r="K9" s="23"/>
      <c r="L9" s="23"/>
      <c r="M9" s="23"/>
      <c r="N9" s="23"/>
      <c r="O9" s="10"/>
      <c r="P9" s="23"/>
      <c r="Q9" s="23"/>
      <c r="R9" s="23"/>
    </row>
    <row r="10" spans="1:18" ht="16.8" x14ac:dyDescent="0.3">
      <c r="A10" s="22">
        <v>65044</v>
      </c>
      <c r="B10" s="11"/>
      <c r="C10" s="8"/>
      <c r="D10" s="9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0"/>
      <c r="P10" s="23"/>
      <c r="Q10" s="23"/>
      <c r="R10" s="23"/>
    </row>
    <row r="11" spans="1:18" ht="16.8" x14ac:dyDescent="0.3">
      <c r="A11" s="22">
        <v>65044</v>
      </c>
      <c r="B11" s="11"/>
      <c r="C11" s="8"/>
      <c r="D11" s="9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0"/>
      <c r="P11" s="23"/>
      <c r="Q11" s="23"/>
      <c r="R11" s="23"/>
    </row>
    <row r="12" spans="1:18" ht="17.399999999999999" thickBot="1" x14ac:dyDescent="0.35">
      <c r="A12" s="22">
        <v>65044</v>
      </c>
      <c r="B12" s="11"/>
      <c r="C12" s="8"/>
      <c r="D12" s="9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0"/>
      <c r="P12" s="23"/>
      <c r="Q12" s="23"/>
      <c r="R12" s="23"/>
    </row>
    <row r="13" spans="1:18" ht="16.8" x14ac:dyDescent="0.3">
      <c r="A13" s="24"/>
      <c r="B13" s="12"/>
      <c r="C13" s="13"/>
      <c r="D13" s="14"/>
      <c r="E13" s="25"/>
      <c r="F13" s="25"/>
      <c r="G13" s="25"/>
      <c r="H13" s="25"/>
      <c r="I13" s="25"/>
      <c r="J13" s="25">
        <f>SUM(J8:J12)</f>
        <v>3090</v>
      </c>
      <c r="K13" s="25">
        <f>SUM(K8:K12)</f>
        <v>0</v>
      </c>
      <c r="L13" s="25">
        <f>SUM(L8:L12)</f>
        <v>0</v>
      </c>
      <c r="M13" s="25">
        <f t="shared" ref="M13:R13" si="0">SUM(M8:M12)</f>
        <v>0</v>
      </c>
      <c r="N13" s="25">
        <f t="shared" si="0"/>
        <v>58092</v>
      </c>
      <c r="O13" s="2"/>
      <c r="P13" s="25">
        <f t="shared" si="0"/>
        <v>30000</v>
      </c>
      <c r="Q13" s="25"/>
      <c r="R13" s="28">
        <f t="shared" si="0"/>
        <v>28092</v>
      </c>
    </row>
    <row r="14" spans="1:18" ht="17.399999999999999" thickBot="1" x14ac:dyDescent="0.35">
      <c r="A14" s="18"/>
      <c r="B14" s="18"/>
      <c r="C14" s="18"/>
      <c r="D14" s="18"/>
      <c r="E14" s="18"/>
      <c r="F14" s="18"/>
      <c r="G14" s="18"/>
      <c r="H14" s="18"/>
      <c r="I14" s="26"/>
      <c r="J14" s="26"/>
      <c r="K14" s="26"/>
      <c r="L14" s="26"/>
      <c r="M14" s="26"/>
      <c r="N14" s="26"/>
      <c r="O14" s="26"/>
      <c r="P14" s="26">
        <f>N13-P13</f>
        <v>28092</v>
      </c>
      <c r="Q14" s="18"/>
      <c r="R14" s="26"/>
    </row>
    <row r="19" spans="10:15" ht="14.4" thickBot="1" x14ac:dyDescent="0.35"/>
    <row r="20" spans="10:15" ht="17.399999999999999" thickBot="1" x14ac:dyDescent="0.35">
      <c r="J20" s="38" t="s">
        <v>9</v>
      </c>
      <c r="K20" s="39"/>
      <c r="L20" s="39"/>
      <c r="M20" s="39"/>
      <c r="N20" s="39"/>
      <c r="O20" s="40"/>
    </row>
    <row r="21" spans="10:15" ht="17.399999999999999" thickBot="1" x14ac:dyDescent="0.35">
      <c r="J21" s="43">
        <v>45665</v>
      </c>
      <c r="K21" s="44"/>
      <c r="L21" s="44"/>
      <c r="M21" s="39"/>
      <c r="N21" s="39"/>
      <c r="O21" s="40"/>
    </row>
    <row r="22" spans="10:15" ht="17.399999999999999" thickBot="1" x14ac:dyDescent="0.35">
      <c r="J22" s="38" t="s">
        <v>3</v>
      </c>
      <c r="K22" s="39"/>
      <c r="L22" s="39"/>
      <c r="M22" s="40"/>
      <c r="N22" s="41">
        <f>J13+K13+L13</f>
        <v>3090</v>
      </c>
      <c r="O22" s="42"/>
    </row>
    <row r="23" spans="10:15" ht="17.399999999999999" thickBot="1" x14ac:dyDescent="0.35">
      <c r="J23" s="38" t="s">
        <v>4</v>
      </c>
      <c r="K23" s="39"/>
      <c r="L23" s="39"/>
      <c r="M23" s="40"/>
      <c r="N23" s="38">
        <f>M13</f>
        <v>0</v>
      </c>
      <c r="O23" s="40"/>
    </row>
    <row r="24" spans="10:15" ht="17.399999999999999" thickBot="1" x14ac:dyDescent="0.35">
      <c r="J24" s="38" t="s">
        <v>5</v>
      </c>
      <c r="K24" s="39"/>
      <c r="L24" s="39"/>
      <c r="M24" s="40"/>
      <c r="N24" s="41">
        <f>P14</f>
        <v>28092</v>
      </c>
      <c r="O24" s="42"/>
    </row>
    <row r="25" spans="10:15" ht="17.399999999999999" thickBot="1" x14ac:dyDescent="0.35">
      <c r="J25" s="38" t="s">
        <v>6</v>
      </c>
      <c r="K25" s="39"/>
      <c r="L25" s="39"/>
      <c r="M25" s="40"/>
      <c r="N25" s="41" t="s">
        <v>7</v>
      </c>
      <c r="O25" s="42"/>
    </row>
    <row r="26" spans="10:15" ht="17.399999999999999" thickBot="1" x14ac:dyDescent="0.35">
      <c r="J26" s="38"/>
      <c r="K26" s="39"/>
      <c r="L26" s="39"/>
      <c r="M26" s="40"/>
      <c r="N26" s="38"/>
      <c r="O26" s="40"/>
    </row>
  </sheetData>
  <mergeCells count="12">
    <mergeCell ref="J21:O21"/>
    <mergeCell ref="J22:M22"/>
    <mergeCell ref="N22:O22"/>
    <mergeCell ref="J20:O20"/>
    <mergeCell ref="J26:M26"/>
    <mergeCell ref="N26:O26"/>
    <mergeCell ref="J23:M23"/>
    <mergeCell ref="N23:O23"/>
    <mergeCell ref="J24:M24"/>
    <mergeCell ref="N24:O24"/>
    <mergeCell ref="J25:M25"/>
    <mergeCell ref="N25:O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2025-05-29T12:23:58Z</dcterms:modified>
</cp:coreProperties>
</file>