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5C1EE2AA-3A16-4BC0-B072-4583954982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7" i="1" l="1"/>
  <c r="K7" i="1" l="1"/>
  <c r="L7" i="1"/>
  <c r="J7" i="1"/>
  <c r="H7" i="1"/>
  <c r="I7" i="1" s="1"/>
  <c r="P7" i="1" s="1"/>
  <c r="M7" i="1"/>
  <c r="N7" i="1"/>
</calcChain>
</file>

<file path=xl/sharedStrings.xml><?xml version="1.0" encoding="utf-8"?>
<sst xmlns="http://schemas.openxmlformats.org/spreadsheetml/2006/main" count="30" uniqueCount="29">
  <si>
    <t>Amount</t>
  </si>
  <si>
    <t>UTR</t>
  </si>
  <si>
    <t>Laxmi Associates</t>
  </si>
  <si>
    <t>14-11-2022 NEFT/AXISP00337247394/RIUP22/1246/LAXMI ASSOCIATE 297000.00</t>
  </si>
  <si>
    <t xml:space="preserve">04-01-2023 NEFT/AXISP00351791583/RIUP22/1544/LAXMI ASSOCIATE 161011.00
</t>
  </si>
  <si>
    <t>04-01-2023 NEFT/AXISP00351802069/RIUP22/1780/LAXMI ASSOCIAT 39600.00</t>
  </si>
  <si>
    <t>DPR Excess Hod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</si>
  <si>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</si>
  <si>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</si>
  <si>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</si>
  <si>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</si>
  <si>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</si>
  <si>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</si>
  <si>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</si>
  <si>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</si>
  <si>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</si>
  <si>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</si>
  <si>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</si>
  <si>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</si>
  <si>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</si>
  <si>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</si>
  <si>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</si>
  <si>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</si>
  <si>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</si>
  <si>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</si>
  <si>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</si>
  <si>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Hydro_Testing</t>
  </si>
  <si>
    <t>On_Commission</t>
  </si>
  <si>
    <t>Kacholi Village Pipeline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</si>
</sst>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43" fontId="3" fillId="2" borderId="0" xfId="1" applyNumberFormat="1" applyFont="1" applyFill="1" applyBorder="1" applyAlignment="1">
      <alignment horizontal="center" vertical="center"/>
    </xf>
    <xf numFmtId="43" fontId="4" fillId="2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3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43" fontId="6" fillId="3" borderId="5" xfId="1" applyNumberFormat="1" applyFont="1" applyFill="1" applyBorder="1" applyAlignment="1">
      <alignment horizontal="center" vertical="center"/>
    </xf>
    <xf numFmtId="43" fontId="3" fillId="3" borderId="5" xfId="1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43" fontId="4" fillId="4" borderId="3" xfId="1" applyNumberFormat="1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64" fontId="0" fillId="0" borderId="9" xfId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14" fontId="2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7" fillId="2" borderId="12" xfId="1" applyFont="1" applyFill="1" applyBorder="1" applyAlignment="1">
      <alignment horizontal="center" vertical="center"/>
    </xf>
    <xf numFmtId="164" fontId="2" fillId="2" borderId="1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B7" sqref="B7"/>
    </sheetView>
  </sheetViews>
  <sheetFormatPr defaultColWidth="9.140625" defaultRowHeight="24.95" customHeight="1" x14ac:dyDescent="0.25"/>
  <cols>
    <col min="1" max="1" width="9.140625" style="3"/>
    <col min="2" max="2" width="29.5703125" style="3" bestFit="1" customWidth="1"/>
    <col min="3" max="3" width="11.7109375" style="3" customWidth="1"/>
    <col min="4" max="4" width="13.42578125" style="3" customWidth="1"/>
    <col min="5" max="5" width="12.140625" style="3" bestFit="1" customWidth="1"/>
    <col min="6" max="6" width="10.5703125" style="3" bestFit="1" customWidth="1"/>
    <col min="7" max="9" width="12.140625" style="3" bestFit="1" customWidth="1"/>
    <col min="10" max="10" width="9.5703125" style="3" bestFit="1" customWidth="1"/>
    <col min="11" max="12" width="10.5703125" style="3" bestFit="1" customWidth="1"/>
    <col min="13" max="13" width="11.5703125" style="3" bestFit="1" customWidth="1"/>
    <col min="14" max="14" width="12.140625" style="3" bestFit="1" customWidth="1"/>
    <col min="15" max="15" width="12.140625" style="3" customWidth="1"/>
    <col min="16" max="16" width="14" style="3" bestFit="1" customWidth="1"/>
    <col min="17" max="17" width="12.140625" style="3" bestFit="1" customWidth="1"/>
    <col min="18" max="18" width="71.85546875" style="3" bestFit="1" customWidth="1"/>
    <col min="19" max="19" width="11.5703125" style="3" bestFit="1" customWidth="1"/>
    <col min="20" max="16384" width="9.140625" style="3"/>
  </cols>
  <sheetData>
    <row r="1" spans="1:18" ht="24.95" customHeight="1" x14ac:dyDescent="0.25">
      <c r="A1" s="31" t="s">
        <v>7</v>
      </c>
      <c r="B1" s="32" t="s">
        <v>2</v>
      </c>
      <c r="E1" s="5"/>
      <c r="F1" s="5"/>
      <c r="G1" s="5"/>
      <c r="H1" s="6"/>
      <c r="I1" s="6"/>
      <c r="J1" s="4"/>
      <c r="K1" s="4"/>
      <c r="L1" s="4"/>
      <c r="M1" s="4"/>
      <c r="N1" s="4"/>
      <c r="O1" s="4"/>
      <c r="P1" s="4"/>
      <c r="Q1" s="4"/>
      <c r="R1" s="4"/>
    </row>
    <row r="2" spans="1:18" ht="24.95" customHeight="1" x14ac:dyDescent="0.25">
      <c r="A2" s="31" t="s">
        <v>8</v>
      </c>
      <c r="B2" t="s">
        <v>9</v>
      </c>
      <c r="E2" s="4"/>
      <c r="F2" s="4"/>
      <c r="G2" s="4"/>
      <c r="H2" s="1"/>
      <c r="I2" s="2"/>
      <c r="J2" s="7"/>
      <c r="K2" s="7"/>
      <c r="L2" s="7"/>
      <c r="M2" s="7"/>
      <c r="N2" s="7"/>
      <c r="O2" s="7"/>
      <c r="P2" s="7"/>
      <c r="Q2" s="4"/>
      <c r="R2" s="4"/>
    </row>
    <row r="3" spans="1:18" ht="24.95" customHeight="1" x14ac:dyDescent="0.25">
      <c r="A3" s="31" t="s">
        <v>10</v>
      </c>
      <c r="B3" t="s">
        <v>11</v>
      </c>
      <c r="E3" s="4"/>
      <c r="F3" s="4"/>
      <c r="G3" s="4"/>
      <c r="H3" s="1"/>
      <c r="I3" s="2"/>
      <c r="J3" s="7"/>
      <c r="K3" s="7"/>
      <c r="L3" s="7"/>
      <c r="M3" s="7"/>
      <c r="N3" s="7"/>
      <c r="O3" s="7"/>
      <c r="P3" s="7"/>
      <c r="Q3" s="4"/>
      <c r="R3" s="4"/>
    </row>
    <row r="4" spans="1:18" ht="24.95" customHeight="1" thickBot="1" x14ac:dyDescent="0.3">
      <c r="A4" s="31" t="s">
        <v>12</v>
      </c>
      <c r="B4" t="s">
        <v>11</v>
      </c>
      <c r="E4" s="7"/>
      <c r="F4" s="7"/>
      <c r="G4" s="7"/>
      <c r="H4" s="2"/>
      <c r="I4" s="2"/>
      <c r="J4" s="7"/>
      <c r="K4" s="7"/>
      <c r="L4" s="7"/>
      <c r="M4" s="7"/>
      <c r="N4" s="4"/>
      <c r="O4" s="4"/>
      <c r="P4" s="4"/>
      <c r="Q4" s="8"/>
      <c r="R4" s="8"/>
    </row>
    <row r="5" spans="1:18" ht="24.95" customHeight="1" thickBot="1" x14ac:dyDescent="0.3">
      <c r="A5" s="33" t="s">
        <v>13</v>
      </c>
      <c r="B5" s="34" t="s">
        <v>14</v>
      </c>
      <c r="C5" s="35" t="s">
        <v>15</v>
      </c>
      <c r="D5" s="36" t="s">
        <v>16</v>
      </c>
      <c r="E5" s="34" t="s">
        <v>17</v>
      </c>
      <c r="F5" s="34" t="s">
        <v>18</v>
      </c>
      <c r="G5" s="36" t="s">
        <v>19</v>
      </c>
      <c r="H5" s="37" t="s">
        <v>20</v>
      </c>
      <c r="I5" s="38" t="s">
        <v>0</v>
      </c>
      <c r="J5" s="34" t="s">
        <v>21</v>
      </c>
      <c r="K5" s="34" t="s">
        <v>22</v>
      </c>
      <c r="L5" s="25" t="s">
        <v>26</v>
      </c>
      <c r="M5" s="25" t="s">
        <v>27</v>
      </c>
      <c r="N5" s="34" t="s">
        <v>23</v>
      </c>
      <c r="O5" s="28" t="s">
        <v>6</v>
      </c>
      <c r="P5" s="34" t="s">
        <v>24</v>
      </c>
      <c r="Q5" s="34" t="s">
        <v>25</v>
      </c>
      <c r="R5" s="26" t="s">
        <v>1</v>
      </c>
    </row>
    <row r="6" spans="1:18" s="17" customFormat="1" ht="24.95" customHeight="1" x14ac:dyDescent="0.25">
      <c r="A6" s="18">
        <v>53126</v>
      </c>
      <c r="B6" s="19"/>
      <c r="C6" s="19"/>
      <c r="D6" s="19"/>
      <c r="E6" s="19"/>
      <c r="F6" s="19"/>
      <c r="G6" s="19"/>
      <c r="H6" s="20"/>
      <c r="I6" s="21"/>
      <c r="J6" s="22"/>
      <c r="K6" s="22"/>
      <c r="L6" s="22"/>
      <c r="M6" s="22"/>
      <c r="N6" s="22"/>
      <c r="O6" s="29"/>
      <c r="P6" s="23"/>
      <c r="Q6" s="24"/>
      <c r="R6" s="23"/>
    </row>
    <row r="7" spans="1:18" ht="24.95" customHeight="1" x14ac:dyDescent="0.25">
      <c r="A7" s="18">
        <v>53126</v>
      </c>
      <c r="B7" s="10" t="s">
        <v>28</v>
      </c>
      <c r="C7" s="11">
        <v>44902</v>
      </c>
      <c r="D7" s="10">
        <v>5</v>
      </c>
      <c r="E7" s="12">
        <v>875343</v>
      </c>
      <c r="F7" s="12">
        <v>89910</v>
      </c>
      <c r="G7" s="12">
        <f>E7-F7</f>
        <v>785433</v>
      </c>
      <c r="H7" s="12">
        <f>G7*18%</f>
        <v>141377.94</v>
      </c>
      <c r="I7" s="12">
        <f>G7+H7</f>
        <v>926810.94</v>
      </c>
      <c r="J7" s="12">
        <f>G7*1%</f>
        <v>7854.33</v>
      </c>
      <c r="K7" s="12">
        <f>G7*5%</f>
        <v>39271.65</v>
      </c>
      <c r="L7" s="12">
        <f>G7*10%</f>
        <v>78543.3</v>
      </c>
      <c r="M7" s="12">
        <f>G7*10%</f>
        <v>78543.3</v>
      </c>
      <c r="N7" s="12">
        <f>G7*18%</f>
        <v>141377.94</v>
      </c>
      <c r="O7" s="30">
        <v>123210</v>
      </c>
      <c r="P7" s="27">
        <f>ROUND(I7-SUM(J7:O7),)</f>
        <v>458010</v>
      </c>
      <c r="Q7" s="14">
        <v>297000</v>
      </c>
      <c r="R7" s="16" t="s">
        <v>3</v>
      </c>
    </row>
    <row r="8" spans="1:18" ht="24.95" customHeight="1" x14ac:dyDescent="0.25">
      <c r="A8" s="18">
        <v>53126</v>
      </c>
      <c r="B8" s="10"/>
      <c r="C8" s="10"/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30"/>
      <c r="P8" s="13"/>
      <c r="Q8" s="14">
        <v>161011</v>
      </c>
      <c r="R8" s="16" t="s">
        <v>4</v>
      </c>
    </row>
    <row r="9" spans="1:18" ht="24.95" customHeight="1" x14ac:dyDescent="0.25">
      <c r="A9" s="18">
        <v>53126</v>
      </c>
      <c r="B9" s="10"/>
      <c r="C9" s="10"/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30"/>
      <c r="P9" s="13"/>
      <c r="Q9" s="14">
        <v>39600</v>
      </c>
      <c r="R9" s="16" t="s">
        <v>5</v>
      </c>
    </row>
    <row r="10" spans="1:18" ht="24.95" customHeight="1" x14ac:dyDescent="0.25">
      <c r="A10" s="9"/>
      <c r="B10" s="10"/>
      <c r="C10" s="10"/>
      <c r="D10" s="1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30"/>
      <c r="P10" s="13"/>
      <c r="Q10" s="14"/>
      <c r="R1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2025-05-31T06:59:21Z</dcterms:modified>
</cp:coreProperties>
</file>