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Desktop\Payment\Task\Laxmi\Naveen Kumar\"/>
    </mc:Choice>
  </mc:AlternateContent>
  <xr:revisionPtr revIDLastSave="0" documentId="13_ncr:1_{E92C5016-255C-46A9-B088-647A124187D7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J9" i="1" s="1"/>
  <c r="O9" i="1"/>
  <c r="I9" i="1" l="1"/>
  <c r="P9" i="1" s="1"/>
  <c r="K9" i="1"/>
  <c r="G8" i="1" l="1"/>
  <c r="K8" i="1" s="1"/>
  <c r="J8" i="1" l="1"/>
  <c r="O8" i="1" l="1"/>
  <c r="I8" i="1"/>
  <c r="P8" i="1" l="1"/>
  <c r="S11" i="1" s="1"/>
</calcChain>
</file>

<file path=xl/sharedStrings.xml><?xml version="1.0" encoding="utf-8"?>
<sst xmlns="http://schemas.openxmlformats.org/spreadsheetml/2006/main" count="32" uniqueCount="31">
  <si>
    <t>Amount</t>
  </si>
  <si>
    <t>UTR</t>
  </si>
  <si>
    <t>Hold Amount</t>
  </si>
  <si>
    <t>Naveen Kumar</t>
  </si>
  <si>
    <t>26-09-2024 NEFT/AXISP00544679752/RIUP24/1398/NAVEEN KUMAR/UBIN0914541 150000.00</t>
  </si>
  <si>
    <t>Advance</t>
  </si>
  <si>
    <t>18-10-2024 NEFT/AXISP00555372154/RIUP24/2239/NAVEEN KUMAR/UBIN0914541 86376.00</t>
  </si>
  <si>
    <t>27-11-2024 NEFT/AXISP00575054380/RIUP24/2316/NAVEEN KUMAR/UBIN0914541 90000.00</t>
  </si>
  <si>
    <t>13-12-2024 NEFT/AXISP00584258422/RIUP24/2715/NAVEEN KUMAR/UBIN0914541 28188.00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</si>
  <si>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</si>
  <si>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</si>
  <si>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</si>
  <si>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</si>
  <si>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</si>
  <si>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</si>
  <si>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</si>
  <si>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</si>
  <si>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</si>
  <si>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</si>
  <si>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</si>
  <si>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</si>
  <si>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</si>
  <si>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</si>
  <si>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</si>
  <si>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</si>
  <si>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</si>
  <si>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</si>
  <si>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</si>
  <si>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</si>
  <si>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</si>
  <si>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 xml:space="preserve">KUTUBPUR Village BOUNDARY WALL Work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</si>
</sst>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15" fontId="3" fillId="2" borderId="3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2" xfId="1" applyNumberFormat="1" applyFont="1" applyFill="1" applyBorder="1" applyAlignment="1">
      <alignment vertical="center"/>
    </xf>
    <xf numFmtId="9" fontId="3" fillId="3" borderId="2" xfId="1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164" fontId="2" fillId="2" borderId="0" xfId="1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64" fontId="7" fillId="2" borderId="5" xfId="1" applyFont="1" applyFill="1" applyBorder="1" applyAlignment="1">
      <alignment horizontal="center" vertical="center"/>
    </xf>
    <xf numFmtId="164" fontId="6" fillId="2" borderId="5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1"/>
  <sheetViews>
    <sheetView tabSelected="1" zoomScaleNormal="100" workbookViewId="0">
      <selection activeCell="C13" sqref="C13"/>
    </sheetView>
  </sheetViews>
  <sheetFormatPr defaultColWidth="9" defaultRowHeight="20.100000000000001" customHeight="1" x14ac:dyDescent="0.3"/>
  <cols>
    <col min="1" max="1" width="9" style="2"/>
    <col min="2" max="2" width="30" style="2" customWidth="1"/>
    <col min="3" max="3" width="13.44140625" style="2" bestFit="1" customWidth="1"/>
    <col min="4" max="4" width="11.5546875" style="2" bestFit="1" customWidth="1"/>
    <col min="5" max="5" width="13.33203125" style="2" bestFit="1" customWidth="1"/>
    <col min="6" max="7" width="13.33203125" style="2" customWidth="1"/>
    <col min="8" max="8" width="14.6640625" style="13" customWidth="1"/>
    <col min="9" max="9" width="12.88671875" style="13" bestFit="1" customWidth="1"/>
    <col min="10" max="10" width="10.6640625" style="2" bestFit="1" customWidth="1"/>
    <col min="11" max="13" width="14.109375" style="2" customWidth="1"/>
    <col min="14" max="17" width="14.88671875" style="2" customWidth="1"/>
    <col min="18" max="18" width="86" style="2" customWidth="1"/>
    <col min="19" max="19" width="14.88671875" style="2" customWidth="1"/>
    <col min="20" max="16384" width="9" style="2"/>
  </cols>
  <sheetData>
    <row r="1" spans="1:51" ht="20.100000000000001" customHeight="1" x14ac:dyDescent="0.3">
      <c r="A1" t="s">
        <v>9</v>
      </c>
      <c r="B1" s="25" t="s">
        <v>3</v>
      </c>
      <c r="F1" s="3"/>
      <c r="G1" s="3"/>
      <c r="H1" s="4"/>
      <c r="I1" s="4"/>
    </row>
    <row r="2" spans="1:51" ht="20.100000000000001" customHeight="1" x14ac:dyDescent="0.3">
      <c r="A2" t="s">
        <v>10</v>
      </c>
      <c r="B2" t="s">
        <v>11</v>
      </c>
      <c r="C2" s="5"/>
      <c r="G2" s="6"/>
      <c r="I2" s="6"/>
      <c r="J2" s="7"/>
      <c r="K2" s="7"/>
      <c r="L2" s="7"/>
      <c r="M2" s="7"/>
      <c r="N2" s="7"/>
      <c r="O2" s="7"/>
      <c r="P2" s="7"/>
      <c r="Q2" s="7"/>
      <c r="S2" s="7"/>
    </row>
    <row r="3" spans="1:51" ht="20.100000000000001" customHeight="1" thickBot="1" x14ac:dyDescent="0.35">
      <c r="A3" t="s">
        <v>12</v>
      </c>
      <c r="B3" t="s">
        <v>13</v>
      </c>
      <c r="C3" s="5"/>
      <c r="G3" s="6"/>
      <c r="I3" s="6"/>
      <c r="J3" s="7"/>
      <c r="K3" s="7"/>
      <c r="L3" s="7"/>
      <c r="M3" s="7"/>
      <c r="N3" s="7"/>
      <c r="O3" s="7"/>
      <c r="P3" s="7"/>
      <c r="Q3" s="7"/>
      <c r="S3" s="7"/>
    </row>
    <row r="4" spans="1:51" ht="20.100000000000001" customHeight="1" thickBot="1" x14ac:dyDescent="0.35">
      <c r="A4" t="s">
        <v>14</v>
      </c>
      <c r="B4" t="s">
        <v>13</v>
      </c>
      <c r="C4" s="8"/>
      <c r="F4" s="7"/>
      <c r="G4" s="7"/>
      <c r="H4" s="9"/>
      <c r="I4" s="9"/>
      <c r="J4" s="7"/>
      <c r="K4" s="7"/>
      <c r="L4" s="7"/>
      <c r="M4" s="7"/>
      <c r="R4" s="10"/>
    </row>
    <row r="5" spans="1:51" ht="28.8" x14ac:dyDescent="0.3">
      <c r="A5" s="26" t="s">
        <v>15</v>
      </c>
      <c r="B5" s="27" t="s">
        <v>16</v>
      </c>
      <c r="C5" s="28" t="s">
        <v>17</v>
      </c>
      <c r="D5" s="29" t="s">
        <v>18</v>
      </c>
      <c r="E5" s="27" t="s">
        <v>19</v>
      </c>
      <c r="F5" s="27" t="s">
        <v>20</v>
      </c>
      <c r="G5" s="29" t="s">
        <v>21</v>
      </c>
      <c r="H5" s="30" t="s">
        <v>22</v>
      </c>
      <c r="I5" s="31" t="s">
        <v>0</v>
      </c>
      <c r="J5" s="27" t="s">
        <v>23</v>
      </c>
      <c r="K5" s="27" t="s">
        <v>24</v>
      </c>
      <c r="L5" s="27" t="s">
        <v>25</v>
      </c>
      <c r="M5" s="27" t="s">
        <v>26</v>
      </c>
      <c r="N5" s="17" t="s">
        <v>2</v>
      </c>
      <c r="O5" s="27" t="s">
        <v>27</v>
      </c>
      <c r="P5" s="27" t="s">
        <v>28</v>
      </c>
      <c r="Q5" s="27" t="s">
        <v>29</v>
      </c>
      <c r="R5" s="17" t="s">
        <v>1</v>
      </c>
      <c r="S5" s="17" t="s">
        <v>5</v>
      </c>
    </row>
    <row r="6" spans="1:51" ht="20.100000000000001" customHeight="1" thickBot="1" x14ac:dyDescent="0.35">
      <c r="A6" s="23"/>
      <c r="B6" s="12"/>
      <c r="C6" s="12"/>
      <c r="D6" s="12"/>
      <c r="E6" s="12"/>
      <c r="F6" s="12"/>
      <c r="G6" s="12"/>
      <c r="H6" s="24">
        <v>0.18</v>
      </c>
      <c r="I6" s="12"/>
      <c r="J6" s="24">
        <v>0.01</v>
      </c>
      <c r="K6" s="24">
        <v>0.05</v>
      </c>
      <c r="L6" s="24">
        <v>0.05</v>
      </c>
      <c r="M6" s="24">
        <v>0.1</v>
      </c>
      <c r="N6" s="24"/>
      <c r="O6" s="24">
        <v>0.18</v>
      </c>
      <c r="P6" s="12"/>
      <c r="Q6" s="24"/>
      <c r="R6" s="12"/>
      <c r="S6" s="24"/>
    </row>
    <row r="7" spans="1:51" s="14" customFormat="1" ht="20.100000000000001" customHeight="1" x14ac:dyDescent="0.3">
      <c r="A7" s="22"/>
      <c r="B7" s="15"/>
      <c r="C7" s="15"/>
      <c r="D7" s="15"/>
      <c r="E7" s="15"/>
      <c r="F7" s="15"/>
      <c r="G7" s="15"/>
      <c r="H7" s="16"/>
      <c r="I7" s="15"/>
      <c r="J7" s="16"/>
      <c r="K7" s="16"/>
      <c r="L7" s="16"/>
      <c r="M7" s="16"/>
      <c r="N7" s="16"/>
      <c r="O7" s="16"/>
      <c r="P7" s="15"/>
      <c r="Q7" s="16"/>
      <c r="R7" s="15"/>
      <c r="S7" s="16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ht="27" customHeight="1" x14ac:dyDescent="0.3">
      <c r="A8" s="18">
        <v>64792</v>
      </c>
      <c r="B8" s="19" t="s">
        <v>30</v>
      </c>
      <c r="C8" s="1">
        <v>45490</v>
      </c>
      <c r="D8" s="20">
        <v>1</v>
      </c>
      <c r="E8" s="11">
        <v>260400</v>
      </c>
      <c r="F8" s="11">
        <v>0</v>
      </c>
      <c r="G8" s="11">
        <f>ROUND(E8-F8,)</f>
        <v>260400</v>
      </c>
      <c r="H8" s="11"/>
      <c r="I8" s="11">
        <f>G8+H8</f>
        <v>260400</v>
      </c>
      <c r="J8" s="11">
        <f>ROUND(G8*$J$6,)</f>
        <v>2604</v>
      </c>
      <c r="K8" s="11">
        <f>G8*5%</f>
        <v>13020</v>
      </c>
      <c r="L8" s="11"/>
      <c r="M8" s="11"/>
      <c r="N8" s="11">
        <v>8400</v>
      </c>
      <c r="O8" s="11">
        <f>H8</f>
        <v>0</v>
      </c>
      <c r="P8" s="11">
        <f>ROUND(I8-SUM(J8:O8),0)</f>
        <v>236376</v>
      </c>
      <c r="Q8" s="11">
        <v>150000</v>
      </c>
      <c r="R8" s="21" t="s">
        <v>4</v>
      </c>
      <c r="S8" s="11"/>
    </row>
    <row r="9" spans="1:51" ht="30.75" customHeight="1" x14ac:dyDescent="0.3">
      <c r="A9" s="18">
        <v>64792</v>
      </c>
      <c r="B9" s="19"/>
      <c r="C9" s="1">
        <v>45584</v>
      </c>
      <c r="D9" s="20">
        <v>2</v>
      </c>
      <c r="E9" s="11">
        <v>130200</v>
      </c>
      <c r="F9" s="11"/>
      <c r="G9" s="11">
        <f>ROUND(E9-F9,)</f>
        <v>130200</v>
      </c>
      <c r="H9" s="11"/>
      <c r="I9" s="11">
        <f>G9+H9</f>
        <v>130200</v>
      </c>
      <c r="J9" s="11">
        <f>ROUND(G9*$J$6,)</f>
        <v>1302</v>
      </c>
      <c r="K9" s="11">
        <f>G9*5%</f>
        <v>6510</v>
      </c>
      <c r="L9" s="11"/>
      <c r="M9" s="11"/>
      <c r="N9" s="11">
        <v>4200</v>
      </c>
      <c r="O9" s="11">
        <f>H9</f>
        <v>0</v>
      </c>
      <c r="P9" s="11">
        <f>ROUND(I9-SUM(J9:O9),0)</f>
        <v>118188</v>
      </c>
      <c r="Q9" s="11">
        <v>86376</v>
      </c>
      <c r="R9" s="18" t="s">
        <v>6</v>
      </c>
      <c r="S9" s="11"/>
    </row>
    <row r="10" spans="1:51" ht="30.75" customHeight="1" x14ac:dyDescent="0.3">
      <c r="A10" s="18">
        <v>64792</v>
      </c>
      <c r="B10" s="19"/>
      <c r="C10" s="1"/>
      <c r="D10" s="2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90000</v>
      </c>
      <c r="R10" s="18" t="s">
        <v>7</v>
      </c>
      <c r="S10" s="11"/>
    </row>
    <row r="11" spans="1:51" ht="20.100000000000001" customHeight="1" thickBot="1" x14ac:dyDescent="0.35">
      <c r="A11" s="18">
        <v>64792</v>
      </c>
      <c r="B11" s="19"/>
      <c r="C11" s="1"/>
      <c r="D11" s="2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>
        <v>28188</v>
      </c>
      <c r="R11" s="23" t="s">
        <v>8</v>
      </c>
      <c r="S11" s="11">
        <f>SUM(P8:P11)-SUM(Q8:Q11)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LCEPL IT Department</cp:lastModifiedBy>
  <cp:lastPrinted>2022-06-10T14:20:18Z</cp:lastPrinted>
  <dcterms:created xsi:type="dcterms:W3CDTF">2022-06-10T14:11:52Z</dcterms:created>
  <dcterms:modified xsi:type="dcterms:W3CDTF">2025-05-27T11:23:31Z</dcterms:modified>
</cp:coreProperties>
</file>