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PR solved file\PR solved file\payment duplicate\"/>
    </mc:Choice>
  </mc:AlternateContent>
  <xr:revisionPtr revIDLastSave="0" documentId="13_ncr:1_{5C2B0BC7-E6A9-4A44-AC22-AF6ADD156D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 s="1"/>
  <c r="N12" i="1" s="1"/>
  <c r="Q11" i="1"/>
  <c r="Q7" i="1"/>
  <c r="J12" i="1" l="1"/>
  <c r="K12" i="1"/>
  <c r="I12" i="1"/>
  <c r="P12" i="1" l="1"/>
  <c r="T14" i="1" s="1"/>
  <c r="G8" i="1"/>
  <c r="M8" i="1" l="1"/>
  <c r="K8" i="1"/>
  <c r="J8" i="1"/>
  <c r="H8" i="1"/>
  <c r="N8" i="1" s="1"/>
  <c r="L8" i="1"/>
  <c r="E9" i="1" l="1"/>
  <c r="P9" i="1" s="1"/>
  <c r="I8" i="1"/>
  <c r="P8" i="1" s="1"/>
  <c r="T10" i="1" s="1"/>
</calcChain>
</file>

<file path=xl/sharedStrings.xml><?xml version="1.0" encoding="utf-8"?>
<sst xmlns="http://schemas.openxmlformats.org/spreadsheetml/2006/main" count="33" uniqueCount="32">
  <si>
    <t>Amount</t>
  </si>
  <si>
    <t>UTR</t>
  </si>
  <si>
    <t>Hold the Amount because the Qty. is more then the DPR</t>
  </si>
  <si>
    <t xml:space="preserve">Pradhan Ji Construction </t>
  </si>
  <si>
    <t>Muzaffarnagar</t>
  </si>
  <si>
    <t>Subcontractor:</t>
  </si>
  <si>
    <t>State:</t>
  </si>
  <si>
    <t>Uttar Pradesh</t>
  </si>
  <si>
    <t>District:</t>
  </si>
  <si>
    <t>Block:</t>
  </si>
  <si>
    <t>Lawadaudapur Village Pipe line road restoration work</t>
  </si>
  <si>
    <t>Hathchoya village BW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</si>
  <si>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</si>
  <si>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</si>
  <si>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</si>
  <si>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</si>
  <si>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</si>
  <si>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</si>
  <si>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</si>
  <si>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</si>
  <si>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</si>
  <si>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</si>
  <si>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</si>
  <si>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</si>
  <si>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</si>
  <si>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</si>
  <si>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</si>
  <si>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GST release note</t>
  </si>
  <si>
    <t>19-12-2023 IFT/IFT23353019565/RIUP23/3863/PARDHANJICONSTRU198000.00</t>
  </si>
  <si>
    <t>10-01-2024 IFT/IFT24010022785/RIUP23/4097/PARDHANJICONSTRU56848.00</t>
  </si>
  <si>
    <t>22-03-2024 IFT/IFT24082034147/RIUP23/5237/PARDHANJICONSTRU150000.00</t>
  </si>
  <si>
    <t>06-04-2024 IFT/IFT24097097235/RIUP24/074/PARDHANJICONSTRU183808.00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</si>
</sst>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43" fontId="0" fillId="2" borderId="0" xfId="1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43" fontId="2" fillId="2" borderId="9" xfId="1" applyNumberFormat="1" applyFont="1" applyFill="1" applyBorder="1" applyAlignment="1">
      <alignment vertical="center"/>
    </xf>
    <xf numFmtId="43" fontId="2" fillId="2" borderId="7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43" fontId="2" fillId="2" borderId="13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 wrapText="1"/>
    </xf>
    <xf numFmtId="43" fontId="2" fillId="0" borderId="1" xfId="1" applyNumberFormat="1" applyFont="1" applyFill="1" applyBorder="1" applyAlignment="1">
      <alignment vertical="center"/>
    </xf>
    <xf numFmtId="43" fontId="2" fillId="0" borderId="6" xfId="1" applyNumberFormat="1" applyFont="1" applyFill="1" applyBorder="1" applyAlignment="1">
      <alignment vertical="center"/>
    </xf>
    <xf numFmtId="43" fontId="2" fillId="0" borderId="8" xfId="1" applyNumberFormat="1" applyFont="1" applyFill="1" applyBorder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4" fillId="3" borderId="16" xfId="0" applyFont="1" applyFill="1" applyBorder="1" applyAlignment="1">
      <alignment vertical="center"/>
    </xf>
    <xf numFmtId="43" fontId="2" fillId="3" borderId="18" xfId="1" applyNumberFormat="1" applyFont="1" applyFill="1" applyBorder="1" applyAlignment="1">
      <alignment vertical="center"/>
    </xf>
    <xf numFmtId="9" fontId="2" fillId="3" borderId="18" xfId="1" applyNumberFormat="1" applyFont="1" applyFill="1" applyBorder="1" applyAlignment="1">
      <alignment vertical="center"/>
    </xf>
    <xf numFmtId="43" fontId="2" fillId="3" borderId="17" xfId="1" applyNumberFormat="1" applyFont="1" applyFill="1" applyBorder="1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43" fontId="2" fillId="3" borderId="16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0" fontId="2" fillId="3" borderId="18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2" fillId="2" borderId="13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4" fillId="0" borderId="0" xfId="0" applyFont="1"/>
    <xf numFmtId="0" fontId="4" fillId="2" borderId="20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43" fontId="6" fillId="2" borderId="20" xfId="1" applyNumberFormat="1" applyFont="1" applyFill="1" applyBorder="1" applyAlignment="1">
      <alignment horizontal="center" vertical="center"/>
    </xf>
    <xf numFmtId="43" fontId="4" fillId="2" borderId="20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4" fillId="2" borderId="20" xfId="0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vertical="center"/>
    </xf>
    <xf numFmtId="165" fontId="2" fillId="3" borderId="18" xfId="1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5" fontId="2" fillId="2" borderId="13" xfId="1" applyNumberFormat="1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="85" zoomScaleNormal="85" workbookViewId="0">
      <selection activeCell="S13" sqref="S13"/>
    </sheetView>
  </sheetViews>
  <sheetFormatPr defaultColWidth="9" defaultRowHeight="30" customHeight="1" x14ac:dyDescent="0.25"/>
  <cols>
    <col min="1" max="1" width="9" style="3"/>
    <col min="2" max="2" width="30" style="3" customWidth="1"/>
    <col min="3" max="3" width="13.42578125" style="57" bestFit="1" customWidth="1"/>
    <col min="4" max="4" width="11.5703125" style="36" bestFit="1" customWidth="1"/>
    <col min="5" max="5" width="13.28515625" style="3" bestFit="1" customWidth="1"/>
    <col min="6" max="7" width="13.28515625" style="3" customWidth="1"/>
    <col min="8" max="8" width="14.7109375" style="2" customWidth="1"/>
    <col min="9" max="9" width="12.85546875" style="2" bestFit="1" customWidth="1"/>
    <col min="10" max="10" width="10.7109375" style="3" bestFit="1" customWidth="1"/>
    <col min="11" max="11" width="11.7109375" style="3" bestFit="1" customWidth="1"/>
    <col min="12" max="12" width="15.42578125" style="3" bestFit="1" customWidth="1"/>
    <col min="13" max="13" width="12.140625" style="3" bestFit="1" customWidth="1"/>
    <col min="14" max="14" width="14.42578125" style="3" bestFit="1" customWidth="1"/>
    <col min="15" max="16" width="14.85546875" style="3" customWidth="1"/>
    <col min="17" max="17" width="10.5703125" style="3" bestFit="1" customWidth="1"/>
    <col min="18" max="18" width="15" style="3" bestFit="1" customWidth="1"/>
    <col min="19" max="19" width="84.140625" style="3" bestFit="1" customWidth="1"/>
    <col min="20" max="20" width="10.28515625" style="3" bestFit="1" customWidth="1"/>
    <col min="21" max="16384" width="9" style="3"/>
  </cols>
  <sheetData>
    <row r="1" spans="1:20" customFormat="1" ht="24.95" customHeight="1" x14ac:dyDescent="0.25">
      <c r="A1" s="43" t="s">
        <v>5</v>
      </c>
      <c r="B1" s="12" t="s">
        <v>3</v>
      </c>
      <c r="C1" s="49"/>
    </row>
    <row r="2" spans="1:20" customFormat="1" ht="24.95" customHeight="1" x14ac:dyDescent="0.25">
      <c r="A2" s="43" t="s">
        <v>6</v>
      </c>
      <c r="B2" t="s">
        <v>7</v>
      </c>
      <c r="C2" s="49"/>
    </row>
    <row r="3" spans="1:20" customFormat="1" ht="30.6" customHeight="1" x14ac:dyDescent="0.25">
      <c r="A3" s="43" t="s">
        <v>8</v>
      </c>
      <c r="B3" s="14" t="s">
        <v>4</v>
      </c>
      <c r="C3" s="49"/>
    </row>
    <row r="4" spans="1:20" customFormat="1" ht="24.95" customHeight="1" thickBot="1" x14ac:dyDescent="0.3">
      <c r="A4" s="43" t="s">
        <v>9</v>
      </c>
      <c r="B4" s="14" t="s">
        <v>4</v>
      </c>
      <c r="C4" s="49"/>
    </row>
    <row r="5" spans="1:20" ht="30" customHeight="1" x14ac:dyDescent="0.25">
      <c r="A5" s="44" t="s">
        <v>12</v>
      </c>
      <c r="B5" s="45" t="s">
        <v>13</v>
      </c>
      <c r="C5" s="50" t="s">
        <v>14</v>
      </c>
      <c r="D5" s="46" t="s">
        <v>15</v>
      </c>
      <c r="E5" s="45" t="s">
        <v>16</v>
      </c>
      <c r="F5" s="45" t="s">
        <v>17</v>
      </c>
      <c r="G5" s="46" t="s">
        <v>18</v>
      </c>
      <c r="H5" s="47" t="s">
        <v>19</v>
      </c>
      <c r="I5" s="48" t="s">
        <v>0</v>
      </c>
      <c r="J5" s="45" t="s">
        <v>20</v>
      </c>
      <c r="K5" s="45" t="s">
        <v>21</v>
      </c>
      <c r="L5" s="45" t="s">
        <v>22</v>
      </c>
      <c r="M5" s="45" t="s">
        <v>23</v>
      </c>
      <c r="N5" s="45" t="s">
        <v>24</v>
      </c>
      <c r="O5" s="13" t="s">
        <v>2</v>
      </c>
      <c r="P5" s="45" t="s">
        <v>25</v>
      </c>
      <c r="Q5" s="19"/>
      <c r="R5" s="45" t="s">
        <v>26</v>
      </c>
      <c r="S5" s="15" t="s">
        <v>1</v>
      </c>
    </row>
    <row r="6" spans="1:20" ht="30" customHeight="1" thickBot="1" x14ac:dyDescent="0.3">
      <c r="A6" s="31"/>
      <c r="B6" s="8"/>
      <c r="C6" s="51"/>
      <c r="D6" s="37"/>
      <c r="E6" s="8"/>
      <c r="F6" s="8"/>
      <c r="G6" s="8"/>
      <c r="H6" s="32">
        <v>0.18</v>
      </c>
      <c r="I6" s="8"/>
      <c r="J6" s="32">
        <v>0.01</v>
      </c>
      <c r="K6" s="32">
        <v>0.05</v>
      </c>
      <c r="L6" s="32">
        <v>0.1</v>
      </c>
      <c r="M6" s="32">
        <v>0.1</v>
      </c>
      <c r="N6" s="32">
        <v>0.18</v>
      </c>
      <c r="O6" s="32"/>
      <c r="P6" s="10"/>
      <c r="Q6" s="33"/>
      <c r="R6" s="9"/>
      <c r="S6" s="10"/>
    </row>
    <row r="7" spans="1:20" ht="30" customHeight="1" x14ac:dyDescent="0.25">
      <c r="A7" s="25"/>
      <c r="B7" s="26"/>
      <c r="C7" s="52"/>
      <c r="D7" s="38"/>
      <c r="E7" s="26"/>
      <c r="F7" s="26"/>
      <c r="G7" s="26"/>
      <c r="H7" s="27"/>
      <c r="I7" s="26"/>
      <c r="J7" s="27"/>
      <c r="K7" s="27"/>
      <c r="L7" s="27"/>
      <c r="M7" s="27"/>
      <c r="N7" s="27"/>
      <c r="O7" s="27"/>
      <c r="P7" s="28"/>
      <c r="Q7" s="29">
        <f>A7</f>
        <v>0</v>
      </c>
      <c r="R7" s="30"/>
      <c r="S7" s="28"/>
    </row>
    <row r="8" spans="1:20" ht="30" customHeight="1" x14ac:dyDescent="0.15">
      <c r="A8" s="25">
        <v>60686</v>
      </c>
      <c r="B8" s="11" t="s">
        <v>10</v>
      </c>
      <c r="C8" s="53">
        <v>45271</v>
      </c>
      <c r="D8" s="34">
        <v>1</v>
      </c>
      <c r="E8" s="7">
        <v>439764</v>
      </c>
      <c r="F8" s="7">
        <v>95375</v>
      </c>
      <c r="G8" s="7">
        <f>E8-F8</f>
        <v>344389</v>
      </c>
      <c r="H8" s="20">
        <f>G8*18%</f>
        <v>61990.02</v>
      </c>
      <c r="I8" s="7">
        <f>G8+H8</f>
        <v>406379.02</v>
      </c>
      <c r="J8" s="7">
        <f>G8*1%</f>
        <v>3443.89</v>
      </c>
      <c r="K8" s="7">
        <f>G8*5%</f>
        <v>17219.45</v>
      </c>
      <c r="L8" s="7">
        <f>G8*10%</f>
        <v>34438.9</v>
      </c>
      <c r="M8" s="7">
        <f>G8*10%</f>
        <v>34438.9</v>
      </c>
      <c r="N8" s="7">
        <f>H8</f>
        <v>61990.02</v>
      </c>
      <c r="O8" s="7"/>
      <c r="P8" s="21">
        <f>I8-SUM(J8:O8)</f>
        <v>254847.86000000002</v>
      </c>
      <c r="Q8" s="1"/>
      <c r="R8" s="22">
        <v>198000</v>
      </c>
      <c r="S8" s="23" t="s">
        <v>28</v>
      </c>
    </row>
    <row r="9" spans="1:20" ht="30" customHeight="1" x14ac:dyDescent="0.15">
      <c r="A9" s="25">
        <v>60686</v>
      </c>
      <c r="B9" s="11" t="s">
        <v>27</v>
      </c>
      <c r="C9" s="53"/>
      <c r="D9" s="34">
        <v>1</v>
      </c>
      <c r="E9" s="7">
        <f>N8</f>
        <v>61990.02</v>
      </c>
      <c r="F9" s="7"/>
      <c r="G9" s="7"/>
      <c r="H9" s="7"/>
      <c r="I9" s="7"/>
      <c r="J9" s="7"/>
      <c r="K9" s="7"/>
      <c r="L9" s="7"/>
      <c r="M9" s="7"/>
      <c r="N9" s="7"/>
      <c r="O9" s="7"/>
      <c r="P9" s="21">
        <f>E9</f>
        <v>61990.02</v>
      </c>
      <c r="Q9" s="1"/>
      <c r="R9" s="22">
        <v>56848</v>
      </c>
      <c r="S9" s="23" t="s">
        <v>29</v>
      </c>
    </row>
    <row r="10" spans="1:20" ht="30" customHeight="1" x14ac:dyDescent="0.25">
      <c r="A10" s="25">
        <v>60686</v>
      </c>
      <c r="B10" s="11"/>
      <c r="C10" s="53"/>
      <c r="D10" s="35"/>
      <c r="E10" s="20"/>
      <c r="F10" s="7"/>
      <c r="G10" s="7"/>
      <c r="H10" s="7"/>
      <c r="I10" s="7"/>
      <c r="J10" s="7"/>
      <c r="K10" s="7"/>
      <c r="L10" s="7"/>
      <c r="M10" s="7"/>
      <c r="N10" s="7"/>
      <c r="O10" s="7"/>
      <c r="P10" s="21"/>
      <c r="Q10" s="1"/>
      <c r="R10" s="22"/>
      <c r="S10" s="16"/>
      <c r="T10" s="42">
        <f>SUM(P8:P10,0)-SUM(R8:R10,0)</f>
        <v>61989.880000000005</v>
      </c>
    </row>
    <row r="11" spans="1:20" ht="30" customHeight="1" x14ac:dyDescent="0.25">
      <c r="A11" s="25"/>
      <c r="B11" s="26"/>
      <c r="C11" s="52"/>
      <c r="D11" s="38"/>
      <c r="E11" s="26"/>
      <c r="F11" s="26"/>
      <c r="G11" s="26"/>
      <c r="H11" s="27"/>
      <c r="I11" s="26"/>
      <c r="J11" s="27"/>
      <c r="K11" s="27"/>
      <c r="L11" s="27"/>
      <c r="M11" s="27"/>
      <c r="N11" s="27"/>
      <c r="O11" s="27"/>
      <c r="P11" s="28"/>
      <c r="Q11" s="29">
        <f>A11</f>
        <v>0</v>
      </c>
      <c r="R11" s="30"/>
      <c r="S11" s="28"/>
    </row>
    <row r="12" spans="1:20" ht="30" customHeight="1" x14ac:dyDescent="0.15">
      <c r="A12" s="25">
        <v>61446</v>
      </c>
      <c r="B12" s="7" t="s">
        <v>11</v>
      </c>
      <c r="C12" s="54">
        <v>45363</v>
      </c>
      <c r="D12" s="39">
        <v>6</v>
      </c>
      <c r="E12" s="7">
        <v>374850</v>
      </c>
      <c r="F12" s="7"/>
      <c r="G12" s="7">
        <f>E12-F12</f>
        <v>374850</v>
      </c>
      <c r="H12" s="20">
        <f>G12*18%</f>
        <v>67473</v>
      </c>
      <c r="I12" s="7">
        <f>G12+H12</f>
        <v>442323</v>
      </c>
      <c r="J12" s="7">
        <f>G12*1%</f>
        <v>3748.5</v>
      </c>
      <c r="K12" s="7">
        <f>G12*5%</f>
        <v>18742.5</v>
      </c>
      <c r="L12" s="7"/>
      <c r="M12" s="7"/>
      <c r="N12" s="7">
        <f>H12</f>
        <v>67473</v>
      </c>
      <c r="O12" s="7">
        <v>18550</v>
      </c>
      <c r="P12" s="21">
        <f>I12-SUM(J12:O12)</f>
        <v>333809</v>
      </c>
      <c r="Q12" s="1"/>
      <c r="R12" s="22">
        <v>150000</v>
      </c>
      <c r="S12" s="23" t="s">
        <v>30</v>
      </c>
    </row>
    <row r="13" spans="1:20" ht="30" customHeight="1" x14ac:dyDescent="0.15">
      <c r="A13" s="25">
        <v>61446</v>
      </c>
      <c r="B13" s="7"/>
      <c r="C13" s="54"/>
      <c r="D13" s="3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21"/>
      <c r="Q13" s="1"/>
      <c r="R13" s="5">
        <v>183808</v>
      </c>
      <c r="S13" s="23" t="s">
        <v>31</v>
      </c>
    </row>
    <row r="14" spans="1:20" ht="30" customHeight="1" thickBot="1" x14ac:dyDescent="0.2">
      <c r="A14" s="25">
        <v>61446</v>
      </c>
      <c r="B14" s="17"/>
      <c r="C14" s="55"/>
      <c r="D14" s="4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6"/>
      <c r="R14" s="9"/>
      <c r="S14" s="24"/>
      <c r="T14" s="42">
        <f>SUM(P12:P14,0)-SUM(R12:R14,0)</f>
        <v>1</v>
      </c>
    </row>
    <row r="15" spans="1:20" ht="30" customHeight="1" x14ac:dyDescent="0.25">
      <c r="C15" s="3"/>
      <c r="D15" s="3"/>
      <c r="H15" s="3"/>
      <c r="I15" s="3"/>
    </row>
    <row r="16" spans="1:20" ht="30" customHeight="1" x14ac:dyDescent="0.25">
      <c r="C16" s="3"/>
      <c r="D16" s="3"/>
      <c r="H16" s="3"/>
      <c r="I16" s="3"/>
    </row>
    <row r="17" spans="1:19" ht="30" customHeight="1" x14ac:dyDescent="0.25">
      <c r="C17" s="3"/>
      <c r="D17" s="3"/>
      <c r="H17" s="3"/>
      <c r="I17" s="3"/>
    </row>
    <row r="18" spans="1:19" ht="30" customHeight="1" x14ac:dyDescent="0.25">
      <c r="A18" s="4"/>
      <c r="B18" s="4"/>
      <c r="C18" s="56"/>
      <c r="D18" s="4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2025-06-03T08:26:07Z</dcterms:modified>
</cp:coreProperties>
</file>