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E57556D1-50F5-4667-9A47-4E9AD21B7BBC}" xr6:coauthVersionLast="47" xr6:coauthVersionMax="47" xr10:uidLastSave="{00000000-0000-0000-0000-000000000000}"/>
  <bookViews>
    <workbookView xWindow="1470" yWindow="147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G8" i="1" l="1"/>
  <c r="R7" i="1"/>
  <c r="U8" i="1"/>
  <c r="M8" i="1" l="1"/>
  <c r="L8" i="1"/>
  <c r="K8" i="1"/>
  <c r="J8" i="1"/>
  <c r="H8" i="1"/>
  <c r="O8" i="1" s="1"/>
  <c r="E9" i="1" s="1"/>
  <c r="Q9" i="1" s="1"/>
  <c r="G10" i="1"/>
  <c r="J10" i="1" l="1"/>
  <c r="L10" i="1"/>
  <c r="K10" i="1"/>
  <c r="H10" i="1"/>
  <c r="O10" i="1" s="1"/>
  <c r="M10" i="1"/>
  <c r="Q8" i="1"/>
  <c r="I8" i="1"/>
  <c r="I10" i="1" l="1"/>
  <c r="Q10" i="1" s="1"/>
</calcChain>
</file>

<file path=xl/sharedStrings.xml><?xml version="1.0" encoding="utf-8"?>
<sst xmlns="http://schemas.openxmlformats.org/spreadsheetml/2006/main" count="42" uniqueCount="40">
  <si>
    <t>Amount</t>
  </si>
  <si>
    <t>PAYMENT NOTE No.</t>
  </si>
  <si>
    <t>UTR</t>
  </si>
  <si>
    <t>TDS Amount @ 1% on BASIC AMOUNT</t>
  </si>
  <si>
    <t>Hold Amount For Material.</t>
  </si>
  <si>
    <t>Finishing and Painting</t>
  </si>
  <si>
    <t>RIUP22/1969</t>
  </si>
  <si>
    <t>RIUP22/3595</t>
  </si>
  <si>
    <t>RIUP22/4784</t>
  </si>
  <si>
    <t>RIUP22/4783</t>
  </si>
  <si>
    <t>Raja Tenders</t>
  </si>
  <si>
    <t>18-09-2024 IFT/IFT24262025345/RIUP24/1500/RAJA TRADERS 150000.00</t>
  </si>
  <si>
    <t>04-10-2024 IFT/IFT24278067321/RIUP24/2121/RAJA TRADERS 36929.00</t>
  </si>
  <si>
    <t>18-10-2024 IFT/IFT24292027610/RIUP24/2216/RAJA TRADERS 73159.00</t>
  </si>
  <si>
    <t>22/11/24</t>
  </si>
  <si>
    <t>30-10-2024 IFT/IFT24304255887/RIUP24/2366/RAJA TRADERS 99000.00</t>
  </si>
  <si>
    <t>Subcontractor:</t>
  </si>
  <si>
    <t>State:</t>
  </si>
  <si>
    <t>Muzaffarnagar</t>
  </si>
  <si>
    <t>District:</t>
  </si>
  <si>
    <t>Block:</t>
  </si>
  <si>
    <t>Uttar Pradesh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</si>
  <si>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</si>
  <si>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</si>
  <si>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</si>
  <si>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</si>
  <si>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</si>
  <si>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</si>
  <si>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</si>
  <si>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</si>
  <si>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</si>
  <si>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</si>
  <si>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</si>
  <si>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</si>
  <si>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</si>
  <si>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</si>
  <si>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</si>
  <si>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GST Release Note</t>
  </si>
  <si>
    <t>Tanda Village PIPE LAYING at WORK</t>
  </si>
  <si>
    <t xml:space="preserve"> TANDA  village PIPE LAYING WORK AT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</si>
</sst>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4" xfId="0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9" fontId="3" fillId="3" borderId="13" xfId="1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horizontal="center" vertical="center" wrapText="1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6" fillId="2" borderId="11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 vertical="center" wrapText="1"/>
    </xf>
    <xf numFmtId="14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64" fontId="11" fillId="2" borderId="11" xfId="1" applyFont="1" applyFill="1" applyBorder="1" applyAlignment="1">
      <alignment horizontal="center" vertical="center"/>
    </xf>
    <xf numFmtId="164" fontId="6" fillId="2" borderId="11" xfId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43" fontId="9" fillId="2" borderId="2" xfId="1" applyNumberFormat="1" applyFont="1" applyFill="1" applyBorder="1" applyAlignment="1">
      <alignment horizontal="center" vertical="center"/>
    </xf>
    <xf numFmtId="43" fontId="9" fillId="2" borderId="5" xfId="1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43" fontId="9" fillId="2" borderId="10" xfId="1" applyNumberFormat="1" applyFont="1" applyFill="1" applyBorder="1" applyAlignment="1">
      <alignment horizontal="center" vertical="center"/>
    </xf>
    <xf numFmtId="43" fontId="9" fillId="2" borderId="6" xfId="1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4" fontId="9" fillId="2" borderId="7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24"/>
  <sheetViews>
    <sheetView tabSelected="1" zoomScale="115" zoomScaleNormal="115" workbookViewId="0">
      <pane ySplit="5" topLeftCell="A6" activePane="bottomLeft" state="frozen"/>
      <selection pane="bottomLeft" activeCell="D2" sqref="D2"/>
    </sheetView>
  </sheetViews>
  <sheetFormatPr defaultColWidth="9" defaultRowHeight="24.95" customHeight="1" x14ac:dyDescent="0.25"/>
  <cols>
    <col min="1" max="1" width="22.140625" style="3" customWidth="1"/>
    <col min="2" max="2" width="22.5703125" style="3" customWidth="1"/>
    <col min="3" max="3" width="13.42578125" style="3" bestFit="1" customWidth="1"/>
    <col min="4" max="4" width="11.28515625" style="3" customWidth="1"/>
    <col min="5" max="5" width="16.140625" style="3" customWidth="1"/>
    <col min="6" max="7" width="13.28515625" style="3" customWidth="1"/>
    <col min="8" max="8" width="14.7109375" style="14" customWidth="1"/>
    <col min="9" max="9" width="12.85546875" style="14" bestFit="1" customWidth="1"/>
    <col min="10" max="10" width="10.7109375" style="3" bestFit="1" customWidth="1"/>
    <col min="11" max="11" width="17.28515625" style="3" customWidth="1"/>
    <col min="12" max="12" width="16.28515625" style="3" customWidth="1"/>
    <col min="13" max="13" width="15.7109375" style="3" bestFit="1" customWidth="1"/>
    <col min="14" max="14" width="9.5703125" style="3" customWidth="1"/>
    <col min="15" max="15" width="16.140625" style="3" customWidth="1"/>
    <col min="16" max="16" width="14.85546875" style="3" customWidth="1"/>
    <col min="17" max="17" width="16.85546875" style="3" customWidth="1"/>
    <col min="18" max="18" width="11.28515625" style="3" bestFit="1" customWidth="1"/>
    <col min="19" max="19" width="21.7109375" style="3" hidden="1" customWidth="1"/>
    <col min="20" max="20" width="12.7109375" style="3" hidden="1" customWidth="1"/>
    <col min="21" max="21" width="14.5703125" style="3" hidden="1" customWidth="1"/>
    <col min="22" max="22" width="17" style="3" customWidth="1"/>
    <col min="23" max="23" width="95.85546875" style="3" customWidth="1"/>
    <col min="24" max="16384" width="9" style="3"/>
  </cols>
  <sheetData>
    <row r="1" spans="1:111" ht="24.95" customHeight="1" x14ac:dyDescent="0.25">
      <c r="A1" s="37" t="s">
        <v>16</v>
      </c>
      <c r="B1" s="2" t="s">
        <v>10</v>
      </c>
      <c r="E1" s="4"/>
      <c r="F1" s="4"/>
      <c r="G1" s="4"/>
      <c r="H1" s="5"/>
      <c r="I1" s="5"/>
    </row>
    <row r="2" spans="1:111" ht="24.95" customHeight="1" thickBot="1" x14ac:dyDescent="0.3">
      <c r="A2" s="37" t="s">
        <v>17</v>
      </c>
      <c r="B2" t="s">
        <v>21</v>
      </c>
      <c r="C2" s="6"/>
      <c r="D2" s="6"/>
      <c r="G2" s="16"/>
      <c r="I2" s="7"/>
      <c r="J2" s="8"/>
      <c r="K2" s="8"/>
      <c r="L2" s="8"/>
      <c r="M2" s="8"/>
      <c r="N2" s="8"/>
      <c r="O2" s="8"/>
      <c r="P2" s="8"/>
      <c r="Q2" s="8"/>
      <c r="R2" s="25"/>
      <c r="S2" s="8"/>
      <c r="T2" s="8"/>
      <c r="U2" s="8"/>
    </row>
    <row r="3" spans="1:111" ht="24.95" customHeight="1" thickBot="1" x14ac:dyDescent="0.3">
      <c r="A3" s="37" t="s">
        <v>19</v>
      </c>
      <c r="B3" t="s">
        <v>18</v>
      </c>
      <c r="C3" s="9"/>
      <c r="D3" s="9"/>
      <c r="E3" s="9"/>
      <c r="F3" s="8"/>
      <c r="G3" s="8"/>
      <c r="H3" s="10"/>
      <c r="I3" s="10"/>
      <c r="J3" s="8"/>
      <c r="K3" s="8"/>
      <c r="L3" s="8"/>
      <c r="M3" s="8"/>
      <c r="N3" s="8"/>
      <c r="S3" s="8"/>
      <c r="T3" s="11"/>
      <c r="U3" s="11"/>
      <c r="V3" s="11"/>
      <c r="W3" s="11"/>
    </row>
    <row r="4" spans="1:111" ht="24.95" customHeight="1" thickBot="1" x14ac:dyDescent="0.3">
      <c r="A4" s="37" t="s">
        <v>20</v>
      </c>
      <c r="B4" t="s">
        <v>18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N4" s="8"/>
      <c r="S4" s="8"/>
      <c r="T4" s="11"/>
      <c r="U4" s="11"/>
      <c r="V4" s="11"/>
      <c r="W4" s="11"/>
    </row>
    <row r="5" spans="1:111" ht="24.95" customHeight="1" x14ac:dyDescent="0.25">
      <c r="A5" s="38" t="s">
        <v>22</v>
      </c>
      <c r="B5" s="39" t="s">
        <v>23</v>
      </c>
      <c r="C5" s="40" t="s">
        <v>24</v>
      </c>
      <c r="D5" s="41" t="s">
        <v>25</v>
      </c>
      <c r="E5" s="39" t="s">
        <v>26</v>
      </c>
      <c r="F5" s="39" t="s">
        <v>27</v>
      </c>
      <c r="G5" s="41" t="s">
        <v>28</v>
      </c>
      <c r="H5" s="42" t="s">
        <v>29</v>
      </c>
      <c r="I5" s="43" t="s">
        <v>0</v>
      </c>
      <c r="J5" s="39" t="s">
        <v>30</v>
      </c>
      <c r="K5" s="39" t="s">
        <v>31</v>
      </c>
      <c r="L5" s="39" t="s">
        <v>33</v>
      </c>
      <c r="M5" s="39" t="s">
        <v>32</v>
      </c>
      <c r="N5" s="19" t="s">
        <v>5</v>
      </c>
      <c r="O5" s="39" t="s">
        <v>34</v>
      </c>
      <c r="P5" s="19" t="s">
        <v>4</v>
      </c>
      <c r="Q5" s="39" t="s">
        <v>35</v>
      </c>
      <c r="R5" s="19"/>
      <c r="S5" s="19" t="s">
        <v>1</v>
      </c>
      <c r="T5" s="19" t="s">
        <v>0</v>
      </c>
      <c r="U5" s="19" t="s">
        <v>3</v>
      </c>
      <c r="V5" s="39" t="s">
        <v>36</v>
      </c>
      <c r="W5" s="19" t="s">
        <v>2</v>
      </c>
    </row>
    <row r="6" spans="1:111" ht="24.95" customHeight="1" thickBot="1" x14ac:dyDescent="0.3">
      <c r="A6" s="26"/>
      <c r="B6" s="13"/>
      <c r="C6" s="13"/>
      <c r="D6" s="13"/>
      <c r="E6" s="13"/>
      <c r="F6" s="13"/>
      <c r="G6" s="13"/>
      <c r="H6" s="34">
        <v>0.18</v>
      </c>
      <c r="I6" s="13"/>
      <c r="J6" s="34">
        <v>0.01</v>
      </c>
      <c r="K6" s="34">
        <v>0.05</v>
      </c>
      <c r="L6" s="34">
        <v>0.1</v>
      </c>
      <c r="M6" s="34">
        <v>0.1</v>
      </c>
      <c r="N6" s="34">
        <v>0.05</v>
      </c>
      <c r="O6" s="34">
        <v>0.18</v>
      </c>
      <c r="P6" s="34"/>
      <c r="Q6" s="13"/>
      <c r="R6" s="35"/>
      <c r="S6" s="13"/>
      <c r="T6" s="13"/>
      <c r="U6" s="34">
        <v>0.01</v>
      </c>
      <c r="V6" s="13"/>
      <c r="W6" s="13"/>
    </row>
    <row r="7" spans="1:111" s="15" customFormat="1" ht="24.95" customHeight="1" x14ac:dyDescent="0.25">
      <c r="A7" s="30"/>
      <c r="B7" s="31"/>
      <c r="C7" s="31"/>
      <c r="D7" s="31"/>
      <c r="E7" s="31"/>
      <c r="F7" s="31"/>
      <c r="G7" s="31"/>
      <c r="H7" s="32"/>
      <c r="I7" s="31"/>
      <c r="J7" s="32"/>
      <c r="K7" s="32"/>
      <c r="L7" s="32"/>
      <c r="M7" s="32"/>
      <c r="N7" s="32"/>
      <c r="O7" s="32"/>
      <c r="P7" s="32"/>
      <c r="Q7" s="31"/>
      <c r="R7" s="33">
        <f>A8</f>
        <v>65509</v>
      </c>
      <c r="S7" s="31"/>
      <c r="T7" s="31"/>
      <c r="U7" s="32"/>
      <c r="V7" s="31"/>
      <c r="W7" s="3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spans="1:111" ht="24.95" customHeight="1" x14ac:dyDescent="0.25">
      <c r="A8" s="17">
        <v>65509</v>
      </c>
      <c r="B8" s="21" t="s">
        <v>38</v>
      </c>
      <c r="C8" s="1">
        <v>45521</v>
      </c>
      <c r="D8" s="22">
        <v>2</v>
      </c>
      <c r="E8" s="12">
        <v>406440</v>
      </c>
      <c r="F8" s="12">
        <v>0</v>
      </c>
      <c r="G8" s="12">
        <f>E8-F8</f>
        <v>406440</v>
      </c>
      <c r="H8" s="12">
        <f>G8*18%</f>
        <v>73159.199999999997</v>
      </c>
      <c r="I8" s="12">
        <f>G8+H8</f>
        <v>479599.2</v>
      </c>
      <c r="J8" s="12">
        <f>G8*1%</f>
        <v>4064.4</v>
      </c>
      <c r="K8" s="12">
        <f>G8*5%</f>
        <v>20322</v>
      </c>
      <c r="L8" s="12">
        <f>G8*10%</f>
        <v>40644</v>
      </c>
      <c r="M8" s="12">
        <f>G8*10%</f>
        <v>40644</v>
      </c>
      <c r="N8" s="12"/>
      <c r="O8" s="12">
        <f>H8</f>
        <v>73159.199999999997</v>
      </c>
      <c r="P8" s="12">
        <v>113837</v>
      </c>
      <c r="Q8" s="12">
        <f>G8-J8-K8-L8-M8-P8</f>
        <v>186928.59999999998</v>
      </c>
      <c r="R8" s="23"/>
      <c r="S8" s="12" t="s">
        <v>6</v>
      </c>
      <c r="T8" s="12">
        <v>100000</v>
      </c>
      <c r="U8" s="12">
        <f>T8*U6</f>
        <v>1000</v>
      </c>
      <c r="V8" s="12">
        <v>150000</v>
      </c>
      <c r="W8" s="24" t="s">
        <v>11</v>
      </c>
    </row>
    <row r="9" spans="1:111" ht="24.95" customHeight="1" x14ac:dyDescent="0.25">
      <c r="A9" s="17">
        <v>65509</v>
      </c>
      <c r="B9" t="s">
        <v>37</v>
      </c>
      <c r="C9" s="1"/>
      <c r="D9" s="22">
        <v>2</v>
      </c>
      <c r="E9" s="12">
        <f>O8</f>
        <v>73159.199999999997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>
        <f>E9</f>
        <v>73159.199999999997</v>
      </c>
      <c r="R9" s="23"/>
      <c r="S9" s="12" t="s">
        <v>7</v>
      </c>
      <c r="T9" s="12">
        <v>100000</v>
      </c>
      <c r="U9" s="12">
        <f>T9*U6</f>
        <v>1000</v>
      </c>
      <c r="V9" s="12">
        <v>36929</v>
      </c>
      <c r="W9" s="24" t="s">
        <v>12</v>
      </c>
    </row>
    <row r="10" spans="1:111" ht="24.95" customHeight="1" x14ac:dyDescent="0.25">
      <c r="A10" s="17">
        <v>65509</v>
      </c>
      <c r="B10" s="21" t="s">
        <v>39</v>
      </c>
      <c r="C10" s="1" t="s">
        <v>14</v>
      </c>
      <c r="D10" s="22">
        <v>3</v>
      </c>
      <c r="E10" s="12">
        <v>245033</v>
      </c>
      <c r="F10" s="12">
        <v>52500</v>
      </c>
      <c r="G10" s="12">
        <f>E10-F10</f>
        <v>192533</v>
      </c>
      <c r="H10" s="12">
        <f>G10*18%</f>
        <v>34655.94</v>
      </c>
      <c r="I10" s="12">
        <f>G10+H10</f>
        <v>227188.94</v>
      </c>
      <c r="J10" s="12">
        <f>J6*G10</f>
        <v>1925.33</v>
      </c>
      <c r="K10" s="12">
        <f>G10*5%</f>
        <v>9626.65</v>
      </c>
      <c r="L10" s="12">
        <f>G10*10%</f>
        <v>19253.3</v>
      </c>
      <c r="M10" s="12">
        <f>G10*10%</f>
        <v>19253.3</v>
      </c>
      <c r="N10" s="12"/>
      <c r="O10" s="12">
        <f>H10</f>
        <v>34655.94</v>
      </c>
      <c r="P10" s="12"/>
      <c r="Q10" s="12">
        <f>I10-SUM(J10:O10)</f>
        <v>142474.41999999998</v>
      </c>
      <c r="R10" s="36"/>
      <c r="S10" s="12" t="s">
        <v>8</v>
      </c>
      <c r="T10" s="12">
        <v>133650</v>
      </c>
      <c r="U10" s="12"/>
      <c r="V10" s="12">
        <v>73159</v>
      </c>
      <c r="W10" s="24" t="s">
        <v>13</v>
      </c>
    </row>
    <row r="11" spans="1:111" ht="24.95" customHeight="1" x14ac:dyDescent="0.25">
      <c r="A11" s="17">
        <v>65509</v>
      </c>
      <c r="B11" s="21"/>
      <c r="C11" s="1"/>
      <c r="D11" s="2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23"/>
      <c r="S11" s="12" t="s">
        <v>9</v>
      </c>
      <c r="T11" s="12">
        <v>63507</v>
      </c>
      <c r="U11" s="12"/>
      <c r="V11" s="12">
        <v>99000</v>
      </c>
      <c r="W11" s="24" t="s">
        <v>15</v>
      </c>
    </row>
    <row r="12" spans="1:111" ht="24.9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111" ht="24.95" customHeight="1" thickBot="1" x14ac:dyDescent="0.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111" ht="24.9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20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18"/>
    </row>
    <row r="15" spans="1:111" ht="24.9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111" ht="24.95" customHeight="1" thickBot="1" x14ac:dyDescent="0.3">
      <c r="A16" s="26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7"/>
      <c r="T16" s="13"/>
      <c r="U16" s="13"/>
      <c r="V16" s="27"/>
      <c r="W16" s="27"/>
    </row>
    <row r="18" spans="11:14" ht="24.95" customHeight="1" thickBot="1" x14ac:dyDescent="0.3"/>
    <row r="19" spans="11:14" ht="24.95" customHeight="1" thickBot="1" x14ac:dyDescent="0.3">
      <c r="K19" s="52"/>
      <c r="L19" s="53"/>
      <c r="M19" s="53"/>
      <c r="N19" s="54"/>
    </row>
    <row r="20" spans="11:14" ht="24.95" customHeight="1" x14ac:dyDescent="0.25">
      <c r="K20" s="55"/>
      <c r="L20" s="56"/>
      <c r="M20" s="56"/>
      <c r="N20" s="57"/>
    </row>
    <row r="21" spans="11:14" ht="24.95" customHeight="1" x14ac:dyDescent="0.25">
      <c r="K21" s="44"/>
      <c r="L21" s="45"/>
      <c r="M21" s="46"/>
      <c r="N21" s="47"/>
    </row>
    <row r="22" spans="11:14" ht="24.95" customHeight="1" x14ac:dyDescent="0.25">
      <c r="K22" s="44"/>
      <c r="L22" s="45"/>
      <c r="M22" s="46"/>
      <c r="N22" s="47"/>
    </row>
    <row r="23" spans="11:14" ht="24.95" customHeight="1" x14ac:dyDescent="0.25">
      <c r="K23" s="44"/>
      <c r="L23" s="45"/>
      <c r="M23" s="46"/>
      <c r="N23" s="47"/>
    </row>
    <row r="24" spans="11:14" ht="24.95" customHeight="1" thickBot="1" x14ac:dyDescent="0.3">
      <c r="K24" s="48"/>
      <c r="L24" s="49"/>
      <c r="M24" s="50"/>
      <c r="N24" s="51"/>
    </row>
  </sheetData>
  <mergeCells count="10">
    <mergeCell ref="K23:L23"/>
    <mergeCell ref="M23:N23"/>
    <mergeCell ref="K24:L24"/>
    <mergeCell ref="M24:N24"/>
    <mergeCell ref="K19:N19"/>
    <mergeCell ref="K20:N20"/>
    <mergeCell ref="K21:L21"/>
    <mergeCell ref="M21:N21"/>
    <mergeCell ref="K22:L22"/>
    <mergeCell ref="M22:N22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2025-05-27T08:27:00Z</dcterms:modified>
</cp:coreProperties>
</file>