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Anish\S &amp; N Enterprises\"/>
    </mc:Choice>
  </mc:AlternateContent>
  <xr:revisionPtr revIDLastSave="0" documentId="13_ncr:1_{572F917B-DF41-4E4E-B1E8-AE2C50CA94DD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F9" i="1" l="1"/>
  <c r="G9" i="1" s="1"/>
  <c r="H9" i="1" l="1"/>
  <c r="I9" i="1" s="1"/>
  <c r="J9" i="1"/>
  <c r="K9" i="1"/>
  <c r="M9" i="1"/>
  <c r="L9" i="1"/>
  <c r="N9" i="1" l="1"/>
  <c r="P9" i="1"/>
  <c r="G8" i="1" l="1"/>
  <c r="M8" i="1" l="1"/>
  <c r="L8" i="1"/>
  <c r="J8" i="1"/>
  <c r="K8" i="1"/>
  <c r="H8" i="1" l="1"/>
  <c r="N8" i="1" l="1"/>
  <c r="I8" i="1"/>
  <c r="P8" i="1" l="1"/>
</calcChain>
</file>

<file path=xl/sharedStrings.xml><?xml version="1.0" encoding="utf-8"?>
<sst xmlns="http://schemas.openxmlformats.org/spreadsheetml/2006/main" count="34" uniqueCount="32">
  <si>
    <t>Amount</t>
  </si>
  <si>
    <t>UTR</t>
  </si>
  <si>
    <t>Pipe Laying work</t>
  </si>
  <si>
    <t>Hold the Amount because the Qty. is more then the DPR</t>
  </si>
  <si>
    <t>S &amp; N Enterprises</t>
  </si>
  <si>
    <t>Rohana kalan Village Pipe laying work.</t>
  </si>
  <si>
    <t>21-04-2023 IFT/IFT23111034243/RIUP23/045/S N ENTERPRISES 445500.00</t>
  </si>
  <si>
    <t>12-05-2023 IFT/IFT23132035637/RIUP23/209/S N ENTERPRISES 127131.00</t>
  </si>
  <si>
    <t>31-08-2023 IFT/IFT23243083239/RIUP23/1795/S &amp; N ENTERPRISES 423677.00</t>
  </si>
  <si>
    <t>GST Release Note</t>
  </si>
  <si>
    <t>27-09-2023 IFT/IFT23270029214/RIUP23/2313/S &amp; N ENTERPRISES 139271.00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</si>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</sst>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i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5" xfId="0" applyFill="1" applyBorder="1" applyAlignment="1">
      <alignment horizontal="center" vertical="center"/>
    </xf>
    <xf numFmtId="43" fontId="0" fillId="2" borderId="5" xfId="1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5" fontId="6" fillId="2" borderId="5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5" fontId="3" fillId="2" borderId="5" xfId="0" applyNumberFormat="1" applyFont="1" applyFill="1" applyBorder="1" applyAlignment="1">
      <alignment horizontal="center" vertical="center"/>
    </xf>
    <xf numFmtId="0" fontId="3" fillId="2" borderId="5" xfId="0" quotePrefix="1" applyFont="1" applyFill="1" applyBorder="1" applyAlignment="1">
      <alignment horizontal="center" vertical="center"/>
    </xf>
    <xf numFmtId="14" fontId="3" fillId="2" borderId="5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5" fillId="2" borderId="13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43" fontId="3" fillId="4" borderId="2" xfId="1" applyNumberFormat="1" applyFont="1" applyFill="1" applyBorder="1" applyAlignment="1">
      <alignment vertical="center"/>
    </xf>
    <xf numFmtId="9" fontId="3" fillId="4" borderId="2" xfId="1" applyNumberFormat="1" applyFont="1" applyFill="1" applyBorder="1" applyAlignment="1">
      <alignment vertical="center"/>
    </xf>
    <xf numFmtId="43" fontId="3" fillId="4" borderId="3" xfId="1" applyNumberFormat="1" applyFont="1" applyFill="1" applyBorder="1" applyAlignment="1">
      <alignment vertical="center"/>
    </xf>
    <xf numFmtId="43" fontId="3" fillId="4" borderId="4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5" borderId="5" xfId="1" applyNumberFormat="1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7" fillId="6" borderId="17" xfId="0" applyFont="1" applyFill="1" applyBorder="1" applyAlignment="1">
      <alignment vertical="center"/>
    </xf>
    <xf numFmtId="0" fontId="7" fillId="6" borderId="17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zoomScale="85" zoomScaleNormal="85" workbookViewId="0">
      <selection activeCell="A17" sqref="A17:AF27"/>
    </sheetView>
  </sheetViews>
  <sheetFormatPr defaultColWidth="9" defaultRowHeight="30" customHeight="1" x14ac:dyDescent="0.3"/>
  <cols>
    <col min="1" max="1" width="9" style="1"/>
    <col min="2" max="2" width="30" style="1" customWidth="1"/>
    <col min="3" max="3" width="13.44140625" style="1" bestFit="1" customWidth="1"/>
    <col min="4" max="4" width="11.5546875" style="1" bestFit="1" customWidth="1"/>
    <col min="5" max="5" width="13.33203125" style="1" bestFit="1" customWidth="1"/>
    <col min="6" max="7" width="13.33203125" style="1" customWidth="1"/>
    <col min="8" max="8" width="14.6640625" style="17" customWidth="1"/>
    <col min="9" max="9" width="12.88671875" style="17" bestFit="1" customWidth="1"/>
    <col min="10" max="10" width="10.6640625" style="1" bestFit="1" customWidth="1"/>
    <col min="11" max="11" width="10.44140625" style="1" bestFit="1" customWidth="1"/>
    <col min="12" max="13" width="10.44140625" style="1" customWidth="1"/>
    <col min="14" max="14" width="14.88671875" style="1" customWidth="1"/>
    <col min="15" max="15" width="17.5546875" style="1" bestFit="1" customWidth="1"/>
    <col min="16" max="16" width="14.88671875" style="1" customWidth="1"/>
    <col min="17" max="17" width="15" style="1" bestFit="1" customWidth="1"/>
    <col min="18" max="18" width="84.109375" style="1" bestFit="1" customWidth="1"/>
    <col min="19" max="16384" width="9" style="1"/>
  </cols>
  <sheetData>
    <row r="1" spans="1:18" ht="30" customHeight="1" x14ac:dyDescent="0.3">
      <c r="A1" s="52" t="s">
        <v>11</v>
      </c>
      <c r="B1" s="4" t="s">
        <v>4</v>
      </c>
      <c r="E1" s="2"/>
      <c r="F1" s="2"/>
      <c r="G1" s="2"/>
      <c r="H1" s="3"/>
      <c r="I1" s="3"/>
    </row>
    <row r="2" spans="1:18" ht="30" customHeight="1" x14ac:dyDescent="0.3">
      <c r="A2" s="52" t="s">
        <v>12</v>
      </c>
      <c r="B2" s="53" t="s">
        <v>15</v>
      </c>
      <c r="C2" s="4"/>
      <c r="D2" s="4"/>
      <c r="G2" s="5"/>
      <c r="I2" s="5" t="s">
        <v>2</v>
      </c>
      <c r="J2" s="6"/>
      <c r="K2" s="6"/>
      <c r="L2" s="6"/>
      <c r="M2" s="6"/>
      <c r="N2" s="6"/>
      <c r="O2" s="6"/>
      <c r="P2" s="6"/>
      <c r="Q2" s="7"/>
      <c r="R2" s="7"/>
    </row>
    <row r="3" spans="1:18" ht="30" customHeight="1" thickBot="1" x14ac:dyDescent="0.35">
      <c r="A3" s="52" t="s">
        <v>13</v>
      </c>
      <c r="B3" s="53" t="s">
        <v>16</v>
      </c>
      <c r="C3" s="4"/>
      <c r="D3" s="4"/>
      <c r="G3" s="5"/>
      <c r="I3" s="5"/>
      <c r="J3" s="6"/>
      <c r="K3" s="6"/>
      <c r="L3" s="6"/>
      <c r="M3" s="6"/>
      <c r="N3" s="6"/>
      <c r="O3" s="6"/>
      <c r="P3" s="6"/>
      <c r="Q3" s="7"/>
      <c r="R3" s="7"/>
    </row>
    <row r="4" spans="1:18" ht="30" customHeight="1" thickBot="1" x14ac:dyDescent="0.35">
      <c r="A4" s="52" t="s">
        <v>14</v>
      </c>
      <c r="B4" s="53" t="s">
        <v>16</v>
      </c>
      <c r="C4" s="8"/>
      <c r="D4" s="8"/>
      <c r="E4" s="8"/>
      <c r="F4" s="6"/>
      <c r="G4" s="6"/>
      <c r="H4" s="9"/>
      <c r="I4" s="9"/>
      <c r="J4" s="6"/>
      <c r="K4" s="6"/>
      <c r="L4" s="6"/>
      <c r="M4" s="6"/>
      <c r="N4" s="7"/>
      <c r="O4" s="7"/>
      <c r="P4" s="7"/>
      <c r="Q4" s="10"/>
      <c r="R4" s="10"/>
    </row>
    <row r="5" spans="1:18" ht="43.2" x14ac:dyDescent="0.3">
      <c r="A5" s="54" t="s">
        <v>17</v>
      </c>
      <c r="B5" s="55" t="s">
        <v>18</v>
      </c>
      <c r="C5" s="56" t="s">
        <v>19</v>
      </c>
      <c r="D5" s="56" t="s">
        <v>20</v>
      </c>
      <c r="E5" s="55" t="s">
        <v>21</v>
      </c>
      <c r="F5" s="55" t="s">
        <v>22</v>
      </c>
      <c r="G5" s="56" t="s">
        <v>23</v>
      </c>
      <c r="H5" s="57" t="s">
        <v>24</v>
      </c>
      <c r="I5" s="56" t="s">
        <v>0</v>
      </c>
      <c r="J5" s="55" t="s">
        <v>25</v>
      </c>
      <c r="K5" s="55" t="s">
        <v>26</v>
      </c>
      <c r="L5" s="55" t="s">
        <v>27</v>
      </c>
      <c r="M5" s="55" t="s">
        <v>28</v>
      </c>
      <c r="N5" s="28" t="s">
        <v>29</v>
      </c>
      <c r="O5" s="58" t="s">
        <v>3</v>
      </c>
      <c r="P5" s="55" t="s">
        <v>30</v>
      </c>
      <c r="Q5" s="55" t="s">
        <v>31</v>
      </c>
      <c r="R5" s="29" t="s">
        <v>1</v>
      </c>
    </row>
    <row r="6" spans="1:18" ht="30" customHeight="1" thickBot="1" x14ac:dyDescent="0.35">
      <c r="A6" s="49"/>
      <c r="B6" s="14"/>
      <c r="C6" s="14"/>
      <c r="D6" s="14"/>
      <c r="E6" s="14"/>
      <c r="F6" s="14"/>
      <c r="G6" s="14"/>
      <c r="H6" s="50">
        <v>0.18</v>
      </c>
      <c r="I6" s="14"/>
      <c r="J6" s="50">
        <v>0.01</v>
      </c>
      <c r="K6" s="50">
        <v>0.05</v>
      </c>
      <c r="L6" s="50">
        <v>0.05</v>
      </c>
      <c r="M6" s="50">
        <v>0.1</v>
      </c>
      <c r="N6" s="50">
        <v>0.18</v>
      </c>
      <c r="O6" s="50"/>
      <c r="P6" s="16"/>
      <c r="Q6" s="15"/>
      <c r="R6" s="16"/>
    </row>
    <row r="7" spans="1:18" ht="30" customHeight="1" x14ac:dyDescent="0.3">
      <c r="A7" s="44">
        <v>55065</v>
      </c>
      <c r="B7" s="45"/>
      <c r="C7" s="45"/>
      <c r="D7" s="45"/>
      <c r="E7" s="45"/>
      <c r="F7" s="45"/>
      <c r="G7" s="45"/>
      <c r="H7" s="46"/>
      <c r="I7" s="45"/>
      <c r="J7" s="46"/>
      <c r="K7" s="46"/>
      <c r="L7" s="46"/>
      <c r="M7" s="46"/>
      <c r="N7" s="46"/>
      <c r="O7" s="46"/>
      <c r="P7" s="47"/>
      <c r="Q7" s="48"/>
      <c r="R7" s="47"/>
    </row>
    <row r="8" spans="1:18" ht="30" customHeight="1" x14ac:dyDescent="0.3">
      <c r="A8" s="44">
        <v>55065</v>
      </c>
      <c r="B8" s="22" t="s">
        <v>5</v>
      </c>
      <c r="C8" s="23">
        <v>45027</v>
      </c>
      <c r="D8" s="24">
        <v>1</v>
      </c>
      <c r="E8" s="12">
        <v>773726</v>
      </c>
      <c r="F8" s="12">
        <v>0</v>
      </c>
      <c r="G8" s="12">
        <f>ROUND(E8-F8,)</f>
        <v>773726</v>
      </c>
      <c r="H8" s="51">
        <f>ROUND(G8*H6,0)</f>
        <v>139271</v>
      </c>
      <c r="I8" s="12">
        <f>G8+H8</f>
        <v>912997</v>
      </c>
      <c r="J8" s="12">
        <f>ROUND(G8*$J$6,)</f>
        <v>7737</v>
      </c>
      <c r="K8" s="12">
        <f>ROUND(G8*$K$6,)</f>
        <v>38686</v>
      </c>
      <c r="L8" s="12">
        <f>ROUND(G8*$L$6,)</f>
        <v>38686</v>
      </c>
      <c r="M8" s="12">
        <f>ROUND(G8*$M$6,)</f>
        <v>77373</v>
      </c>
      <c r="N8" s="12">
        <f>H8</f>
        <v>139271</v>
      </c>
      <c r="O8" s="12">
        <v>38613</v>
      </c>
      <c r="P8" s="31">
        <f>ROUND(I8-SUM(J8:O8),0)</f>
        <v>572631</v>
      </c>
      <c r="Q8" s="41">
        <v>445500</v>
      </c>
      <c r="R8" s="32" t="s">
        <v>6</v>
      </c>
    </row>
    <row r="9" spans="1:18" ht="30" customHeight="1" x14ac:dyDescent="0.3">
      <c r="A9" s="44">
        <v>55065</v>
      </c>
      <c r="B9" s="22" t="s">
        <v>5</v>
      </c>
      <c r="C9" s="23">
        <v>45162</v>
      </c>
      <c r="D9" s="24">
        <v>2</v>
      </c>
      <c r="E9" s="12">
        <v>718452.51</v>
      </c>
      <c r="F9" s="12">
        <f>546*20</f>
        <v>10920</v>
      </c>
      <c r="G9" s="12">
        <f>ROUND(E9-F9,)</f>
        <v>707533</v>
      </c>
      <c r="H9" s="12">
        <f>ROUND(G9*H6,0)</f>
        <v>127356</v>
      </c>
      <c r="I9" s="12">
        <f>G9+H9</f>
        <v>834889</v>
      </c>
      <c r="J9" s="12">
        <f>ROUND(G9*$J$6,)</f>
        <v>7075</v>
      </c>
      <c r="K9" s="12">
        <f>ROUND(G9*$K$6,)</f>
        <v>35377</v>
      </c>
      <c r="L9" s="12">
        <f>ROUND(G9*$L$6,)</f>
        <v>35377</v>
      </c>
      <c r="M9" s="12">
        <f>ROUND(G9*$M$6,)</f>
        <v>70753</v>
      </c>
      <c r="N9" s="12">
        <f>H9</f>
        <v>127356</v>
      </c>
      <c r="O9" s="12">
        <v>135274</v>
      </c>
      <c r="P9" s="31">
        <f>ROUND(I9-SUM(J9:O9),0)</f>
        <v>423677</v>
      </c>
      <c r="Q9" s="41">
        <v>127131</v>
      </c>
      <c r="R9" s="32" t="s">
        <v>7</v>
      </c>
    </row>
    <row r="10" spans="1:18" ht="30" customHeight="1" x14ac:dyDescent="0.3">
      <c r="A10" s="44">
        <v>55065</v>
      </c>
      <c r="B10" s="22" t="s">
        <v>9</v>
      </c>
      <c r="C10" s="23">
        <v>45184</v>
      </c>
      <c r="D10" s="24">
        <v>1</v>
      </c>
      <c r="E10" s="51">
        <v>139271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31">
        <f>E10</f>
        <v>139271</v>
      </c>
      <c r="Q10" s="41">
        <v>423677</v>
      </c>
      <c r="R10" s="32" t="s">
        <v>8</v>
      </c>
    </row>
    <row r="11" spans="1:18" ht="30" customHeight="1" x14ac:dyDescent="0.3">
      <c r="A11" s="44">
        <v>55065</v>
      </c>
      <c r="B11" s="22"/>
      <c r="C11" s="25"/>
      <c r="D11" s="26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  <c r="Q11" s="41">
        <v>139271</v>
      </c>
      <c r="R11" s="32" t="s">
        <v>10</v>
      </c>
    </row>
    <row r="12" spans="1:18" ht="30" customHeight="1" x14ac:dyDescent="0.3">
      <c r="A12" s="3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3"/>
      <c r="Q12" s="11"/>
      <c r="R12" s="32"/>
    </row>
    <row r="13" spans="1:18" ht="30" customHeight="1" x14ac:dyDescent="0.3">
      <c r="A13" s="3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/>
      <c r="Q13" s="11"/>
      <c r="R13" s="32"/>
    </row>
    <row r="14" spans="1:18" ht="30" customHeight="1" x14ac:dyDescent="0.3">
      <c r="A14" s="30"/>
      <c r="B14" s="26"/>
      <c r="C14" s="26"/>
      <c r="D14" s="26"/>
      <c r="E14" s="27"/>
      <c r="F14" s="27"/>
      <c r="G14" s="27"/>
      <c r="H14" s="12"/>
      <c r="I14" s="12"/>
      <c r="J14" s="12"/>
      <c r="K14" s="12"/>
      <c r="L14" s="12"/>
      <c r="M14" s="12"/>
      <c r="N14" s="12"/>
      <c r="O14" s="12"/>
      <c r="P14" s="13"/>
      <c r="Q14" s="11"/>
      <c r="R14" s="13"/>
    </row>
    <row r="15" spans="1:18" ht="30" customHeight="1" x14ac:dyDescent="0.3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1"/>
      <c r="R15" s="13"/>
    </row>
    <row r="16" spans="1:18" ht="30" customHeight="1" thickBot="1" x14ac:dyDescent="0.35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3"/>
      <c r="R16" s="35"/>
    </row>
    <row r="17" spans="1:18" ht="30" customHeight="1" x14ac:dyDescent="0.3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8"/>
      <c r="M17" s="38"/>
      <c r="N17" s="38"/>
      <c r="O17" s="38"/>
      <c r="P17" s="39"/>
      <c r="Q17" s="42"/>
      <c r="R17" s="39"/>
    </row>
    <row r="18" spans="1:18" ht="30" customHeight="1" x14ac:dyDescent="0.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1"/>
      <c r="R18" s="40"/>
    </row>
    <row r="19" spans="1:18" ht="30" customHeight="1" x14ac:dyDescent="0.3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43"/>
      <c r="R19" s="40"/>
    </row>
    <row r="20" spans="1:18" ht="30" customHeight="1" thickBot="1" x14ac:dyDescent="0.35">
      <c r="A20" s="1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6"/>
      <c r="Q20" s="15"/>
      <c r="R20" s="16"/>
    </row>
    <row r="23" spans="1:18" ht="30" customHeight="1" x14ac:dyDescent="0.3">
      <c r="E23" s="18"/>
      <c r="F23" s="18"/>
      <c r="G23" s="18"/>
      <c r="H23" s="19"/>
    </row>
    <row r="24" spans="1:18" ht="30" customHeight="1" x14ac:dyDescent="0.3">
      <c r="E24" s="18"/>
      <c r="F24" s="18"/>
      <c r="G24" s="18"/>
      <c r="H24" s="19"/>
    </row>
    <row r="25" spans="1:18" ht="30" customHeight="1" x14ac:dyDescent="0.3">
      <c r="E25" s="18"/>
      <c r="F25" s="18"/>
      <c r="G25" s="18"/>
      <c r="H25" s="19"/>
    </row>
    <row r="26" spans="1:18" ht="30" customHeight="1" x14ac:dyDescent="0.3">
      <c r="E26" s="18"/>
      <c r="F26" s="18"/>
      <c r="G26" s="18"/>
      <c r="H26" s="19"/>
    </row>
    <row r="27" spans="1:18" ht="30" customHeight="1" x14ac:dyDescent="0.3">
      <c r="E27" s="18"/>
      <c r="F27" s="18"/>
      <c r="G27" s="20"/>
      <c r="H2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2025-05-27T10:35:33Z</dcterms:modified>
</cp:coreProperties>
</file>