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filterPrivacy="1"/>
  <xr:revisionPtr revIDLastSave="0" documentId="13_ncr:1_{F6B637F3-DC42-4640-8A8A-978084C01A14}" xr6:coauthVersionLast="36" xr6:coauthVersionMax="47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K15" i="1" s="1"/>
  <c r="G9" i="1"/>
  <c r="J9" i="1" s="1"/>
  <c r="H15" i="1" l="1"/>
  <c r="L15" i="1" s="1"/>
  <c r="J15" i="1"/>
  <c r="K9" i="1"/>
  <c r="H9" i="1"/>
  <c r="I15" i="1" l="1"/>
  <c r="N15" i="1" s="1"/>
  <c r="N16" i="1"/>
  <c r="E16" i="1"/>
  <c r="L9" i="1"/>
  <c r="I9" i="1"/>
  <c r="G8" i="1"/>
  <c r="K8" i="1" s="1"/>
  <c r="H8" i="1" l="1"/>
  <c r="E10" i="1" s="1"/>
  <c r="J8" i="1"/>
  <c r="L8" i="1" l="1"/>
  <c r="I8" i="1"/>
  <c r="N8" i="1" l="1"/>
  <c r="N10" i="1"/>
  <c r="N9" i="1" l="1"/>
</calcChain>
</file>

<file path=xl/sharedStrings.xml><?xml version="1.0" encoding="utf-8"?>
<sst xmlns="http://schemas.openxmlformats.org/spreadsheetml/2006/main" count="37" uniqueCount="33">
  <si>
    <t>Amount</t>
  </si>
  <si>
    <t>UTR</t>
  </si>
  <si>
    <t>SD Construction</t>
  </si>
  <si>
    <t>08-10-2024 NEFT/AXISP00550880325/RIUP24/2057/S D CONSTRUCTION/UBIN0911526 250000.00</t>
  </si>
  <si>
    <t>30-10-2024 NEFT/AXISP00561390196/RIUP24/2168/S D CONSTRUCTION/UBIN0911526 125000.00</t>
  </si>
  <si>
    <t>1 &amp; 2</t>
  </si>
  <si>
    <t>07-12-2024 NEFT/AXISP00581582875/RIUP24/2661/S D CONSTRUCTION/UBIN0911526 126000.00</t>
  </si>
  <si>
    <t>Excess Claim Hold</t>
  </si>
  <si>
    <t>17-05-2024 NEFT/AXISP00500885981/RIUP24/0563/S D CONSTRUCTION/UBIN0911526 148500.00</t>
  </si>
  <si>
    <t>20-02-2025 NEFT/AXISP00619585409/RIUP24/3215/S D CONSTRUCTION/UBIN0911526 75600.00</t>
  </si>
  <si>
    <t>16-05-2025 NEFT/AXISP00666690346/RIUP25/0269/S D CONSTRUCTION/UBIN0911526 100000.00</t>
  </si>
  <si>
    <t>16-05-2025 NEFT/AXISP00666690345/RIUP25/0268/S D CONSTRUCTION/UBIN0911526 99000.00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</si>
  <si>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</si>
  <si>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</si>
  <si>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</si>
  <si>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</si>
  <si>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</si>
  <si>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</si>
  <si>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</si>
  <si>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</si>
  <si>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</si>
  <si>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</si>
  <si>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</si>
  <si>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</si>
  <si>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</si>
  <si>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</si>
  <si>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</si>
  <si>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</si>
  <si>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</si>
  <si>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</si>
  <si>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</si>
  <si>
    <t>GST Release Note</t>
  </si>
  <si>
    <t>Water Village Recharge Unit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</si>
</sst>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center"/>
    </xf>
    <xf numFmtId="43" fontId="0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center"/>
    </xf>
    <xf numFmtId="43" fontId="0" fillId="0" borderId="0" xfId="1" applyFont="1" applyFill="1" applyAlignment="1">
      <alignment vertical="center"/>
    </xf>
    <xf numFmtId="43" fontId="4" fillId="0" borderId="0" xfId="1" applyFont="1" applyFill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9" fontId="4" fillId="0" borderId="7" xfId="1" applyNumberFormat="1" applyFont="1" applyFill="1" applyBorder="1" applyAlignment="1">
      <alignment vertical="center"/>
    </xf>
    <xf numFmtId="14" fontId="4" fillId="0" borderId="6" xfId="1" applyNumberFormat="1" applyFont="1" applyFill="1" applyBorder="1" applyAlignment="1">
      <alignment vertical="center"/>
    </xf>
    <xf numFmtId="43" fontId="4" fillId="0" borderId="6" xfId="1" applyFont="1" applyFill="1" applyBorder="1" applyAlignment="1">
      <alignment vertical="center"/>
    </xf>
    <xf numFmtId="43" fontId="4" fillId="0" borderId="7" xfId="1" applyFont="1" applyFill="1" applyBorder="1" applyAlignment="1">
      <alignment vertical="center"/>
    </xf>
    <xf numFmtId="43" fontId="4" fillId="0" borderId="11" xfId="1" applyFont="1" applyFill="1" applyBorder="1" applyAlignment="1">
      <alignment vertical="center"/>
    </xf>
    <xf numFmtId="43" fontId="4" fillId="0" borderId="8" xfId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2" borderId="6" xfId="0" applyFill="1" applyBorder="1"/>
    <xf numFmtId="43" fontId="4" fillId="2" borderId="6" xfId="1" applyFont="1" applyFill="1" applyBorder="1" applyAlignment="1">
      <alignment vertical="center"/>
    </xf>
    <xf numFmtId="9" fontId="4" fillId="2" borderId="6" xfId="1" applyNumberFormat="1" applyFont="1" applyFill="1" applyBorder="1" applyAlignment="1">
      <alignment vertical="center"/>
    </xf>
    <xf numFmtId="0" fontId="0" fillId="0" borderId="6" xfId="0" applyBorder="1" applyAlignment="1">
      <alignment vertical="center"/>
    </xf>
    <xf numFmtId="43" fontId="6" fillId="0" borderId="8" xfId="1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43" fontId="4" fillId="0" borderId="11" xfId="1" applyFont="1" applyFill="1" applyBorder="1" applyAlignment="1">
      <alignment horizontal="right" vertical="center"/>
    </xf>
    <xf numFmtId="43" fontId="4" fillId="0" borderId="12" xfId="1" applyFont="1" applyFill="1" applyBorder="1" applyAlignment="1">
      <alignment vertical="center"/>
    </xf>
    <xf numFmtId="43" fontId="6" fillId="0" borderId="12" xfId="1" applyFont="1" applyFill="1" applyBorder="1" applyAlignment="1">
      <alignment vertical="center"/>
    </xf>
    <xf numFmtId="0" fontId="0" fillId="0" borderId="7" xfId="0" applyBorder="1"/>
    <xf numFmtId="43" fontId="2" fillId="0" borderId="9" xfId="1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0" fillId="0" borderId="11" xfId="0" applyBorder="1"/>
    <xf numFmtId="14" fontId="4" fillId="0" borderId="11" xfId="1" applyNumberFormat="1" applyFont="1" applyFill="1" applyBorder="1" applyAlignment="1">
      <alignment vertical="center"/>
    </xf>
    <xf numFmtId="43" fontId="2" fillId="0" borderId="12" xfId="1" applyFont="1" applyFill="1" applyBorder="1" applyAlignment="1">
      <alignment vertical="center"/>
    </xf>
    <xf numFmtId="43" fontId="2" fillId="0" borderId="6" xfId="1" applyFont="1" applyFill="1" applyBorder="1" applyAlignment="1">
      <alignment vertical="center"/>
    </xf>
    <xf numFmtId="43" fontId="2" fillId="0" borderId="8" xfId="1" applyFont="1" applyFill="1" applyBorder="1" applyAlignment="1">
      <alignment vertical="center"/>
    </xf>
    <xf numFmtId="43" fontId="0" fillId="0" borderId="0" xfId="0" applyNumberFormat="1" applyAlignment="1">
      <alignment vertical="center"/>
    </xf>
    <xf numFmtId="14" fontId="2" fillId="0" borderId="2" xfId="1" applyNumberFormat="1" applyFont="1" applyFill="1" applyBorder="1" applyAlignment="1">
      <alignment horizontal="center" vertical="center"/>
    </xf>
    <xf numFmtId="43" fontId="2" fillId="0" borderId="4" xfId="1" applyFont="1" applyFill="1" applyBorder="1" applyAlignment="1">
      <alignment horizontal="center" vertical="center"/>
    </xf>
    <xf numFmtId="43" fontId="2" fillId="0" borderId="5" xfId="1" applyFont="1" applyFill="1" applyBorder="1" applyAlignment="1">
      <alignment horizontal="center" vertical="center"/>
    </xf>
    <xf numFmtId="43" fontId="2" fillId="0" borderId="13" xfId="0" applyNumberFormat="1" applyFont="1" applyBorder="1" applyAlignment="1">
      <alignment horizontal="center" vertical="center"/>
    </xf>
    <xf numFmtId="43" fontId="2" fillId="0" borderId="14" xfId="0" applyNumberFormat="1" applyFont="1" applyBorder="1" applyAlignment="1">
      <alignment horizontal="center" vertical="center"/>
    </xf>
    <xf numFmtId="43" fontId="2" fillId="0" borderId="15" xfId="0" applyNumberFormat="1" applyFont="1" applyBorder="1" applyAlignment="1">
      <alignment horizontal="center" vertical="center"/>
    </xf>
    <xf numFmtId="43" fontId="2" fillId="0" borderId="16" xfId="0" applyNumberFormat="1" applyFont="1" applyBorder="1" applyAlignment="1">
      <alignment horizontal="center" vertical="center"/>
    </xf>
    <xf numFmtId="43" fontId="2" fillId="0" borderId="17" xfId="0" applyNumberFormat="1" applyFont="1" applyBorder="1" applyAlignment="1">
      <alignment horizontal="center" vertical="center"/>
    </xf>
    <xf numFmtId="43" fontId="2" fillId="0" borderId="18" xfId="0" applyNumberFormat="1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7" fillId="3" borderId="12" xfId="0" applyFont="1" applyFill="1" applyBorder="1" applyAlignment="1">
      <alignment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zoomScale="76" zoomScaleNormal="76" workbookViewId="0">
      <selection activeCell="D30" sqref="D30"/>
    </sheetView>
  </sheetViews>
  <sheetFormatPr defaultColWidth="19.6640625" defaultRowHeight="14.4" x14ac:dyDescent="0.3"/>
  <cols>
    <col min="1" max="1" width="10.5546875" customWidth="1"/>
    <col min="2" max="2" width="19.33203125" bestFit="1" customWidth="1"/>
    <col min="3" max="3" width="11.6640625" bestFit="1" customWidth="1"/>
    <col min="4" max="4" width="9.88671875" bestFit="1" customWidth="1"/>
    <col min="5" max="5" width="12.6640625" customWidth="1"/>
    <col min="6" max="6" width="6.33203125" bestFit="1" customWidth="1"/>
    <col min="7" max="7" width="15.44140625" bestFit="1" customWidth="1"/>
    <col min="8" max="8" width="11.5546875" customWidth="1"/>
    <col min="9" max="9" width="16.88671875" bestFit="1" customWidth="1"/>
    <col min="10" max="10" width="15.109375" bestFit="1" customWidth="1"/>
    <col min="11" max="11" width="12.6640625" bestFit="1" customWidth="1"/>
    <col min="12" max="12" width="13.88671875" bestFit="1" customWidth="1"/>
    <col min="13" max="13" width="13.88671875" customWidth="1"/>
    <col min="14" max="14" width="15" bestFit="1" customWidth="1"/>
    <col min="15" max="15" width="16.109375" bestFit="1" customWidth="1"/>
    <col min="16" max="16" width="88.44140625" bestFit="1" customWidth="1"/>
  </cols>
  <sheetData>
    <row r="1" spans="1:16" x14ac:dyDescent="0.3">
      <c r="A1" s="45" t="s">
        <v>12</v>
      </c>
      <c r="B1" s="46" t="s">
        <v>2</v>
      </c>
      <c r="C1" s="1"/>
      <c r="D1" s="1"/>
      <c r="E1" s="1"/>
      <c r="F1" s="1"/>
      <c r="G1" s="1"/>
      <c r="H1" s="2"/>
      <c r="I1" s="2"/>
      <c r="J1" s="1"/>
      <c r="K1" s="1"/>
      <c r="L1" s="1"/>
      <c r="M1" s="1"/>
      <c r="N1" s="1"/>
      <c r="O1" s="1"/>
      <c r="P1" s="1"/>
    </row>
    <row r="2" spans="1:16" ht="19.8" x14ac:dyDescent="0.3">
      <c r="A2" s="45" t="s">
        <v>13</v>
      </c>
      <c r="B2" s="47" t="s">
        <v>16</v>
      </c>
      <c r="C2" s="3"/>
      <c r="D2" s="3"/>
      <c r="E2" s="1"/>
      <c r="F2" s="1"/>
      <c r="G2" s="4"/>
      <c r="H2" s="2"/>
      <c r="I2" s="4"/>
      <c r="J2" s="15"/>
      <c r="K2" s="15"/>
      <c r="L2" s="15"/>
      <c r="M2" s="15"/>
      <c r="N2" s="15"/>
      <c r="O2" s="1"/>
      <c r="P2" s="1"/>
    </row>
    <row r="3" spans="1:16" ht="19.8" x14ac:dyDescent="0.3">
      <c r="A3" s="45" t="s">
        <v>14</v>
      </c>
      <c r="B3" s="47" t="s">
        <v>17</v>
      </c>
      <c r="C3" s="3"/>
      <c r="D3" s="3"/>
      <c r="E3" s="1"/>
      <c r="F3" s="1"/>
      <c r="G3" s="4"/>
      <c r="H3" s="2"/>
      <c r="I3" s="4"/>
      <c r="J3" s="15"/>
      <c r="K3" s="15"/>
      <c r="L3" s="15"/>
      <c r="M3" s="15"/>
      <c r="N3" s="15"/>
      <c r="O3" s="1"/>
      <c r="P3" s="1"/>
    </row>
    <row r="4" spans="1:16" ht="15" thickBot="1" x14ac:dyDescent="0.35">
      <c r="A4" s="45" t="s">
        <v>15</v>
      </c>
      <c r="B4" s="47" t="s">
        <v>17</v>
      </c>
      <c r="C4" s="15"/>
      <c r="D4" s="15"/>
      <c r="E4" s="15"/>
      <c r="F4" s="15"/>
      <c r="G4" s="15"/>
      <c r="H4" s="6"/>
      <c r="I4" s="6"/>
      <c r="J4" s="15"/>
      <c r="K4" s="15"/>
      <c r="L4" s="1"/>
      <c r="M4" s="1"/>
      <c r="N4" s="1"/>
      <c r="O4" s="16"/>
      <c r="P4" s="16"/>
    </row>
    <row r="5" spans="1:16" ht="43.8" thickBot="1" x14ac:dyDescent="0.35">
      <c r="A5" s="48" t="s">
        <v>18</v>
      </c>
      <c r="B5" s="49" t="s">
        <v>19</v>
      </c>
      <c r="C5" s="50" t="s">
        <v>20</v>
      </c>
      <c r="D5" s="50" t="s">
        <v>21</v>
      </c>
      <c r="E5" s="49" t="s">
        <v>22</v>
      </c>
      <c r="F5" s="49" t="s">
        <v>23</v>
      </c>
      <c r="G5" s="50" t="s">
        <v>24</v>
      </c>
      <c r="H5" s="51" t="s">
        <v>25</v>
      </c>
      <c r="I5" s="50" t="s">
        <v>0</v>
      </c>
      <c r="J5" s="49" t="s">
        <v>26</v>
      </c>
      <c r="K5" s="49" t="s">
        <v>27</v>
      </c>
      <c r="L5" s="49" t="s">
        <v>28</v>
      </c>
      <c r="M5" s="7" t="s">
        <v>7</v>
      </c>
      <c r="N5" s="49" t="s">
        <v>29</v>
      </c>
      <c r="O5" s="49" t="s">
        <v>30</v>
      </c>
      <c r="P5" s="7" t="s">
        <v>1</v>
      </c>
    </row>
    <row r="6" spans="1:16" x14ac:dyDescent="0.3">
      <c r="A6" s="27"/>
      <c r="B6" s="27"/>
      <c r="C6" s="27"/>
      <c r="D6" s="27"/>
      <c r="E6" s="11"/>
      <c r="F6" s="11"/>
      <c r="G6" s="11"/>
      <c r="H6" s="8">
        <v>0.18</v>
      </c>
      <c r="I6" s="11"/>
      <c r="J6" s="8">
        <v>0.01</v>
      </c>
      <c r="K6" s="8">
        <v>0.05</v>
      </c>
      <c r="L6" s="8">
        <v>0.18</v>
      </c>
      <c r="M6" s="8"/>
      <c r="N6" s="11"/>
      <c r="O6" s="11"/>
      <c r="P6" s="11"/>
    </row>
    <row r="7" spans="1:16" x14ac:dyDescent="0.3">
      <c r="A7" s="17"/>
      <c r="B7" s="17"/>
      <c r="C7" s="17"/>
      <c r="D7" s="17"/>
      <c r="E7" s="18"/>
      <c r="F7" s="18"/>
      <c r="G7" s="18"/>
      <c r="H7" s="19"/>
      <c r="I7" s="18"/>
      <c r="J7" s="19"/>
      <c r="K7" s="19"/>
      <c r="L7" s="19"/>
      <c r="M7" s="19"/>
      <c r="N7" s="18"/>
      <c r="O7" s="18"/>
      <c r="P7" s="18"/>
    </row>
    <row r="8" spans="1:16" x14ac:dyDescent="0.3">
      <c r="A8" s="20">
        <v>66102</v>
      </c>
      <c r="B8" s="10" t="s">
        <v>32</v>
      </c>
      <c r="C8" s="9">
        <v>45546</v>
      </c>
      <c r="D8" s="10">
        <v>1</v>
      </c>
      <c r="E8" s="10">
        <v>420000</v>
      </c>
      <c r="F8" s="10"/>
      <c r="G8" s="10">
        <f>E8-F8</f>
        <v>420000</v>
      </c>
      <c r="H8" s="10">
        <f>G8*H6</f>
        <v>75600</v>
      </c>
      <c r="I8" s="10">
        <f>G8+H8</f>
        <v>495600</v>
      </c>
      <c r="J8" s="10">
        <f>G8*J6</f>
        <v>4200</v>
      </c>
      <c r="K8" s="10">
        <f>G8*K6</f>
        <v>21000</v>
      </c>
      <c r="L8" s="10">
        <f>H8</f>
        <v>75600</v>
      </c>
      <c r="M8" s="10">
        <v>197400</v>
      </c>
      <c r="N8" s="10">
        <f>ROUND(I8-SUM(J8:M8),0)</f>
        <v>197400</v>
      </c>
      <c r="O8" s="10">
        <v>250000</v>
      </c>
      <c r="P8" s="10" t="s">
        <v>3</v>
      </c>
    </row>
    <row r="9" spans="1:16" x14ac:dyDescent="0.3">
      <c r="A9" s="20">
        <v>66102</v>
      </c>
      <c r="B9" s="10" t="s">
        <v>32</v>
      </c>
      <c r="C9" s="9">
        <v>45560</v>
      </c>
      <c r="D9" s="10">
        <v>2</v>
      </c>
      <c r="E9" s="10">
        <v>280000</v>
      </c>
      <c r="F9" s="10"/>
      <c r="G9" s="10">
        <f>E9-F9</f>
        <v>280000</v>
      </c>
      <c r="H9" s="10">
        <f>G9*H6</f>
        <v>50400</v>
      </c>
      <c r="I9" s="10">
        <f>G9+H9</f>
        <v>330400</v>
      </c>
      <c r="J9" s="10">
        <f>G9*J6</f>
        <v>2800</v>
      </c>
      <c r="K9" s="10">
        <f>G9*K6</f>
        <v>14000</v>
      </c>
      <c r="L9" s="10">
        <f>H9</f>
        <v>50400</v>
      </c>
      <c r="M9" s="10">
        <v>131600</v>
      </c>
      <c r="N9" s="10">
        <f>ROUND(I9-SUM(J9:M9),0)</f>
        <v>131600</v>
      </c>
      <c r="O9" s="10">
        <v>125000</v>
      </c>
      <c r="P9" s="10" t="s">
        <v>4</v>
      </c>
    </row>
    <row r="10" spans="1:16" x14ac:dyDescent="0.3">
      <c r="A10" s="20">
        <v>66102</v>
      </c>
      <c r="B10" s="47" t="s">
        <v>31</v>
      </c>
      <c r="C10" s="9"/>
      <c r="D10" s="10" t="s">
        <v>5</v>
      </c>
      <c r="E10" s="10">
        <f>H8+H9</f>
        <v>126000</v>
      </c>
      <c r="F10" s="10"/>
      <c r="G10" s="10"/>
      <c r="H10" s="10"/>
      <c r="I10" s="10"/>
      <c r="J10" s="10"/>
      <c r="K10" s="10"/>
      <c r="L10" s="10"/>
      <c r="M10" s="10"/>
      <c r="N10" s="10">
        <f>L8+L9</f>
        <v>126000</v>
      </c>
      <c r="O10" s="10">
        <v>126000</v>
      </c>
      <c r="P10" s="10" t="s">
        <v>6</v>
      </c>
    </row>
    <row r="11" spans="1:16" x14ac:dyDescent="0.3">
      <c r="A11" s="20">
        <v>66102</v>
      </c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>
        <v>100000</v>
      </c>
      <c r="P11" s="10" t="s">
        <v>10</v>
      </c>
    </row>
    <row r="12" spans="1:16" x14ac:dyDescent="0.3">
      <c r="A12" s="3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2"/>
      <c r="P12" s="12"/>
    </row>
    <row r="13" spans="1:16" x14ac:dyDescent="0.3">
      <c r="A13" s="30"/>
      <c r="B13" s="12"/>
      <c r="C13" s="3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16" x14ac:dyDescent="0.3">
      <c r="A14" s="17"/>
      <c r="B14" s="17"/>
      <c r="C14" s="17"/>
      <c r="D14" s="17"/>
      <c r="E14" s="18"/>
      <c r="F14" s="18"/>
      <c r="G14" s="18"/>
      <c r="H14" s="19"/>
      <c r="I14" s="18"/>
      <c r="J14" s="19"/>
      <c r="K14" s="19"/>
      <c r="L14" s="19"/>
      <c r="M14" s="19"/>
      <c r="N14" s="18"/>
      <c r="O14" s="18"/>
      <c r="P14" s="18"/>
    </row>
    <row r="15" spans="1:16" x14ac:dyDescent="0.3">
      <c r="A15" s="20">
        <v>63595</v>
      </c>
      <c r="B15" s="10" t="s">
        <v>32</v>
      </c>
      <c r="C15" s="9">
        <v>45610</v>
      </c>
      <c r="D15" s="10">
        <v>3</v>
      </c>
      <c r="E15" s="10">
        <v>420000</v>
      </c>
      <c r="F15" s="10"/>
      <c r="G15" s="10">
        <f>E15-F15</f>
        <v>420000</v>
      </c>
      <c r="H15" s="10">
        <f>G15*H6</f>
        <v>75600</v>
      </c>
      <c r="I15" s="10">
        <f>G15+H15</f>
        <v>495600</v>
      </c>
      <c r="J15" s="10">
        <f>G15*J6</f>
        <v>4200</v>
      </c>
      <c r="K15" s="10">
        <f>G15*K6</f>
        <v>21000</v>
      </c>
      <c r="L15" s="10">
        <f>H15</f>
        <v>75600</v>
      </c>
      <c r="M15" s="10">
        <v>210000</v>
      </c>
      <c r="N15" s="10">
        <f>ROUND(I15-SUM(J15:M15),0)</f>
        <v>184800</v>
      </c>
      <c r="O15" s="10">
        <v>148500</v>
      </c>
      <c r="P15" s="10" t="s">
        <v>8</v>
      </c>
    </row>
    <row r="16" spans="1:16" x14ac:dyDescent="0.3">
      <c r="A16" s="20">
        <v>63595</v>
      </c>
      <c r="B16" s="47" t="s">
        <v>31</v>
      </c>
      <c r="C16" s="9"/>
      <c r="D16" s="10">
        <v>3</v>
      </c>
      <c r="E16" s="10">
        <f>L15</f>
        <v>75600</v>
      </c>
      <c r="F16" s="10"/>
      <c r="G16" s="10"/>
      <c r="H16" s="10"/>
      <c r="I16" s="10"/>
      <c r="J16" s="10"/>
      <c r="K16" s="10"/>
      <c r="L16" s="10"/>
      <c r="M16" s="10"/>
      <c r="N16" s="10">
        <f>L14+L15</f>
        <v>75600</v>
      </c>
      <c r="O16" s="10">
        <v>75600</v>
      </c>
      <c r="P16" s="10" t="s">
        <v>9</v>
      </c>
    </row>
    <row r="17" spans="1:16" x14ac:dyDescent="0.3">
      <c r="A17" s="20">
        <v>63595</v>
      </c>
      <c r="B17" s="12"/>
      <c r="C17" s="3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>
        <v>99000</v>
      </c>
      <c r="P17" s="12" t="s">
        <v>11</v>
      </c>
    </row>
    <row r="18" spans="1:16" ht="15" thickBot="1" x14ac:dyDescent="0.35">
      <c r="A18" s="22"/>
      <c r="B18" s="23"/>
      <c r="C18" s="23"/>
      <c r="D18" s="23"/>
      <c r="E18" s="24"/>
      <c r="F18" s="24"/>
      <c r="G18" s="24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6"/>
      <c r="K19" s="26"/>
      <c r="L19" s="26"/>
      <c r="M19" s="26"/>
      <c r="N19" s="26"/>
      <c r="O19" s="26"/>
      <c r="P19" s="26"/>
    </row>
    <row r="20" spans="1:16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ht="15" thickBo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21"/>
      <c r="P21" s="21"/>
    </row>
    <row r="22" spans="1:16" x14ac:dyDescent="0.3">
      <c r="A22" s="1"/>
      <c r="B22" s="1"/>
      <c r="C22" s="1"/>
      <c r="D22" s="1"/>
      <c r="E22" s="1"/>
      <c r="F22" s="1"/>
      <c r="G22" s="1"/>
      <c r="H22" s="5"/>
      <c r="I22" s="5"/>
      <c r="J22" s="1"/>
      <c r="K22" s="1"/>
      <c r="L22" s="1"/>
      <c r="M22" s="1"/>
      <c r="N22" s="1"/>
      <c r="O22" s="1"/>
      <c r="P22" s="1"/>
    </row>
    <row r="23" spans="1:16" x14ac:dyDescent="0.3">
      <c r="A23" s="1"/>
      <c r="B23" s="1"/>
      <c r="C23" s="1"/>
      <c r="D23" s="1"/>
      <c r="E23" s="1"/>
      <c r="F23" s="1"/>
      <c r="G23" s="1"/>
      <c r="H23" s="5"/>
      <c r="I23" s="5"/>
      <c r="J23" s="1"/>
      <c r="K23" s="1"/>
      <c r="L23" s="1"/>
      <c r="M23" s="1"/>
      <c r="N23" s="35"/>
      <c r="O23" s="1"/>
      <c r="P23" s="1"/>
    </row>
    <row r="24" spans="1:16" ht="15" thickBot="1" x14ac:dyDescent="0.35">
      <c r="A24" s="1"/>
      <c r="B24" s="1"/>
      <c r="C24" s="1"/>
      <c r="D24" s="1"/>
      <c r="E24" s="1"/>
      <c r="F24" s="1"/>
      <c r="G24" s="1"/>
      <c r="H24" s="5"/>
      <c r="I24" s="5"/>
      <c r="J24" s="1"/>
      <c r="K24" s="1"/>
      <c r="L24" s="1"/>
      <c r="M24" s="1"/>
      <c r="N24" s="35"/>
      <c r="O24" s="1"/>
      <c r="P24" s="1"/>
    </row>
    <row r="25" spans="1:16" ht="15" thickBot="1" x14ac:dyDescent="0.35">
      <c r="A25" s="1"/>
      <c r="B25" s="1"/>
      <c r="C25" s="1"/>
      <c r="D25" s="1"/>
      <c r="E25" s="1"/>
      <c r="F25" s="1"/>
      <c r="G25" s="1"/>
      <c r="H25" s="5"/>
      <c r="I25" s="28"/>
      <c r="J25" s="14"/>
      <c r="K25" s="29"/>
      <c r="L25" s="1"/>
      <c r="M25" s="1"/>
      <c r="N25" s="1"/>
      <c r="O25" s="35"/>
      <c r="P25" s="35"/>
    </row>
    <row r="26" spans="1:16" ht="15" thickBot="1" x14ac:dyDescent="0.35">
      <c r="A26" s="1"/>
      <c r="B26" s="1"/>
      <c r="C26" s="1"/>
      <c r="D26" s="1"/>
      <c r="E26" s="1"/>
      <c r="F26" s="1"/>
      <c r="G26" s="1"/>
      <c r="H26" s="5"/>
      <c r="I26" s="36"/>
      <c r="J26" s="37"/>
      <c r="K26" s="38"/>
      <c r="L26" s="1"/>
      <c r="M26" s="1"/>
      <c r="N26" s="1"/>
      <c r="O26" s="1"/>
      <c r="P26" s="1"/>
    </row>
    <row r="27" spans="1:16" x14ac:dyDescent="0.3">
      <c r="A27" s="1"/>
      <c r="B27" s="1"/>
      <c r="C27" s="1"/>
      <c r="D27" s="1"/>
      <c r="E27" s="1"/>
      <c r="F27" s="1"/>
      <c r="G27" s="1"/>
      <c r="H27" s="5"/>
      <c r="I27" s="32"/>
      <c r="J27" s="39"/>
      <c r="K27" s="40"/>
      <c r="L27" s="1"/>
      <c r="M27" s="1"/>
      <c r="N27" s="35"/>
      <c r="O27" s="1"/>
      <c r="P27" s="1"/>
    </row>
    <row r="28" spans="1:16" x14ac:dyDescent="0.3">
      <c r="A28" s="1"/>
      <c r="B28" s="1"/>
      <c r="C28" s="1"/>
      <c r="D28" s="1"/>
      <c r="E28" s="1"/>
      <c r="F28" s="1"/>
      <c r="G28" s="1"/>
      <c r="H28" s="5"/>
      <c r="I28" s="33"/>
      <c r="J28" s="41"/>
      <c r="K28" s="42"/>
      <c r="L28" s="1"/>
      <c r="M28" s="1"/>
      <c r="N28" s="35"/>
      <c r="O28" s="1"/>
      <c r="P28" s="1"/>
    </row>
    <row r="29" spans="1:16" ht="15" thickBot="1" x14ac:dyDescent="0.35">
      <c r="A29" s="1"/>
      <c r="B29" s="1"/>
      <c r="C29" s="1"/>
      <c r="D29" s="1"/>
      <c r="E29" s="1"/>
      <c r="F29" s="1"/>
      <c r="G29" s="1"/>
      <c r="H29" s="5"/>
      <c r="I29" s="34"/>
      <c r="J29" s="43"/>
      <c r="K29" s="44"/>
      <c r="L29" s="1"/>
      <c r="M29" s="1"/>
      <c r="N29" s="1"/>
      <c r="O29" s="1"/>
      <c r="P29" s="1"/>
    </row>
    <row r="30" spans="1:16" ht="15" thickBot="1" x14ac:dyDescent="0.35">
      <c r="A30" s="1"/>
      <c r="B30" s="1"/>
      <c r="C30" s="1"/>
      <c r="D30" s="1"/>
      <c r="E30" s="1"/>
      <c r="F30" s="1"/>
      <c r="G30" s="1"/>
      <c r="H30" s="5"/>
      <c r="I30" s="34"/>
      <c r="J30" s="43"/>
      <c r="K30" s="44"/>
      <c r="L30" s="1"/>
      <c r="M30" s="1"/>
      <c r="N30" s="1"/>
      <c r="O30" s="1"/>
      <c r="P30" s="1"/>
    </row>
  </sheetData>
  <mergeCells count="5">
    <mergeCell ref="I26:K26"/>
    <mergeCell ref="J27:K27"/>
    <mergeCell ref="J28:K28"/>
    <mergeCell ref="J29:K29"/>
    <mergeCell ref="J30:K3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2025-05-27T12:11:37Z</dcterms:modified>
</cp:coreProperties>
</file>