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Anish\Sagar Construction\"/>
    </mc:Choice>
  </mc:AlternateContent>
  <xr:revisionPtr revIDLastSave="0" documentId="13_ncr:1_{23200DFC-2132-4BEF-B0EC-B7E609B17E56}" xr6:coauthVersionLast="36" xr6:coauthVersionMax="47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G10" i="1" l="1"/>
  <c r="K10" i="1" s="1"/>
  <c r="H10" i="1" l="1"/>
  <c r="L10" i="1" s="1"/>
  <c r="E11" i="1" s="1"/>
  <c r="N11" i="1" s="1"/>
  <c r="J10" i="1"/>
  <c r="I10" i="1" l="1"/>
  <c r="G8" i="1"/>
  <c r="H8" i="1" l="1"/>
  <c r="L8" i="1" s="1"/>
  <c r="K8" i="1"/>
  <c r="J8" i="1"/>
  <c r="I8" i="1" l="1"/>
  <c r="N8" i="1" s="1"/>
  <c r="E9" i="1"/>
  <c r="N9" i="1" s="1"/>
  <c r="N10" i="1" l="1"/>
</calcChain>
</file>

<file path=xl/sharedStrings.xml><?xml version="1.0" encoding="utf-8"?>
<sst xmlns="http://schemas.openxmlformats.org/spreadsheetml/2006/main" count="33" uniqueCount="31">
  <si>
    <t>Amount</t>
  </si>
  <si>
    <t>UTR</t>
  </si>
  <si>
    <t>Hold Amount For Material.</t>
  </si>
  <si>
    <t>Sagar Construction</t>
  </si>
  <si>
    <t>24-01-2024 NEFT/AXISP00464671617/RIUP23/4453/SAGAR KUMAR  49500.00</t>
  </si>
  <si>
    <t>23-02-2024 NEFT/AXISP00473458154/RIUP23/4786/SAGAR KUMAR 200540.00</t>
  </si>
  <si>
    <t>06-04-2024 NEFT/AXISP00489186666/RIUP23/5118/SAGAR KUMAR/SBIN0007753 47880.00</t>
  </si>
  <si>
    <t>01-06-2024 NEFT/AXISP00505106991/RIUP24/0564/SAGAR KUMAR/SBIN0007753 131600.00</t>
  </si>
  <si>
    <t>18-10-2024 NEFT/AXISP00555313333/RIUP24/2080/SAGAR KUMAR/SBIN0007753 50400.00</t>
  </si>
  <si>
    <t>Subcontractor:</t>
  </si>
  <si>
    <t>State:</t>
  </si>
  <si>
    <t>District:</t>
  </si>
  <si>
    <t>Block:</t>
  </si>
  <si>
    <t>Uttar Pradesh</t>
  </si>
  <si>
    <t>Muzaffarnagar</t>
  </si>
  <si>
    <t>GST Release Note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</si>
  <si>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</si>
  <si>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</si>
  <si>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</si>
  <si>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</si>
  <si>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</si>
  <si>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</si>
  <si>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</si>
  <si>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</si>
  <si>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</si>
  <si>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</si>
  <si>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</si>
  <si>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</si>
  <si>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Total_Amount</t>
  </si>
  <si>
    <t xml:space="preserve">KHATAULI Village CONSTRUCTION OF WATER RECHARGE UNIT  BLOCK Work </t>
  </si>
  <si>
    <t>BLOCK KHATAULI BLOCK KHATAULI Village CONSTRUCTION OF WATER RECHARGE UNIT 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</si>
</sst>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omic Sans MS"/>
      <family val="4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43" fontId="8" fillId="2" borderId="0" xfId="1" applyNumberFormat="1" applyFont="1" applyFill="1" applyBorder="1" applyAlignment="1">
      <alignment vertical="center"/>
    </xf>
    <xf numFmtId="43" fontId="9" fillId="2" borderId="0" xfId="1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4" fillId="2" borderId="3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4" fillId="2" borderId="11" xfId="1" applyNumberFormat="1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9" fontId="3" fillId="2" borderId="3" xfId="1" applyNumberFormat="1" applyFont="1" applyFill="1" applyBorder="1" applyAlignment="1">
      <alignment vertical="center"/>
    </xf>
    <xf numFmtId="43" fontId="0" fillId="2" borderId="0" xfId="0" applyNumberFormat="1" applyFill="1" applyAlignment="1">
      <alignment vertical="center"/>
    </xf>
    <xf numFmtId="43" fontId="7" fillId="2" borderId="7" xfId="1" applyNumberFormat="1" applyFont="1" applyFill="1" applyBorder="1" applyAlignment="1">
      <alignment horizontal="center" vertical="center"/>
    </xf>
    <xf numFmtId="43" fontId="7" fillId="2" borderId="8" xfId="1" applyNumberFormat="1" applyFont="1" applyFill="1" applyBorder="1" applyAlignment="1">
      <alignment horizontal="center" vertical="center"/>
    </xf>
    <xf numFmtId="43" fontId="7" fillId="2" borderId="9" xfId="0" applyNumberFormat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43" fontId="5" fillId="2" borderId="5" xfId="1" applyNumberFormat="1" applyFont="1" applyFill="1" applyBorder="1" applyAlignment="1">
      <alignment horizontal="center" vertical="center"/>
    </xf>
    <xf numFmtId="43" fontId="5" fillId="2" borderId="1" xfId="1" applyNumberFormat="1" applyFont="1" applyFill="1" applyBorder="1" applyAlignment="1">
      <alignment horizontal="center" vertical="center"/>
    </xf>
    <xf numFmtId="43" fontId="5" fillId="2" borderId="6" xfId="1" applyNumberFormat="1" applyFont="1" applyFill="1" applyBorder="1" applyAlignment="1">
      <alignment horizontal="center" vertical="center"/>
    </xf>
    <xf numFmtId="14" fontId="6" fillId="2" borderId="5" xfId="1" applyNumberFormat="1" applyFont="1" applyFill="1" applyBorder="1" applyAlignment="1">
      <alignment horizontal="center" vertical="center"/>
    </xf>
    <xf numFmtId="43" fontId="6" fillId="2" borderId="1" xfId="1" applyNumberFormat="1" applyFont="1" applyFill="1" applyBorder="1" applyAlignment="1">
      <alignment horizontal="center" vertical="center"/>
    </xf>
    <xf numFmtId="43" fontId="6" fillId="2" borderId="6" xfId="1" applyNumberFormat="1" applyFont="1" applyFill="1" applyBorder="1" applyAlignment="1">
      <alignment horizontal="center" vertical="center"/>
    </xf>
    <xf numFmtId="43" fontId="7" fillId="2" borderId="13" xfId="1" applyNumberFormat="1" applyFont="1" applyFill="1" applyBorder="1" applyAlignment="1">
      <alignment horizontal="center" vertical="center"/>
    </xf>
    <xf numFmtId="43" fontId="7" fillId="2" borderId="14" xfId="1" applyNumberFormat="1" applyFont="1" applyFill="1" applyBorder="1" applyAlignment="1">
      <alignment horizontal="center" vertical="center"/>
    </xf>
    <xf numFmtId="43" fontId="7" fillId="2" borderId="15" xfId="0" applyNumberFormat="1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0" fillId="4" borderId="11" xfId="0" applyFont="1" applyFill="1" applyBorder="1" applyAlignment="1">
      <alignment vertical="center"/>
    </xf>
    <xf numFmtId="0" fontId="10" fillId="4" borderId="11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zoomScale="85" zoomScaleNormal="85" workbookViewId="0">
      <selection activeCell="G21" sqref="G21"/>
    </sheetView>
  </sheetViews>
  <sheetFormatPr defaultColWidth="9" defaultRowHeight="14.4" x14ac:dyDescent="0.3"/>
  <cols>
    <col min="1" max="1" width="13" style="5" customWidth="1"/>
    <col min="2" max="2" width="32.33203125" style="5" bestFit="1" customWidth="1"/>
    <col min="3" max="3" width="13.109375" style="5" bestFit="1" customWidth="1"/>
    <col min="4" max="4" width="11.33203125" style="5" bestFit="1" customWidth="1"/>
    <col min="5" max="5" width="12.44140625" style="5" bestFit="1" customWidth="1"/>
    <col min="6" max="6" width="12.5546875" style="5" bestFit="1" customWidth="1"/>
    <col min="7" max="7" width="25.33203125" style="5" customWidth="1"/>
    <col min="8" max="8" width="10.6640625" style="1" bestFit="1" customWidth="1"/>
    <col min="9" max="9" width="12.44140625" style="1" bestFit="1" customWidth="1"/>
    <col min="10" max="10" width="10.88671875" style="5" bestFit="1" customWidth="1"/>
    <col min="11" max="11" width="12.109375" style="5" bestFit="1" customWidth="1"/>
    <col min="12" max="12" width="14.44140625" style="5" bestFit="1" customWidth="1"/>
    <col min="13" max="13" width="14.88671875" style="5" customWidth="1"/>
    <col min="14" max="14" width="13.6640625" style="5" bestFit="1" customWidth="1"/>
    <col min="15" max="15" width="14.109375" style="5" bestFit="1" customWidth="1"/>
    <col min="16" max="16" width="85.5546875" style="5" bestFit="1" customWidth="1"/>
    <col min="17" max="16384" width="9" style="5"/>
  </cols>
  <sheetData>
    <row r="1" spans="1:16" ht="18" x14ac:dyDescent="0.3">
      <c r="A1" s="43" t="s">
        <v>9</v>
      </c>
      <c r="B1" s="44" t="s">
        <v>3</v>
      </c>
      <c r="C1" s="9"/>
      <c r="D1" s="9"/>
      <c r="E1" s="10"/>
      <c r="F1" s="10"/>
      <c r="G1" s="10"/>
      <c r="H1" s="11"/>
    </row>
    <row r="2" spans="1:16" ht="21" x14ac:dyDescent="0.3">
      <c r="A2" s="43" t="s">
        <v>10</v>
      </c>
      <c r="B2" s="45" t="s">
        <v>13</v>
      </c>
      <c r="C2" s="2"/>
      <c r="E2" s="9"/>
      <c r="F2" s="9"/>
      <c r="G2" s="12"/>
      <c r="H2" s="11"/>
      <c r="I2" s="3"/>
      <c r="J2" s="4"/>
      <c r="K2" s="4"/>
      <c r="L2" s="4"/>
      <c r="M2" s="4"/>
      <c r="N2" s="4"/>
    </row>
    <row r="3" spans="1:16" ht="21" x14ac:dyDescent="0.3">
      <c r="A3" s="43" t="s">
        <v>11</v>
      </c>
      <c r="B3" s="45" t="s">
        <v>14</v>
      </c>
      <c r="C3" s="2"/>
      <c r="E3" s="9"/>
      <c r="F3" s="9"/>
      <c r="G3" s="12"/>
      <c r="H3" s="11"/>
      <c r="I3" s="3"/>
      <c r="J3" s="4"/>
      <c r="K3" s="4"/>
      <c r="L3" s="4"/>
      <c r="M3" s="4"/>
      <c r="N3" s="4"/>
    </row>
    <row r="4" spans="1:16" ht="21.6" thickBot="1" x14ac:dyDescent="0.35">
      <c r="A4" s="43" t="s">
        <v>12</v>
      </c>
      <c r="B4" s="45" t="s">
        <v>14</v>
      </c>
      <c r="C4" s="2"/>
      <c r="E4" s="9"/>
      <c r="F4" s="9"/>
      <c r="G4" s="12"/>
      <c r="H4" s="11"/>
      <c r="I4" s="3"/>
      <c r="J4" s="4"/>
      <c r="K4" s="4"/>
      <c r="L4" s="4"/>
      <c r="M4" s="4"/>
      <c r="N4" s="4"/>
    </row>
    <row r="5" spans="1:16" ht="28.8" x14ac:dyDescent="0.3">
      <c r="A5" s="47" t="s">
        <v>16</v>
      </c>
      <c r="B5" s="48" t="s">
        <v>17</v>
      </c>
      <c r="C5" s="49" t="s">
        <v>18</v>
      </c>
      <c r="D5" s="49" t="s">
        <v>19</v>
      </c>
      <c r="E5" s="48" t="s">
        <v>20</v>
      </c>
      <c r="F5" s="48" t="s">
        <v>21</v>
      </c>
      <c r="G5" s="49" t="s">
        <v>22</v>
      </c>
      <c r="H5" s="50" t="s">
        <v>23</v>
      </c>
      <c r="I5" s="49" t="s">
        <v>0</v>
      </c>
      <c r="J5" s="48" t="s">
        <v>24</v>
      </c>
      <c r="K5" s="48" t="s">
        <v>25</v>
      </c>
      <c r="L5" s="48" t="s">
        <v>26</v>
      </c>
      <c r="M5" s="13" t="s">
        <v>2</v>
      </c>
      <c r="N5" s="48" t="s">
        <v>27</v>
      </c>
      <c r="O5" s="48" t="s">
        <v>28</v>
      </c>
      <c r="P5" s="13" t="s">
        <v>1</v>
      </c>
    </row>
    <row r="6" spans="1:16" ht="15" thickBot="1" x14ac:dyDescent="0.35">
      <c r="A6" s="7"/>
      <c r="B6" s="18"/>
      <c r="C6" s="18"/>
      <c r="D6" s="18"/>
      <c r="E6" s="18"/>
      <c r="F6" s="18"/>
      <c r="G6" s="18"/>
      <c r="H6" s="26">
        <v>0.18</v>
      </c>
      <c r="I6" s="18"/>
      <c r="J6" s="26">
        <v>0.01</v>
      </c>
      <c r="K6" s="26">
        <v>0.1</v>
      </c>
      <c r="L6" s="26">
        <v>0.18</v>
      </c>
      <c r="M6" s="26"/>
      <c r="N6" s="18"/>
      <c r="O6" s="18"/>
      <c r="P6" s="18"/>
    </row>
    <row r="7" spans="1:16" x14ac:dyDescent="0.3">
      <c r="A7" s="23"/>
      <c r="B7" s="24"/>
      <c r="C7" s="24"/>
      <c r="D7" s="24"/>
      <c r="E7" s="24"/>
      <c r="F7" s="24"/>
      <c r="G7" s="24"/>
      <c r="H7" s="25"/>
      <c r="I7" s="24"/>
      <c r="J7" s="25"/>
      <c r="K7" s="25"/>
      <c r="L7" s="25"/>
      <c r="M7" s="25"/>
      <c r="N7" s="24"/>
      <c r="O7" s="24"/>
      <c r="P7" s="24"/>
    </row>
    <row r="8" spans="1:16" ht="39.6" x14ac:dyDescent="0.3">
      <c r="A8" s="6">
        <v>61815</v>
      </c>
      <c r="B8" s="14" t="s">
        <v>29</v>
      </c>
      <c r="C8" s="15">
        <v>44905</v>
      </c>
      <c r="D8" s="16">
        <v>1</v>
      </c>
      <c r="E8" s="8">
        <v>280000</v>
      </c>
      <c r="F8" s="8">
        <v>14000</v>
      </c>
      <c r="G8" s="8">
        <f>E8-F8</f>
        <v>266000</v>
      </c>
      <c r="H8" s="8">
        <f>G8*18%</f>
        <v>47880</v>
      </c>
      <c r="I8" s="8">
        <f>G8+H8</f>
        <v>313880</v>
      </c>
      <c r="J8" s="8">
        <f>G8*1%</f>
        <v>2660</v>
      </c>
      <c r="K8" s="8">
        <f>G8*5%</f>
        <v>13300</v>
      </c>
      <c r="L8" s="8">
        <f>H8</f>
        <v>47880</v>
      </c>
      <c r="M8" s="8"/>
      <c r="N8" s="8">
        <f>I8-SUM(J8:M8)</f>
        <v>250040</v>
      </c>
      <c r="O8" s="8">
        <v>49500</v>
      </c>
      <c r="P8" s="17" t="s">
        <v>4</v>
      </c>
    </row>
    <row r="9" spans="1:16" x14ac:dyDescent="0.3">
      <c r="A9" s="6">
        <v>61815</v>
      </c>
      <c r="B9" s="46" t="s">
        <v>15</v>
      </c>
      <c r="C9" s="15"/>
      <c r="D9" s="16">
        <v>1</v>
      </c>
      <c r="E9" s="8">
        <f>L8</f>
        <v>47880</v>
      </c>
      <c r="F9" s="8"/>
      <c r="G9" s="8"/>
      <c r="H9" s="8"/>
      <c r="I9" s="8"/>
      <c r="J9" s="8"/>
      <c r="K9" s="8"/>
      <c r="L9" s="8"/>
      <c r="M9" s="8"/>
      <c r="N9" s="8">
        <f>E9</f>
        <v>47880</v>
      </c>
      <c r="O9" s="8">
        <v>200540</v>
      </c>
      <c r="P9" s="8" t="s">
        <v>5</v>
      </c>
    </row>
    <row r="10" spans="1:16" ht="39.6" x14ac:dyDescent="0.3">
      <c r="A10" s="6">
        <v>61815</v>
      </c>
      <c r="B10" s="14" t="s">
        <v>30</v>
      </c>
      <c r="C10" s="15">
        <v>45385</v>
      </c>
      <c r="D10" s="16">
        <v>1</v>
      </c>
      <c r="E10" s="8">
        <v>280000</v>
      </c>
      <c r="F10" s="8"/>
      <c r="G10" s="8">
        <f>E10-F10</f>
        <v>280000</v>
      </c>
      <c r="H10" s="8">
        <f>G10*18%</f>
        <v>50400</v>
      </c>
      <c r="I10" s="8">
        <f>G10+H10</f>
        <v>330400</v>
      </c>
      <c r="J10" s="8">
        <f>G10*1%</f>
        <v>2800</v>
      </c>
      <c r="K10" s="8">
        <f>G10*5%</f>
        <v>14000</v>
      </c>
      <c r="L10" s="8">
        <f>H10</f>
        <v>50400</v>
      </c>
      <c r="M10" s="8">
        <f>131600</f>
        <v>131600</v>
      </c>
      <c r="N10" s="8">
        <f>I10-SUM(J10:M10)</f>
        <v>131600</v>
      </c>
      <c r="O10" s="8">
        <v>47880</v>
      </c>
      <c r="P10" s="8" t="s">
        <v>6</v>
      </c>
    </row>
    <row r="11" spans="1:16" x14ac:dyDescent="0.3">
      <c r="A11" s="6">
        <v>61815</v>
      </c>
      <c r="B11" s="46" t="s">
        <v>15</v>
      </c>
      <c r="C11" s="15">
        <v>45385</v>
      </c>
      <c r="D11" s="16">
        <v>1</v>
      </c>
      <c r="E11" s="8">
        <f>L10</f>
        <v>50400</v>
      </c>
      <c r="F11" s="8"/>
      <c r="G11" s="8"/>
      <c r="H11" s="8"/>
      <c r="I11" s="8"/>
      <c r="J11" s="8"/>
      <c r="K11" s="8"/>
      <c r="L11" s="8"/>
      <c r="M11" s="8"/>
      <c r="N11" s="8">
        <f>E11</f>
        <v>50400</v>
      </c>
      <c r="O11" s="8">
        <v>131600</v>
      </c>
      <c r="P11" s="8" t="s">
        <v>7</v>
      </c>
    </row>
    <row r="12" spans="1:16" x14ac:dyDescent="0.3">
      <c r="A12" s="6">
        <v>61815</v>
      </c>
      <c r="B12" s="14"/>
      <c r="C12" s="15"/>
      <c r="D12" s="16"/>
      <c r="E12" s="8"/>
      <c r="F12" s="8"/>
      <c r="G12" s="8"/>
      <c r="H12" s="8"/>
      <c r="I12" s="8"/>
      <c r="J12" s="8"/>
      <c r="K12" s="8"/>
      <c r="L12" s="8"/>
      <c r="M12" s="8"/>
      <c r="N12" s="8"/>
      <c r="O12" s="8">
        <v>50400</v>
      </c>
      <c r="P12" s="8" t="s">
        <v>8</v>
      </c>
    </row>
    <row r="13" spans="1:16" x14ac:dyDescent="0.3">
      <c r="A13" s="6"/>
      <c r="B13" s="14"/>
      <c r="C13" s="15"/>
      <c r="D13" s="16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15" thickBot="1" x14ac:dyDescent="0.3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spans="1:16" x14ac:dyDescent="0.3">
      <c r="A15" s="21"/>
      <c r="B15" s="21"/>
      <c r="C15" s="21"/>
      <c r="D15" s="21"/>
      <c r="E15" s="21"/>
      <c r="F15" s="21"/>
      <c r="G15" s="21"/>
      <c r="H15" s="21"/>
      <c r="I15" s="21"/>
      <c r="J15" s="22"/>
      <c r="K15" s="22"/>
      <c r="L15" s="22"/>
      <c r="M15" s="22"/>
      <c r="N15" s="22"/>
      <c r="O15" s="22"/>
      <c r="P15" s="22"/>
    </row>
    <row r="16" spans="1:16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ht="15" thickBot="1" x14ac:dyDescent="0.3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9"/>
      <c r="P17" s="19"/>
    </row>
    <row r="19" spans="1:16" ht="15" thickBot="1" x14ac:dyDescent="0.35"/>
    <row r="20" spans="1:16" ht="21.6" thickBot="1" x14ac:dyDescent="0.35">
      <c r="F20" s="27"/>
      <c r="H20" s="32"/>
      <c r="I20" s="33"/>
      <c r="J20" s="33"/>
      <c r="K20" s="34"/>
    </row>
    <row r="21" spans="1:16" ht="18" x14ac:dyDescent="0.3">
      <c r="F21" s="27"/>
      <c r="H21" s="35"/>
      <c r="I21" s="36"/>
      <c r="J21" s="36"/>
      <c r="K21" s="37"/>
    </row>
    <row r="22" spans="1:16" ht="15.6" x14ac:dyDescent="0.3">
      <c r="H22" s="28"/>
      <c r="I22" s="29"/>
      <c r="J22" s="30"/>
      <c r="K22" s="31"/>
    </row>
    <row r="23" spans="1:16" ht="15.6" x14ac:dyDescent="0.3">
      <c r="H23" s="28"/>
      <c r="I23" s="29"/>
      <c r="J23" s="30"/>
      <c r="K23" s="31"/>
    </row>
    <row r="24" spans="1:16" ht="15.6" x14ac:dyDescent="0.3">
      <c r="H24" s="28"/>
      <c r="I24" s="29"/>
      <c r="J24" s="42"/>
      <c r="K24" s="31"/>
    </row>
    <row r="25" spans="1:16" ht="16.2" thickBot="1" x14ac:dyDescent="0.35">
      <c r="H25" s="38"/>
      <c r="I25" s="39"/>
      <c r="J25" s="40"/>
      <c r="K25" s="41"/>
    </row>
    <row r="26" spans="1:16" ht="16.2" thickBot="1" x14ac:dyDescent="0.35">
      <c r="H26" s="38"/>
      <c r="I26" s="39"/>
      <c r="J26" s="40"/>
      <c r="K26" s="41"/>
    </row>
  </sheetData>
  <mergeCells count="12">
    <mergeCell ref="H26:I26"/>
    <mergeCell ref="J26:K26"/>
    <mergeCell ref="H24:I24"/>
    <mergeCell ref="J24:K24"/>
    <mergeCell ref="H25:I25"/>
    <mergeCell ref="J25:K25"/>
    <mergeCell ref="H23:I23"/>
    <mergeCell ref="J23:K23"/>
    <mergeCell ref="H20:K20"/>
    <mergeCell ref="H21:K21"/>
    <mergeCell ref="H22:I22"/>
    <mergeCell ref="J22:K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2025-05-27T11:21:04Z</dcterms:modified>
</cp:coreProperties>
</file>