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61E10234-30EE-4B34-BD96-4C2FC3C8FC0B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9" i="1"/>
  <c r="G8" i="1" l="1"/>
  <c r="M8" i="1" l="1"/>
  <c r="M16" i="1" s="1"/>
  <c r="L8" i="1"/>
  <c r="L16" i="1" s="1"/>
  <c r="G11" i="1" l="1"/>
  <c r="I11" i="1" s="1"/>
  <c r="J11" i="1" l="1"/>
  <c r="P11" i="1" s="1"/>
  <c r="G10" i="1"/>
  <c r="I10" i="1" s="1"/>
  <c r="J10" i="1" s="1"/>
  <c r="P10" i="1" s="1"/>
  <c r="H8" i="1" l="1"/>
  <c r="K8" i="1"/>
  <c r="K16" i="1" s="1"/>
  <c r="J8" i="1"/>
  <c r="N8" i="1" l="1"/>
  <c r="I8" i="1"/>
  <c r="T16" i="1"/>
  <c r="P8" i="1" l="1"/>
  <c r="P16" i="1" s="1"/>
  <c r="T18" i="1" s="1"/>
</calcChain>
</file>

<file path=xl/sharedStrings.xml><?xml version="1.0" encoding="utf-8"?>
<sst xmlns="http://schemas.openxmlformats.org/spreadsheetml/2006/main" count="36" uniqueCount="34">
  <si>
    <t>Amount</t>
  </si>
  <si>
    <t>PAYMENT NOTE No.</t>
  </si>
  <si>
    <t>UTR</t>
  </si>
  <si>
    <t>Pump House work</t>
  </si>
  <si>
    <t>Total Payable Amount Rs. -</t>
  </si>
  <si>
    <t>Balance Payable Amount Rs. -</t>
  </si>
  <si>
    <t>Total Paid Amount Rs. -</t>
  </si>
  <si>
    <t>Hold Amount against Material</t>
  </si>
  <si>
    <t>Saini Contractor</t>
  </si>
  <si>
    <t>14-03-2024 NEFT/AXISP00480996452/RIUP23/5065/SAI SOLAR POWER TR/PUNB0146510 93524.00</t>
  </si>
  <si>
    <t>25,32</t>
  </si>
  <si>
    <t>Subcontractor:</t>
  </si>
  <si>
    <t>State:</t>
  </si>
  <si>
    <t>District:</t>
  </si>
  <si>
    <t>Block:</t>
  </si>
  <si>
    <t>Uttar Pradesh</t>
  </si>
  <si>
    <t>Shamli</t>
  </si>
  <si>
    <t xml:space="preserve">SAIHATA VILLAGE PIPE LINE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</si>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</sst>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24" xfId="1" applyNumberFormat="1" applyFont="1" applyFill="1" applyBorder="1" applyAlignment="1">
      <alignment horizontal="right"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4" fontId="3" fillId="2" borderId="19" xfId="1" applyNumberFormat="1" applyFont="1" applyFill="1" applyBorder="1" applyAlignment="1">
      <alignment vertical="center"/>
    </xf>
    <xf numFmtId="0" fontId="3" fillId="2" borderId="8" xfId="0" quotePrefix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32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8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7" xfId="1" applyNumberFormat="1" applyFont="1" applyFill="1" applyBorder="1" applyAlignment="1">
      <alignment vertical="center"/>
    </xf>
    <xf numFmtId="14" fontId="3" fillId="3" borderId="17" xfId="1" applyNumberFormat="1" applyFont="1" applyFill="1" applyBorder="1" applyAlignment="1">
      <alignment vertical="center"/>
    </xf>
    <xf numFmtId="14" fontId="3" fillId="2" borderId="17" xfId="0" applyNumberFormat="1" applyFont="1" applyFill="1" applyBorder="1" applyAlignment="1">
      <alignment horizontal="center"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34" xfId="0" applyFont="1" applyFill="1" applyBorder="1" applyAlignment="1">
      <alignment vertical="center"/>
    </xf>
    <xf numFmtId="0" fontId="6" fillId="2" borderId="34" xfId="0" applyFont="1" applyFill="1" applyBorder="1" applyAlignment="1">
      <alignment horizontal="center" vertical="center" wrapText="1"/>
    </xf>
    <xf numFmtId="14" fontId="6" fillId="2" borderId="34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64" fontId="7" fillId="2" borderId="34" xfId="1" applyNumberFormat="1" applyFont="1" applyFill="1" applyBorder="1" applyAlignment="1">
      <alignment horizontal="center" vertical="center"/>
    </xf>
    <xf numFmtId="164" fontId="6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C8" sqref="C8"/>
    </sheetView>
  </sheetViews>
  <sheetFormatPr defaultColWidth="9" defaultRowHeight="14.4" x14ac:dyDescent="0.3"/>
  <cols>
    <col min="1" max="1" width="9" style="10"/>
    <col min="2" max="2" width="30" style="10" customWidth="1"/>
    <col min="3" max="3" width="13.44140625" style="71" bestFit="1" customWidth="1"/>
    <col min="4" max="4" width="16.6640625" style="10" customWidth="1"/>
    <col min="5" max="5" width="13.33203125" style="10" bestFit="1" customWidth="1"/>
    <col min="6" max="7" width="13.33203125" style="10" customWidth="1"/>
    <col min="8" max="8" width="14.6640625" style="49" customWidth="1"/>
    <col min="9" max="9" width="12.88671875" style="49" bestFit="1" customWidth="1"/>
    <col min="10" max="10" width="10.6640625" style="10" bestFit="1" customWidth="1"/>
    <col min="11" max="11" width="10.44140625" style="10" bestFit="1" customWidth="1"/>
    <col min="12" max="13" width="12.109375" style="10" customWidth="1"/>
    <col min="14" max="16" width="14.88671875" style="10" customWidth="1"/>
    <col min="17" max="17" width="7.33203125" style="10" customWidth="1"/>
    <col min="18" max="18" width="21.6640625" style="10" bestFit="1" customWidth="1"/>
    <col min="19" max="19" width="12.6640625" style="10" bestFit="1" customWidth="1"/>
    <col min="20" max="20" width="14" style="10" customWidth="1"/>
    <col min="21" max="21" width="75.33203125" style="10" bestFit="1" customWidth="1"/>
    <col min="22" max="16384" width="9" style="10"/>
  </cols>
  <sheetData>
    <row r="1" spans="1:21" x14ac:dyDescent="0.3">
      <c r="A1" s="79" t="s">
        <v>11</v>
      </c>
      <c r="B1" s="9" t="s">
        <v>8</v>
      </c>
      <c r="E1" s="11"/>
      <c r="F1" s="11"/>
      <c r="G1" s="11"/>
      <c r="H1" s="12"/>
      <c r="I1" s="12"/>
    </row>
    <row r="2" spans="1:21" ht="19.8" x14ac:dyDescent="0.3">
      <c r="A2" s="79" t="s">
        <v>12</v>
      </c>
      <c r="B2" s="80" t="s">
        <v>15</v>
      </c>
      <c r="C2" s="72"/>
      <c r="D2" s="13" t="s">
        <v>8</v>
      </c>
      <c r="G2" s="14" t="s">
        <v>3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1" ht="20.399999999999999" thickBot="1" x14ac:dyDescent="0.35">
      <c r="A3" s="79" t="s">
        <v>13</v>
      </c>
      <c r="B3" s="80" t="s">
        <v>16</v>
      </c>
      <c r="C3" s="72"/>
      <c r="D3" s="13"/>
      <c r="G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" ht="15" thickBot="1" x14ac:dyDescent="0.35">
      <c r="A4" s="79" t="s">
        <v>14</v>
      </c>
      <c r="B4" s="80" t="s">
        <v>16</v>
      </c>
      <c r="C4" s="73"/>
      <c r="D4" s="16"/>
      <c r="E4" s="16"/>
      <c r="F4" s="15"/>
      <c r="G4" s="15"/>
      <c r="H4" s="17"/>
      <c r="I4" s="17"/>
      <c r="J4" s="15"/>
      <c r="K4" s="15"/>
      <c r="L4" s="15"/>
      <c r="M4" s="15"/>
      <c r="R4" s="15"/>
      <c r="S4" s="18"/>
      <c r="T4" s="18"/>
      <c r="U4" s="18"/>
    </row>
    <row r="5" spans="1:21" ht="43.95" customHeight="1" thickBot="1" x14ac:dyDescent="0.35">
      <c r="A5" s="81" t="s">
        <v>18</v>
      </c>
      <c r="B5" s="82" t="s">
        <v>19</v>
      </c>
      <c r="C5" s="83" t="s">
        <v>20</v>
      </c>
      <c r="D5" s="84" t="s">
        <v>21</v>
      </c>
      <c r="E5" s="82" t="s">
        <v>22</v>
      </c>
      <c r="F5" s="82" t="s">
        <v>23</v>
      </c>
      <c r="G5" s="84" t="s">
        <v>24</v>
      </c>
      <c r="H5" s="85" t="s">
        <v>25</v>
      </c>
      <c r="I5" s="86" t="s">
        <v>0</v>
      </c>
      <c r="J5" s="82" t="s">
        <v>26</v>
      </c>
      <c r="K5" s="82" t="s">
        <v>27</v>
      </c>
      <c r="L5" s="82" t="s">
        <v>28</v>
      </c>
      <c r="M5" s="82" t="s">
        <v>29</v>
      </c>
      <c r="N5" s="8" t="s">
        <v>30</v>
      </c>
      <c r="O5" s="8" t="s">
        <v>7</v>
      </c>
      <c r="P5" s="8" t="s">
        <v>31</v>
      </c>
      <c r="Q5" s="2"/>
      <c r="R5" s="1" t="s">
        <v>1</v>
      </c>
      <c r="S5" s="1" t="s">
        <v>33</v>
      </c>
      <c r="T5" s="82" t="s">
        <v>32</v>
      </c>
      <c r="U5" s="82" t="s">
        <v>2</v>
      </c>
    </row>
    <row r="6" spans="1:21" x14ac:dyDescent="0.3">
      <c r="B6" s="19"/>
      <c r="C6" s="74"/>
      <c r="D6" s="20"/>
      <c r="E6" s="21"/>
      <c r="F6" s="51"/>
      <c r="G6" s="51"/>
      <c r="H6" s="28">
        <v>0.18</v>
      </c>
      <c r="I6" s="23"/>
      <c r="J6" s="24">
        <v>0.01</v>
      </c>
      <c r="K6" s="25">
        <v>0.05</v>
      </c>
      <c r="L6" s="25">
        <v>0.1</v>
      </c>
      <c r="M6" s="25">
        <v>0.1</v>
      </c>
      <c r="N6" s="25">
        <v>0.18</v>
      </c>
      <c r="O6" s="25"/>
      <c r="P6" s="26"/>
      <c r="Q6" s="2"/>
      <c r="R6" s="27"/>
      <c r="S6" s="22"/>
      <c r="T6" s="29"/>
      <c r="U6" s="26"/>
    </row>
    <row r="7" spans="1:21" s="57" customFormat="1" ht="26.25" customHeight="1" x14ac:dyDescent="0.3">
      <c r="B7" s="58"/>
      <c r="C7" s="75"/>
      <c r="D7" s="59"/>
      <c r="E7" s="60"/>
      <c r="F7" s="61"/>
      <c r="G7" s="61"/>
      <c r="H7" s="62"/>
      <c r="I7" s="63"/>
      <c r="J7" s="64"/>
      <c r="K7" s="65"/>
      <c r="L7" s="65"/>
      <c r="M7" s="65"/>
      <c r="N7" s="65"/>
      <c r="O7" s="65"/>
      <c r="P7" s="66"/>
      <c r="Q7" s="70">
        <f>A8</f>
        <v>62377</v>
      </c>
      <c r="R7" s="67"/>
      <c r="S7" s="68"/>
      <c r="T7" s="69"/>
      <c r="U7" s="66"/>
    </row>
    <row r="8" spans="1:21" ht="47.4" customHeight="1" x14ac:dyDescent="0.3">
      <c r="A8" s="10">
        <v>62377</v>
      </c>
      <c r="B8" s="4" t="s">
        <v>17</v>
      </c>
      <c r="C8" s="76">
        <v>45538</v>
      </c>
      <c r="D8" s="54" t="s">
        <v>10</v>
      </c>
      <c r="E8" s="30">
        <v>193800</v>
      </c>
      <c r="F8" s="52">
        <v>0</v>
      </c>
      <c r="G8" s="52">
        <f>ROUND(E8-F8,0)</f>
        <v>193800</v>
      </c>
      <c r="H8" s="22">
        <f>ROUND(G8*H6,0)</f>
        <v>34884</v>
      </c>
      <c r="I8" s="23">
        <f>G8+H8</f>
        <v>228684</v>
      </c>
      <c r="J8" s="31">
        <f>G8*$J$6</f>
        <v>1938</v>
      </c>
      <c r="K8" s="26">
        <f>G8*$K$6</f>
        <v>9690</v>
      </c>
      <c r="L8" s="26">
        <f>G8*10%</f>
        <v>19380</v>
      </c>
      <c r="M8" s="26">
        <f>G8*10%</f>
        <v>19380</v>
      </c>
      <c r="N8" s="26">
        <f>H8</f>
        <v>34884</v>
      </c>
      <c r="O8" s="26">
        <v>49888</v>
      </c>
      <c r="P8" s="26">
        <f>ROUND(I8-SUM(J8:O8),0)</f>
        <v>93524</v>
      </c>
      <c r="Q8" s="2"/>
      <c r="R8" s="32"/>
      <c r="S8" s="22"/>
      <c r="T8" s="29">
        <v>93524</v>
      </c>
      <c r="U8" s="33" t="s">
        <v>9</v>
      </c>
    </row>
    <row r="9" spans="1:21" ht="47.4" customHeight="1" x14ac:dyDescent="0.3">
      <c r="B9" s="4"/>
      <c r="C9" s="76"/>
      <c r="D9" s="54"/>
      <c r="E9" s="30"/>
      <c r="F9" s="52"/>
      <c r="G9" s="52"/>
      <c r="H9" s="22"/>
      <c r="I9" s="23"/>
      <c r="J9" s="31"/>
      <c r="K9" s="26"/>
      <c r="L9" s="26"/>
      <c r="M9" s="26"/>
      <c r="N9" s="26"/>
      <c r="O9" s="26"/>
      <c r="P9" s="26">
        <f>E9</f>
        <v>0</v>
      </c>
      <c r="Q9" s="2"/>
      <c r="R9" s="32"/>
      <c r="S9" s="22"/>
      <c r="T9" s="29"/>
      <c r="U9" s="33"/>
    </row>
    <row r="10" spans="1:21" ht="47.4" customHeight="1" x14ac:dyDescent="0.3">
      <c r="B10" s="4"/>
      <c r="C10" s="76"/>
      <c r="D10" s="6"/>
      <c r="E10" s="21"/>
      <c r="F10" s="37"/>
      <c r="G10" s="52">
        <f>E10-F10</f>
        <v>0</v>
      </c>
      <c r="H10" s="22">
        <v>0</v>
      </c>
      <c r="I10" s="23">
        <f>G10+H10</f>
        <v>0</v>
      </c>
      <c r="J10" s="31">
        <f>J6*I10</f>
        <v>0</v>
      </c>
      <c r="K10" s="39"/>
      <c r="L10" s="39"/>
      <c r="M10" s="39"/>
      <c r="N10" s="39"/>
      <c r="O10" s="26"/>
      <c r="P10" s="26">
        <f>I10-SUM(J10:N10)</f>
        <v>0</v>
      </c>
      <c r="Q10" s="2"/>
      <c r="R10" s="32"/>
      <c r="S10" s="22"/>
      <c r="T10" s="29"/>
      <c r="U10" s="33"/>
    </row>
    <row r="11" spans="1:21" ht="47.4" customHeight="1" x14ac:dyDescent="0.3">
      <c r="B11" s="4"/>
      <c r="C11" s="53"/>
      <c r="D11" s="6"/>
      <c r="E11" s="36"/>
      <c r="F11" s="37"/>
      <c r="G11" s="52">
        <f>E11-F11</f>
        <v>0</v>
      </c>
      <c r="H11" s="37">
        <v>0</v>
      </c>
      <c r="I11" s="23">
        <f>G11+H11</f>
        <v>0</v>
      </c>
      <c r="J11" s="31">
        <f>J$6*I11</f>
        <v>0</v>
      </c>
      <c r="K11" s="26">
        <v>0</v>
      </c>
      <c r="L11" s="26"/>
      <c r="M11" s="26"/>
      <c r="N11" s="26">
        <v>0</v>
      </c>
      <c r="O11" s="26"/>
      <c r="P11" s="26">
        <f>I11-SUM(J11:N11)</f>
        <v>0</v>
      </c>
      <c r="Q11" s="7"/>
      <c r="R11" s="32"/>
      <c r="S11" s="22"/>
      <c r="T11" s="29"/>
      <c r="U11" s="33"/>
    </row>
    <row r="12" spans="1:21" x14ac:dyDescent="0.3">
      <c r="B12" s="34"/>
      <c r="C12" s="53"/>
      <c r="D12" s="35"/>
      <c r="E12" s="36"/>
      <c r="F12" s="37"/>
      <c r="G12" s="36"/>
      <c r="H12" s="37"/>
      <c r="I12" s="38"/>
      <c r="J12" s="20"/>
      <c r="K12" s="39"/>
      <c r="L12" s="39"/>
      <c r="M12" s="39"/>
      <c r="N12" s="39"/>
      <c r="O12" s="39"/>
      <c r="P12" s="39"/>
      <c r="Q12" s="7"/>
      <c r="R12" s="32"/>
      <c r="S12" s="37"/>
      <c r="T12" s="40"/>
      <c r="U12" s="41"/>
    </row>
    <row r="13" spans="1:21" ht="15" thickBot="1" x14ac:dyDescent="0.35">
      <c r="B13" s="3"/>
      <c r="C13" s="77"/>
      <c r="D13" s="5"/>
      <c r="E13" s="42"/>
      <c r="F13" s="42"/>
      <c r="G13" s="42"/>
      <c r="H13" s="43"/>
      <c r="I13" s="44"/>
      <c r="J13" s="45"/>
      <c r="K13" s="46"/>
      <c r="L13" s="46"/>
      <c r="M13" s="46"/>
      <c r="N13" s="46"/>
      <c r="O13" s="46"/>
      <c r="P13" s="46"/>
      <c r="Q13" s="7"/>
      <c r="R13" s="47"/>
      <c r="S13" s="43"/>
      <c r="T13" s="48"/>
      <c r="U13" s="46"/>
    </row>
    <row r="14" spans="1:21" x14ac:dyDescent="0.3">
      <c r="A14" s="22"/>
      <c r="B14" s="22"/>
      <c r="C14" s="7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22"/>
    </row>
    <row r="15" spans="1:21" x14ac:dyDescent="0.3">
      <c r="A15" s="22"/>
      <c r="B15" s="22"/>
      <c r="C15" s="7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37"/>
    </row>
    <row r="16" spans="1:21" x14ac:dyDescent="0.3">
      <c r="A16" s="22"/>
      <c r="B16" s="22"/>
      <c r="C16" s="78"/>
      <c r="D16" s="22"/>
      <c r="E16" s="22"/>
      <c r="F16" s="22"/>
      <c r="G16" s="22"/>
      <c r="H16" s="22"/>
      <c r="I16" s="22"/>
      <c r="K16" s="55">
        <f>SUM(K8:K13)</f>
        <v>9690</v>
      </c>
      <c r="L16" s="55">
        <f t="shared" ref="L16:M16" si="0">SUM(L8:L13)</f>
        <v>19380</v>
      </c>
      <c r="M16" s="55">
        <f t="shared" si="0"/>
        <v>19380</v>
      </c>
      <c r="N16" s="55"/>
      <c r="O16" s="55" t="s">
        <v>4</v>
      </c>
      <c r="P16" s="55">
        <f>SUM(P8:P13)</f>
        <v>93524</v>
      </c>
      <c r="Q16" s="55"/>
      <c r="R16" s="55" t="s">
        <v>6</v>
      </c>
      <c r="S16" s="55"/>
      <c r="T16" s="50">
        <f>SUM(T6:T13)</f>
        <v>93524</v>
      </c>
      <c r="U16" s="37"/>
    </row>
    <row r="17" spans="1:21" x14ac:dyDescent="0.3">
      <c r="A17" s="22"/>
      <c r="B17" s="22"/>
      <c r="C17" s="7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  <c r="U17" s="37"/>
    </row>
    <row r="18" spans="1:21" x14ac:dyDescent="0.3">
      <c r="A18" s="22"/>
      <c r="B18" s="22"/>
      <c r="C18" s="7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55" t="s">
        <v>5</v>
      </c>
      <c r="S18" s="22"/>
      <c r="T18" s="50">
        <f>P16-T16</f>
        <v>0</v>
      </c>
      <c r="U18" s="56"/>
    </row>
    <row r="19" spans="1:21" x14ac:dyDescent="0.3">
      <c r="A19" s="22"/>
      <c r="B19" s="22"/>
      <c r="C19" s="7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2025-05-30T05:39:47Z</dcterms:modified>
</cp:coreProperties>
</file>