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andata Organic\"/>
    </mc:Choice>
  </mc:AlternateContent>
  <xr:revisionPtr revIDLastSave="0" documentId="13_ncr:1_{947B5097-6CA2-42DD-B00E-026C7D600E8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G8" i="1" l="1"/>
  <c r="M8" i="1" s="1"/>
  <c r="J8" i="1" l="1"/>
  <c r="J15" i="1" s="1"/>
  <c r="M15" i="1"/>
  <c r="L8" i="1"/>
  <c r="L15" i="1" s="1"/>
  <c r="K8" i="1"/>
  <c r="K15" i="1" s="1"/>
  <c r="H8" i="1"/>
  <c r="I8" i="1" s="1"/>
  <c r="N8" i="1" l="1"/>
  <c r="N15" i="1" s="1"/>
  <c r="T15" i="1"/>
  <c r="P8" i="1" l="1"/>
  <c r="P15" i="1" l="1"/>
  <c r="T17" i="1" s="1"/>
</calcChain>
</file>

<file path=xl/sharedStrings.xml><?xml version="1.0" encoding="utf-8"?>
<sst xmlns="http://schemas.openxmlformats.org/spreadsheetml/2006/main" count="34" uniqueCount="33">
  <si>
    <t>Amount</t>
  </si>
  <si>
    <t>PAYMENT NOTE No.</t>
  </si>
  <si>
    <t>UTR</t>
  </si>
  <si>
    <t>Total Payable Amount Rs. -</t>
  </si>
  <si>
    <t>Total Paid Amount Rs. -</t>
  </si>
  <si>
    <t>Balance Payable Amount Rs. -</t>
  </si>
  <si>
    <t>TD (10%)</t>
  </si>
  <si>
    <t>OC (10%)</t>
  </si>
  <si>
    <t>DPR Qty Hold</t>
  </si>
  <si>
    <t xml:space="preserve">OHT work </t>
  </si>
  <si>
    <t>Vandata Organic</t>
  </si>
  <si>
    <t>12-01-2024 NEFT/AXISP00462195178/RIUP23/4216/VANDATA ORGANIC/HDFC0002846 157755.00</t>
  </si>
  <si>
    <t>Payment_Amount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</si>
  <si>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</si>
  <si>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</si>
  <si>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</si>
  <si>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</si>
  <si>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</si>
  <si>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</si>
  <si>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</si>
  <si>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</si>
  <si>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</si>
  <si>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</si>
  <si>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</si>
  <si>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</si>
  <si>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</si>
  <si>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Subcontractor:</t>
  </si>
  <si>
    <t>State:</t>
  </si>
  <si>
    <t>Uttar Pradesh</t>
  </si>
  <si>
    <t>District:</t>
  </si>
  <si>
    <t>Shamli</t>
  </si>
  <si>
    <t>Block:</t>
  </si>
  <si>
    <t>DAKHORI JAMALPUR VILLAGE PIPE LINE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</si>
</sst>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6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horizontal="right"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3" fillId="2" borderId="29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0" xfId="1" applyNumberFormat="1" applyFont="1" applyFill="1" applyBorder="1" applyAlignment="1">
      <alignment vertical="center"/>
    </xf>
    <xf numFmtId="164" fontId="3" fillId="3" borderId="16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3" fillId="3" borderId="28" xfId="1" applyNumberFormat="1" applyFont="1" applyFill="1" applyBorder="1" applyAlignment="1">
      <alignment vertical="center"/>
    </xf>
    <xf numFmtId="164" fontId="3" fillId="3" borderId="27" xfId="1" applyNumberFormat="1" applyFont="1" applyFill="1" applyBorder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3" xfId="1" applyNumberFormat="1" applyFont="1" applyFill="1" applyBorder="1" applyAlignment="1">
      <alignment vertical="center"/>
    </xf>
    <xf numFmtId="164" fontId="3" fillId="3" borderId="23" xfId="1" applyNumberFormat="1" applyFont="1" applyFill="1" applyBorder="1" applyAlignment="1">
      <alignment vertical="center"/>
    </xf>
    <xf numFmtId="164" fontId="3" fillId="3" borderId="8" xfId="1" applyNumberFormat="1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164" fontId="0" fillId="2" borderId="0" xfId="0" applyNumberFormat="1" applyFill="1" applyAlignment="1">
      <alignment vertic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vertical="center"/>
    </xf>
    <xf numFmtId="14" fontId="6" fillId="2" borderId="30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43" fontId="8" fillId="2" borderId="30" xfId="1" applyFont="1" applyFill="1" applyBorder="1" applyAlignment="1">
      <alignment horizontal="center" vertical="center"/>
    </xf>
    <xf numFmtId="43" fontId="6" fillId="2" borderId="30" xfId="1" applyFont="1" applyFill="1" applyBorder="1" applyAlignment="1">
      <alignment horizontal="center"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</cellXfs>
  <cellStyles count="3">
    <cellStyle name="Comma" xfId="1" builtinId="3"/>
    <cellStyle name="Comma 2" xfId="2" xr:uid="{E769963E-8439-40B7-9316-F383840D2EE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workbookViewId="0">
      <selection activeCell="D3" sqref="D3"/>
    </sheetView>
  </sheetViews>
  <sheetFormatPr defaultColWidth="9" defaultRowHeight="14.4" x14ac:dyDescent="0.3"/>
  <cols>
    <col min="1" max="1" width="9" style="10"/>
    <col min="2" max="2" width="30" style="10" customWidth="1"/>
    <col min="3" max="3" width="13.44140625" style="10" bestFit="1" customWidth="1"/>
    <col min="4" max="4" width="11.5546875" style="10" bestFit="1" customWidth="1"/>
    <col min="5" max="5" width="13.33203125" style="10" bestFit="1" customWidth="1"/>
    <col min="6" max="7" width="13.33203125" style="10" customWidth="1"/>
    <col min="8" max="8" width="14.6640625" style="39" customWidth="1"/>
    <col min="9" max="9" width="12.88671875" style="39" bestFit="1" customWidth="1"/>
    <col min="10" max="10" width="10.6640625" style="10" bestFit="1" customWidth="1"/>
    <col min="11" max="11" width="13.5546875" style="10" customWidth="1"/>
    <col min="12" max="13" width="12.33203125" style="10" customWidth="1"/>
    <col min="14" max="16" width="14.88671875" style="10" customWidth="1"/>
    <col min="17" max="17" width="7.33203125" style="10" customWidth="1"/>
    <col min="18" max="18" width="21.6640625" style="10" bestFit="1" customWidth="1"/>
    <col min="19" max="19" width="12.6640625" style="10" bestFit="1" customWidth="1"/>
    <col min="20" max="20" width="14" style="10" customWidth="1"/>
    <col min="21" max="21" width="86.6640625" style="10" bestFit="1" customWidth="1"/>
    <col min="22" max="22" width="12.33203125" style="10" bestFit="1" customWidth="1"/>
    <col min="23" max="16384" width="9" style="10"/>
  </cols>
  <sheetData>
    <row r="1" spans="1:22" ht="20.399999999999999" thickBot="1" x14ac:dyDescent="0.35">
      <c r="A1" s="68" t="s">
        <v>26</v>
      </c>
      <c r="B1" s="13" t="s">
        <v>10</v>
      </c>
      <c r="E1" s="11"/>
      <c r="F1" s="11"/>
      <c r="G1" s="11"/>
      <c r="H1" s="12"/>
      <c r="I1" s="12"/>
    </row>
    <row r="2" spans="1:22" ht="20.399999999999999" thickBot="1" x14ac:dyDescent="0.35">
      <c r="A2" s="68" t="s">
        <v>27</v>
      </c>
      <c r="B2" s="69" t="s">
        <v>28</v>
      </c>
      <c r="C2" s="13"/>
      <c r="D2" s="13"/>
      <c r="H2" s="43" t="s">
        <v>9</v>
      </c>
      <c r="I2" s="45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2" ht="20.399999999999999" thickBot="1" x14ac:dyDescent="0.35">
      <c r="A3" s="68" t="s">
        <v>29</v>
      </c>
      <c r="B3" s="70" t="s">
        <v>30</v>
      </c>
      <c r="C3" s="13"/>
      <c r="D3" s="13"/>
      <c r="H3" s="43"/>
      <c r="I3" s="45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2" ht="15" thickBot="1" x14ac:dyDescent="0.35">
      <c r="A4" s="68" t="s">
        <v>31</v>
      </c>
      <c r="B4" s="71" t="s">
        <v>30</v>
      </c>
      <c r="C4" s="15"/>
      <c r="D4" s="15"/>
      <c r="E4" s="15"/>
      <c r="F4" s="14"/>
      <c r="G4" s="14"/>
      <c r="H4" s="16"/>
      <c r="I4" s="16"/>
      <c r="J4" s="14"/>
      <c r="K4" s="14"/>
      <c r="L4" s="14"/>
      <c r="M4" s="14"/>
      <c r="R4" s="14"/>
      <c r="S4" s="17"/>
      <c r="T4" s="17"/>
      <c r="U4" s="17"/>
    </row>
    <row r="5" spans="1:22" ht="43.95" customHeight="1" thickBot="1" x14ac:dyDescent="0.35">
      <c r="A5" s="63" t="s">
        <v>16</v>
      </c>
      <c r="B5" s="62" t="s">
        <v>17</v>
      </c>
      <c r="C5" s="64" t="s">
        <v>18</v>
      </c>
      <c r="D5" s="65" t="s">
        <v>19</v>
      </c>
      <c r="E5" s="62" t="s">
        <v>20</v>
      </c>
      <c r="F5" s="62" t="s">
        <v>21</v>
      </c>
      <c r="G5" s="65" t="s">
        <v>22</v>
      </c>
      <c r="H5" s="66" t="s">
        <v>23</v>
      </c>
      <c r="I5" s="67" t="s">
        <v>0</v>
      </c>
      <c r="J5" s="62" t="s">
        <v>24</v>
      </c>
      <c r="K5" s="62" t="s">
        <v>25</v>
      </c>
      <c r="L5" s="9" t="s">
        <v>6</v>
      </c>
      <c r="M5" s="9" t="s">
        <v>7</v>
      </c>
      <c r="N5" s="62" t="s">
        <v>15</v>
      </c>
      <c r="O5" s="9" t="s">
        <v>8</v>
      </c>
      <c r="P5" s="62" t="s">
        <v>14</v>
      </c>
      <c r="Q5" s="2"/>
      <c r="R5" s="1" t="s">
        <v>1</v>
      </c>
      <c r="S5" s="62" t="s">
        <v>12</v>
      </c>
      <c r="T5" s="62" t="s">
        <v>13</v>
      </c>
      <c r="U5" s="62" t="s">
        <v>2</v>
      </c>
    </row>
    <row r="6" spans="1:22" x14ac:dyDescent="0.3">
      <c r="B6" s="18"/>
      <c r="C6" s="19"/>
      <c r="D6" s="19"/>
      <c r="E6" s="44"/>
      <c r="F6" s="42"/>
      <c r="G6" s="41"/>
      <c r="H6" s="21"/>
      <c r="I6" s="28"/>
      <c r="J6" s="22">
        <v>0.01</v>
      </c>
      <c r="K6" s="23">
        <v>0.05</v>
      </c>
      <c r="L6" s="23">
        <v>0.1</v>
      </c>
      <c r="M6" s="23">
        <v>0.1</v>
      </c>
      <c r="N6" s="24"/>
      <c r="O6" s="24"/>
      <c r="P6" s="24"/>
      <c r="Q6" s="2"/>
      <c r="R6" s="25"/>
      <c r="S6" s="20"/>
      <c r="T6" s="26"/>
      <c r="U6" s="24"/>
    </row>
    <row r="7" spans="1:22" s="47" customFormat="1" x14ac:dyDescent="0.3">
      <c r="B7" s="48"/>
      <c r="C7" s="49"/>
      <c r="D7" s="50"/>
      <c r="E7" s="51"/>
      <c r="F7" s="51"/>
      <c r="G7" s="52"/>
      <c r="H7" s="53"/>
      <c r="I7" s="50"/>
      <c r="J7" s="54"/>
      <c r="K7" s="55"/>
      <c r="L7" s="55"/>
      <c r="M7" s="55"/>
      <c r="N7" s="56"/>
      <c r="O7" s="56"/>
      <c r="P7" s="56"/>
      <c r="Q7" s="60">
        <f>A8</f>
        <v>61617</v>
      </c>
      <c r="R7" s="57"/>
      <c r="S7" s="58"/>
      <c r="T7" s="59"/>
      <c r="U7" s="56"/>
    </row>
    <row r="8" spans="1:22" ht="30.6" customHeight="1" x14ac:dyDescent="0.3">
      <c r="A8" s="10">
        <v>61617</v>
      </c>
      <c r="B8" s="4" t="s">
        <v>32</v>
      </c>
      <c r="C8" s="5">
        <v>45294</v>
      </c>
      <c r="D8" s="7">
        <v>6</v>
      </c>
      <c r="E8" s="27">
        <v>213181</v>
      </c>
      <c r="F8" s="42">
        <v>0</v>
      </c>
      <c r="G8" s="42">
        <f>E8-F8</f>
        <v>213181</v>
      </c>
      <c r="H8" s="21">
        <f>ROUND(G8*18%,0)</f>
        <v>38373</v>
      </c>
      <c r="I8" s="28">
        <f>G8+H8</f>
        <v>251554</v>
      </c>
      <c r="J8" s="28">
        <f>ROUND(G8*$J$6,0)</f>
        <v>2132</v>
      </c>
      <c r="K8" s="24">
        <f>ROUND(G8*$K$6,0)</f>
        <v>10659</v>
      </c>
      <c r="L8" s="24">
        <f>ROUND(G8*$L$6,0)</f>
        <v>21318</v>
      </c>
      <c r="M8" s="24">
        <f>G8*M6</f>
        <v>21318.100000000002</v>
      </c>
      <c r="N8" s="24">
        <f>H8</f>
        <v>38373</v>
      </c>
      <c r="O8" s="24">
        <v>0</v>
      </c>
      <c r="P8" s="24">
        <f>ROUND(I8-SUM(J8:O8),)</f>
        <v>157754</v>
      </c>
      <c r="Q8" s="2"/>
      <c r="R8" s="29"/>
      <c r="S8" s="20"/>
      <c r="T8" s="26">
        <v>157755</v>
      </c>
      <c r="U8" s="30" t="s">
        <v>11</v>
      </c>
    </row>
    <row r="9" spans="1:22" ht="30.6" customHeight="1" x14ac:dyDescent="0.3">
      <c r="B9" s="4"/>
      <c r="C9" s="5"/>
      <c r="D9" s="7"/>
      <c r="E9" s="27"/>
      <c r="F9" s="42"/>
      <c r="G9" s="42"/>
      <c r="H9" s="21"/>
      <c r="I9" s="28"/>
      <c r="J9" s="28"/>
      <c r="K9" s="24"/>
      <c r="L9" s="24"/>
      <c r="M9" s="24"/>
      <c r="N9" s="24"/>
      <c r="O9" s="24"/>
      <c r="P9" s="24"/>
      <c r="Q9" s="2"/>
      <c r="R9" s="29"/>
      <c r="S9" s="20"/>
      <c r="T9" s="26"/>
      <c r="U9" s="30"/>
    </row>
    <row r="10" spans="1:22" ht="30.6" customHeight="1" x14ac:dyDescent="0.3">
      <c r="B10" s="4"/>
      <c r="C10" s="5"/>
      <c r="D10" s="7"/>
      <c r="E10" s="27"/>
      <c r="F10" s="42"/>
      <c r="G10" s="42"/>
      <c r="H10" s="21"/>
      <c r="I10" s="28"/>
      <c r="J10" s="28"/>
      <c r="K10" s="24"/>
      <c r="L10" s="24"/>
      <c r="M10" s="24"/>
      <c r="N10" s="24"/>
      <c r="O10" s="24"/>
      <c r="P10" s="24"/>
      <c r="Q10" s="2"/>
      <c r="R10" s="29"/>
      <c r="S10" s="20"/>
      <c r="T10" s="26"/>
      <c r="U10" s="30"/>
    </row>
    <row r="11" spans="1:22" ht="30.6" customHeight="1" x14ac:dyDescent="0.3">
      <c r="B11" s="4"/>
      <c r="C11" s="5"/>
      <c r="D11" s="7"/>
      <c r="E11" s="27"/>
      <c r="F11" s="42"/>
      <c r="G11" s="42"/>
      <c r="H11" s="21"/>
      <c r="I11" s="28"/>
      <c r="J11" s="28"/>
      <c r="K11" s="24"/>
      <c r="L11" s="24"/>
      <c r="M11" s="24"/>
      <c r="N11" s="24"/>
      <c r="O11" s="24"/>
      <c r="P11" s="24"/>
      <c r="Q11" s="2"/>
      <c r="R11" s="29"/>
      <c r="S11" s="20"/>
      <c r="T11" s="26"/>
      <c r="U11" s="30"/>
      <c r="V11" s="61"/>
    </row>
    <row r="12" spans="1:22" ht="15" thickBot="1" x14ac:dyDescent="0.35">
      <c r="B12" s="3"/>
      <c r="C12" s="6"/>
      <c r="D12" s="6"/>
      <c r="E12" s="32"/>
      <c r="F12" s="32"/>
      <c r="G12" s="32"/>
      <c r="H12" s="34"/>
      <c r="I12" s="35"/>
      <c r="J12" s="35"/>
      <c r="K12" s="36"/>
      <c r="L12" s="36"/>
      <c r="M12" s="36"/>
      <c r="N12" s="36"/>
      <c r="O12" s="36"/>
      <c r="P12" s="36"/>
      <c r="Q12" s="8"/>
      <c r="R12" s="37"/>
      <c r="S12" s="33"/>
      <c r="T12" s="38"/>
      <c r="U12" s="36"/>
    </row>
    <row r="13" spans="1:22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  <c r="U13" s="20"/>
    </row>
    <row r="14" spans="1:22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  <c r="U14" s="31"/>
    </row>
    <row r="15" spans="1:22" x14ac:dyDescent="0.3">
      <c r="A15" s="20"/>
      <c r="B15" s="20"/>
      <c r="C15" s="20"/>
      <c r="D15" s="20"/>
      <c r="E15" s="20"/>
      <c r="F15" s="20"/>
      <c r="G15" s="20"/>
      <c r="H15" s="20"/>
      <c r="I15" s="20"/>
      <c r="J15" s="46">
        <f t="shared" ref="J15:M15" si="0">SUM(J8:J12)</f>
        <v>2132</v>
      </c>
      <c r="K15" s="46">
        <f t="shared" si="0"/>
        <v>10659</v>
      </c>
      <c r="L15" s="46">
        <f t="shared" si="0"/>
        <v>21318</v>
      </c>
      <c r="M15" s="46">
        <f t="shared" si="0"/>
        <v>21318.100000000002</v>
      </c>
      <c r="N15" s="46">
        <f>SUM(N8:N12)</f>
        <v>38373</v>
      </c>
      <c r="O15" s="46" t="s">
        <v>3</v>
      </c>
      <c r="P15" s="46">
        <f>SUM(P8:P12)</f>
        <v>157754</v>
      </c>
      <c r="Q15" s="46"/>
      <c r="R15" s="46" t="s">
        <v>4</v>
      </c>
      <c r="S15" s="46"/>
      <c r="T15" s="40">
        <f>SUM(T6:T12)</f>
        <v>157755</v>
      </c>
      <c r="U15" s="31"/>
    </row>
    <row r="16" spans="1:22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  <c r="U16" s="31"/>
    </row>
    <row r="17" spans="1:2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46" t="s">
        <v>5</v>
      </c>
      <c r="S17" s="20"/>
      <c r="T17" s="40">
        <f>P15-T15</f>
        <v>-1</v>
      </c>
      <c r="U17" s="31"/>
    </row>
    <row r="18" spans="1:2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31"/>
    </row>
    <row r="19" spans="1:21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1:21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spans="1:21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spans="1:2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spans="1:21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spans="1:2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spans="1:2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spans="1:21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spans="1:2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spans="1:2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spans="1:2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spans="1:2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spans="1:2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spans="1:2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spans="1:2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spans="1:2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spans="1:2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spans="1:2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spans="1:2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spans="1:2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1:2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1:2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spans="1:2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spans="1:2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spans="1:2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spans="1:2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spans="1:2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1:2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1:2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spans="1:2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spans="1:2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spans="1:2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spans="1:2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spans="1:2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spans="1:2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spans="1:2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spans="1:2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spans="1:2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spans="1:2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spans="1:2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spans="1:2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spans="1:2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spans="1:2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spans="1:2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spans="1:2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spans="1:2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spans="1:2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spans="1:2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spans="1:2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spans="1:2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1:2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spans="1:2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2025-05-28T11:40:42Z</dcterms:modified>
</cp:coreProperties>
</file>