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1" l="1"/>
  <c r="W43" i="1" l="1"/>
  <c r="Q7" i="1" l="1"/>
  <c r="G35" i="1" l="1"/>
  <c r="I35" i="1" s="1"/>
  <c r="J35" i="1" l="1"/>
  <c r="P35" i="1" s="1"/>
  <c r="P41" i="1" l="1"/>
</calcChain>
</file>

<file path=xl/sharedStrings.xml><?xml version="1.0" encoding="utf-8"?>
<sst xmlns="http://schemas.openxmlformats.org/spreadsheetml/2006/main" count="67" uniqueCount="65">
  <si>
    <t>Amount</t>
  </si>
  <si>
    <t>GST SD (18%)</t>
  </si>
  <si>
    <t>PAYMENT NOTE No.</t>
  </si>
  <si>
    <t>UTR</t>
  </si>
  <si>
    <t>SD (5%)</t>
  </si>
  <si>
    <t>Advance paid</t>
  </si>
  <si>
    <t>Total Payable Amount Rs. -</t>
  </si>
  <si>
    <t>Balance Payable Amount Rs. -</t>
  </si>
  <si>
    <t>Total Paid Amount Rs. -</t>
  </si>
  <si>
    <t>Hold Amount against Material</t>
  </si>
  <si>
    <t>22-04-2022 NEFT/AXISP00282646262/RIUP0002/VIKAS KUMAR 5500.00</t>
  </si>
  <si>
    <t>22-04-2022 NEFT/AXISP00282646263/RIUP036/VIKAS KUMAR 7000.00</t>
  </si>
  <si>
    <t>22-04-2022 NEFT/AXISP00282646264/RIUP0012/VIKAS KUMAR 7500.00</t>
  </si>
  <si>
    <t>07-05-2022 NEFT/AXISP00286736859/RIUP0058/VIKAS KUMAR 7350.00</t>
  </si>
  <si>
    <t>26-05-2022 NEFT/AXISP00290745938/RIUP2223/126/VIKAS KUMAR 2940.00</t>
  </si>
  <si>
    <t>03-06-2022 NEFT/AXISP00293341970/RIUP22/154/VIKAS KUMAR 8330.00</t>
  </si>
  <si>
    <t>28-06-2022 NEFT/AXISP00298678034/RIUP22/257/VIKAS KUMAR 9212.00</t>
  </si>
  <si>
    <t xml:space="preserve">
28-06-2022 NEFT/AXISP00298678035/RIUP22/258/VIKAS KUMAR 34300.00</t>
  </si>
  <si>
    <t>28-07-2022 NEFT/AXISP00306689179/RIUP22/388/VIKAS KUMAR 40670.00</t>
  </si>
  <si>
    <t>20-09-2022 NEFT/AXISP00321274039/RIUP22/782/VIKAS KUMAR ₹ 34,692.00</t>
  </si>
  <si>
    <t>20-09-2022 NEFT/AXISP00321274040/RIUP22/783/VIKAS KUMAR ₹ 19,600.00</t>
  </si>
  <si>
    <t>07-11-2022 NEFT/AXISP00335257354/RIUP22/1153/VIKAS KUMAR 58330.00</t>
  </si>
  <si>
    <t>22-11-2022 NEFT/AXISP00339527006/RIUP22/1282/VIKAS KUMAR 26460.00</t>
  </si>
  <si>
    <t>07-01-2023 NEFT/AXISP00353000674/RIUP22/1796/VIKAS KUMAR 60760.00</t>
  </si>
  <si>
    <t>31-01-2023 NEFT/AXISP00358425197/RIUP22/2020/VIKAS KUMAR 52430.00</t>
  </si>
  <si>
    <t>27-03-2023 NEFT/AXISP00374448945/RIUP22/2555/VIKAS KUMAR 29204.00</t>
  </si>
  <si>
    <t>15-04-2023 15-04-2023 NEFT/AXISP00382210025/SPUP23/0061/VIKAS KUMAR 98980.00</t>
  </si>
  <si>
    <t>22-06-2023 NEFT/AXISP00400190429/RIUP23/766/VIKAS KUMAR 38710.00</t>
  </si>
  <si>
    <t>28-06-2023 NEFT/AXISP00401570066/RIUP23/937/VIKAS KUMAR ₹ 19,600.00</t>
  </si>
  <si>
    <t>10-08-2023 NEFT/AXISP00414729126/RIUP23/1453/VIKAS KUMAR 62426.00</t>
  </si>
  <si>
    <t>07-09-2023 NEFT/AXISP00422654384/RIUP23/1864/VIKAS KUMAR/PUNB0058200 30576.00</t>
  </si>
  <si>
    <t>01-11-2023 NEFT/AXISP00439227020/RIUP23/2980/VIKAS KUMAR/PUNB0SUPGB5 40180.00</t>
  </si>
  <si>
    <t>17-01-2024 NEFT/AXISP00463099912/RIUP23/3455/VIKAS KUMAR/PUNB0SUPGB5 39200.00</t>
  </si>
  <si>
    <t>20-03-2024 NEFT/AXISP00482717100/RIUP23/4819A/VIKAS KUMAR/PUNB0SUPGB5 41650.00</t>
  </si>
  <si>
    <t>21-03-2024 NEFT/AXISP00482900506/RIUP23/4497/VIKAS KUMAR/PUNB0SUPGB5 ₹ 9,114.00</t>
  </si>
  <si>
    <t>06-04-2024 NEFT/AXISP00489186653/RIUP24/037/VIKAS KUMAR/PUNB0SUPGB5 17251.00</t>
  </si>
  <si>
    <t>12-06-2024 NEFT/AXISP00508731087/RIUP24/0566/VIKAS KUMAR/PUNB0SUPGB5 56154.00</t>
  </si>
  <si>
    <t>21-06-2024 NEFT/AXISP00510911864/RIUP24/0924/VIKAS KUMAR/PUNB0SUPGB5 33134.00</t>
  </si>
  <si>
    <t>Hiring Tractor Trolley</t>
  </si>
  <si>
    <t>VIKAS KUMAR</t>
  </si>
  <si>
    <t>09-09-2024 NEFT/AXISP00538408385/RIUP24/1318/VIKAS KUMAR/PUNB0SUPGB5 37926.00</t>
  </si>
  <si>
    <t>09-09-2024 NEFT/AXISP00538408386/RIUP24/1703/VIKAS KUMAR/PUNB0SUPGB5 47726.00</t>
  </si>
  <si>
    <t>09-09-2024 NEFT/AXISP00538408387/RIUP24/1702/VIKAS KUMAR/PUNB0SUPGB5 41006.00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</si>
  <si>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</si>
  <si>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</si>
  <si>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</si>
  <si>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</si>
  <si>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</si>
  <si>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</si>
  <si>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</si>
  <si>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</si>
  <si>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</si>
  <si>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</si>
  <si>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</si>
  <si>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</si>
  <si>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</si>
  <si>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</si>
  <si>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</si>
  <si>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</si>
  <si>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</si>
  <si>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</si>
  <si>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</si>
  <si>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</si>
  <si>
    <t>Uttar Pradesh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</si>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</sst>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4" tint="-0.249977111117893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3" fontId="2" fillId="2" borderId="5" xfId="1" applyNumberFormat="1" applyFont="1" applyFill="1" applyBorder="1" applyAlignment="1">
      <alignment vertical="center"/>
    </xf>
    <xf numFmtId="43" fontId="2" fillId="2" borderId="16" xfId="1" applyNumberFormat="1" applyFont="1" applyFill="1" applyBorder="1" applyAlignment="1">
      <alignment vertical="center"/>
    </xf>
    <xf numFmtId="43" fontId="2" fillId="2" borderId="13" xfId="1" applyNumberFormat="1" applyFont="1" applyFill="1" applyBorder="1" applyAlignment="1">
      <alignment vertical="center"/>
    </xf>
    <xf numFmtId="43" fontId="2" fillId="2" borderId="24" xfId="1" applyNumberFormat="1" applyFont="1" applyFill="1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43" fontId="2" fillId="2" borderId="7" xfId="1" applyNumberFormat="1" applyFont="1" applyFill="1" applyBorder="1" applyAlignment="1">
      <alignment vertical="center"/>
    </xf>
    <xf numFmtId="9" fontId="2" fillId="2" borderId="9" xfId="1" applyNumberFormat="1" applyFont="1" applyFill="1" applyBorder="1" applyAlignment="1">
      <alignment vertical="center"/>
    </xf>
    <xf numFmtId="9" fontId="2" fillId="2" borderId="21" xfId="1" applyNumberFormat="1" applyFont="1" applyFill="1" applyBorder="1" applyAlignment="1">
      <alignment vertical="center"/>
    </xf>
    <xf numFmtId="43" fontId="2" fillId="2" borderId="21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15" fontId="2" fillId="2" borderId="16" xfId="0" applyNumberFormat="1" applyFont="1" applyFill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43" fontId="2" fillId="2" borderId="14" xfId="1" applyNumberFormat="1" applyFont="1" applyFill="1" applyBorder="1" applyAlignment="1">
      <alignment vertical="center"/>
    </xf>
    <xf numFmtId="43" fontId="2" fillId="2" borderId="25" xfId="1" applyNumberFormat="1" applyFont="1" applyFill="1" applyBorder="1" applyAlignment="1">
      <alignment vertical="center"/>
    </xf>
    <xf numFmtId="43" fontId="2" fillId="2" borderId="9" xfId="1" applyNumberFormat="1" applyFont="1" applyFill="1" applyBorder="1" applyAlignment="1">
      <alignment vertical="center"/>
    </xf>
    <xf numFmtId="43" fontId="2" fillId="2" borderId="22" xfId="1" applyNumberFormat="1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43" fontId="2" fillId="2" borderId="11" xfId="1" applyNumberFormat="1" applyFont="1" applyFill="1" applyBorder="1" applyAlignment="1">
      <alignment vertical="center"/>
    </xf>
    <xf numFmtId="43" fontId="2" fillId="2" borderId="17" xfId="1" applyNumberFormat="1" applyFont="1" applyFill="1" applyBorder="1" applyAlignment="1">
      <alignment vertical="center"/>
    </xf>
    <xf numFmtId="43" fontId="2" fillId="2" borderId="18" xfId="1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43" fontId="2" fillId="2" borderId="12" xfId="1" applyNumberFormat="1" applyFont="1" applyFill="1" applyBorder="1" applyAlignment="1">
      <alignment vertical="center"/>
    </xf>
    <xf numFmtId="43" fontId="2" fillId="2" borderId="23" xfId="1" applyNumberFormat="1" applyFont="1" applyFill="1" applyBorder="1" applyAlignment="1">
      <alignment vertical="center"/>
    </xf>
    <xf numFmtId="43" fontId="2" fillId="2" borderId="19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14" fontId="2" fillId="2" borderId="15" xfId="1" applyNumberFormat="1" applyFont="1" applyFill="1" applyBorder="1" applyAlignment="1">
      <alignment vertical="center"/>
    </xf>
    <xf numFmtId="43" fontId="2" fillId="2" borderId="26" xfId="1" applyNumberFormat="1" applyFont="1" applyFill="1" applyBorder="1" applyAlignment="1">
      <alignment vertical="center"/>
    </xf>
    <xf numFmtId="43" fontId="2" fillId="2" borderId="27" xfId="1" applyNumberFormat="1" applyFont="1" applyFill="1" applyBorder="1" applyAlignment="1">
      <alignment vertical="center"/>
    </xf>
    <xf numFmtId="43" fontId="2" fillId="2" borderId="28" xfId="1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43" fontId="2" fillId="2" borderId="11" xfId="1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43" fontId="2" fillId="2" borderId="29" xfId="1" applyNumberFormat="1" applyFont="1" applyFill="1" applyBorder="1" applyAlignment="1">
      <alignment vertical="center"/>
    </xf>
    <xf numFmtId="43" fontId="2" fillId="3" borderId="10" xfId="1" applyNumberFormat="1" applyFont="1" applyFill="1" applyBorder="1" applyAlignment="1">
      <alignment vertical="center"/>
    </xf>
    <xf numFmtId="43" fontId="2" fillId="3" borderId="16" xfId="1" applyNumberFormat="1" applyFont="1" applyFill="1" applyBorder="1" applyAlignment="1">
      <alignment vertical="center"/>
    </xf>
    <xf numFmtId="43" fontId="2" fillId="3" borderId="9" xfId="1" applyNumberFormat="1" applyFont="1" applyFill="1" applyBorder="1" applyAlignment="1">
      <alignment vertical="center"/>
    </xf>
    <xf numFmtId="43" fontId="2" fillId="3" borderId="13" xfId="1" applyNumberFormat="1" applyFont="1" applyFill="1" applyBorder="1" applyAlignment="1">
      <alignment vertical="center"/>
    </xf>
    <xf numFmtId="43" fontId="2" fillId="3" borderId="24" xfId="1" applyNumberFormat="1" applyFont="1" applyFill="1" applyBorder="1" applyAlignment="1">
      <alignment vertical="center"/>
    </xf>
    <xf numFmtId="9" fontId="2" fillId="3" borderId="4" xfId="1" applyNumberFormat="1" applyFont="1" applyFill="1" applyBorder="1" applyAlignment="1">
      <alignment vertical="center"/>
    </xf>
    <xf numFmtId="43" fontId="2" fillId="3" borderId="7" xfId="1" applyNumberFormat="1" applyFont="1" applyFill="1" applyBorder="1" applyAlignment="1">
      <alignment vertical="center"/>
    </xf>
    <xf numFmtId="9" fontId="2" fillId="3" borderId="9" xfId="1" applyNumberFormat="1" applyFont="1" applyFill="1" applyBorder="1" applyAlignment="1">
      <alignment vertical="center"/>
    </xf>
    <xf numFmtId="9" fontId="2" fillId="3" borderId="21" xfId="1" applyNumberFormat="1" applyFont="1" applyFill="1" applyBorder="1" applyAlignment="1">
      <alignment vertical="center"/>
    </xf>
    <xf numFmtId="43" fontId="2" fillId="3" borderId="21" xfId="1" applyNumberFormat="1" applyFont="1" applyFill="1" applyBorder="1" applyAlignment="1">
      <alignment vertical="center"/>
    </xf>
    <xf numFmtId="43" fontId="2" fillId="3" borderId="8" xfId="1" applyNumberFormat="1" applyFont="1" applyFill="1" applyBorder="1" applyAlignment="1">
      <alignment vertical="center"/>
    </xf>
    <xf numFmtId="43" fontId="2" fillId="3" borderId="4" xfId="1" applyNumberFormat="1" applyFont="1" applyFill="1" applyBorder="1" applyAlignment="1">
      <alignment vertical="center"/>
    </xf>
    <xf numFmtId="9" fontId="2" fillId="3" borderId="7" xfId="1" applyNumberFormat="1" applyFont="1" applyFill="1" applyBorder="1" applyAlignment="1">
      <alignment vertical="center"/>
    </xf>
    <xf numFmtId="43" fontId="2" fillId="3" borderId="6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15" fontId="2" fillId="2" borderId="15" xfId="0" applyNumberFormat="1" applyFont="1" applyFill="1" applyBorder="1" applyAlignment="1">
      <alignment horizontal="center" vertical="center"/>
    </xf>
    <xf numFmtId="43" fontId="2" fillId="2" borderId="21" xfId="1" applyNumberFormat="1" applyFont="1" applyFill="1" applyBorder="1" applyAlignment="1">
      <alignment vertical="center" wrapText="1"/>
    </xf>
    <xf numFmtId="0" fontId="6" fillId="2" borderId="30" xfId="0" applyFont="1" applyFill="1" applyBorder="1" applyAlignment="1">
      <alignment vertical="center"/>
    </xf>
    <xf numFmtId="0" fontId="6" fillId="2" borderId="30" xfId="0" applyFont="1" applyFill="1" applyBorder="1" applyAlignment="1">
      <alignment horizontal="center" vertical="center" wrapText="1"/>
    </xf>
    <xf numFmtId="14" fontId="6" fillId="2" borderId="30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43" fontId="7" fillId="2" borderId="30" xfId="1" applyNumberFormat="1" applyFont="1" applyFill="1" applyBorder="1" applyAlignment="1">
      <alignment horizontal="center" vertical="center"/>
    </xf>
    <xf numFmtId="43" fontId="6" fillId="2" borderId="30" xfId="1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zoomScaleNormal="100" workbookViewId="0">
      <selection activeCell="C11" sqref="C11"/>
    </sheetView>
  </sheetViews>
  <sheetFormatPr defaultColWidth="9" defaultRowHeight="27.75" customHeight="1" x14ac:dyDescent="0.25"/>
  <cols>
    <col min="1" max="1" width="7.5703125" style="1" bestFit="1" customWidth="1"/>
    <col min="2" max="2" width="30.5703125" style="1" bestFit="1" customWidth="1"/>
    <col min="3" max="3" width="13.28515625" style="1" bestFit="1" customWidth="1"/>
    <col min="4" max="4" width="21.5703125" style="1" bestFit="1" customWidth="1"/>
    <col min="5" max="6" width="14.28515625" style="1" bestFit="1" customWidth="1"/>
    <col min="7" max="7" width="17" style="1" bestFit="1" customWidth="1"/>
    <col min="8" max="8" width="12.42578125" style="7" bestFit="1" customWidth="1"/>
    <col min="9" max="9" width="14.28515625" style="7" bestFit="1" customWidth="1"/>
    <col min="10" max="10" width="15.5703125" style="1" customWidth="1"/>
    <col min="11" max="11" width="12.42578125" style="1" bestFit="1" customWidth="1"/>
    <col min="12" max="13" width="12.42578125" style="1" customWidth="1"/>
    <col min="14" max="14" width="14.5703125" style="1" bestFit="1" customWidth="1"/>
    <col min="15" max="15" width="21.28515625" style="1" bestFit="1" customWidth="1"/>
    <col min="16" max="16" width="16.28515625" style="1" bestFit="1" customWidth="1"/>
    <col min="17" max="17" width="7.28515625" style="1" customWidth="1"/>
    <col min="18" max="18" width="21.7109375" style="1" bestFit="1" customWidth="1"/>
    <col min="19" max="19" width="14.28515625" style="1" bestFit="1" customWidth="1"/>
    <col min="20" max="20" width="20.42578125" style="1" bestFit="1" customWidth="1"/>
    <col min="21" max="21" width="31.28515625" style="1" bestFit="1" customWidth="1"/>
    <col min="22" max="22" width="14.42578125" style="1" bestFit="1" customWidth="1"/>
    <col min="23" max="23" width="19.28515625" style="1" bestFit="1" customWidth="1"/>
    <col min="24" max="24" width="96.28515625" style="1" customWidth="1"/>
    <col min="25" max="16384" width="9" style="1"/>
  </cols>
  <sheetData>
    <row r="1" spans="1:24" ht="27.75" customHeight="1" x14ac:dyDescent="0.25">
      <c r="A1" s="80" t="s">
        <v>59</v>
      </c>
      <c r="B1" s="2" t="s">
        <v>39</v>
      </c>
      <c r="E1" s="3"/>
      <c r="F1" s="3"/>
      <c r="G1" s="3"/>
      <c r="H1" s="4"/>
      <c r="I1" s="4"/>
    </row>
    <row r="2" spans="1:24" ht="27.75" customHeight="1" x14ac:dyDescent="0.25">
      <c r="A2" s="80" t="s">
        <v>60</v>
      </c>
      <c r="B2" s="81" t="s">
        <v>63</v>
      </c>
      <c r="C2" s="5"/>
      <c r="D2" s="5" t="s">
        <v>39</v>
      </c>
      <c r="G2" s="6" t="s">
        <v>38</v>
      </c>
      <c r="I2" s="6"/>
    </row>
    <row r="3" spans="1:24" ht="27.75" customHeight="1" thickBot="1" x14ac:dyDescent="0.3">
      <c r="A3" s="80" t="s">
        <v>61</v>
      </c>
      <c r="B3" s="81" t="s">
        <v>64</v>
      </c>
      <c r="C3" s="5"/>
      <c r="D3" s="5"/>
      <c r="G3" s="6"/>
      <c r="I3" s="6"/>
    </row>
    <row r="4" spans="1:24" ht="27.75" customHeight="1" thickBot="1" x14ac:dyDescent="0.3">
      <c r="A4" s="80" t="s">
        <v>62</v>
      </c>
      <c r="B4" s="81" t="s">
        <v>64</v>
      </c>
      <c r="C4" s="8"/>
      <c r="D4" s="8"/>
      <c r="E4" s="8"/>
      <c r="H4" s="4"/>
      <c r="I4" s="4"/>
      <c r="S4" s="9"/>
      <c r="T4" s="9"/>
      <c r="U4" s="9"/>
      <c r="V4" s="9"/>
      <c r="W4" s="9"/>
      <c r="X4" s="9"/>
    </row>
    <row r="5" spans="1:24" ht="27.75" customHeight="1" thickBot="1" x14ac:dyDescent="0.3">
      <c r="A5" s="74" t="s">
        <v>43</v>
      </c>
      <c r="B5" s="75" t="s">
        <v>44</v>
      </c>
      <c r="C5" s="76" t="s">
        <v>45</v>
      </c>
      <c r="D5" s="77" t="s">
        <v>46</v>
      </c>
      <c r="E5" s="75" t="s">
        <v>47</v>
      </c>
      <c r="F5" s="75" t="s">
        <v>48</v>
      </c>
      <c r="G5" s="77" t="s">
        <v>49</v>
      </c>
      <c r="H5" s="78" t="s">
        <v>50</v>
      </c>
      <c r="I5" s="79" t="s">
        <v>0</v>
      </c>
      <c r="J5" s="75" t="s">
        <v>51</v>
      </c>
      <c r="K5" s="75" t="s">
        <v>52</v>
      </c>
      <c r="L5" s="75" t="s">
        <v>53</v>
      </c>
      <c r="M5" s="75" t="s">
        <v>54</v>
      </c>
      <c r="N5" s="11" t="s">
        <v>1</v>
      </c>
      <c r="O5" s="11" t="s">
        <v>9</v>
      </c>
      <c r="P5" s="11" t="s">
        <v>55</v>
      </c>
      <c r="Q5" s="12"/>
      <c r="R5" s="10" t="s">
        <v>2</v>
      </c>
      <c r="S5" s="75" t="s">
        <v>56</v>
      </c>
      <c r="T5" s="75" t="s">
        <v>57</v>
      </c>
      <c r="U5" s="13" t="s">
        <v>4</v>
      </c>
      <c r="V5" s="10" t="s">
        <v>5</v>
      </c>
      <c r="W5" s="75" t="s">
        <v>58</v>
      </c>
      <c r="X5" s="75" t="s">
        <v>3</v>
      </c>
    </row>
    <row r="6" spans="1:24" ht="27.75" customHeight="1" x14ac:dyDescent="0.25">
      <c r="B6" s="14"/>
      <c r="C6" s="15"/>
      <c r="D6" s="15"/>
      <c r="E6" s="16"/>
      <c r="F6" s="17"/>
      <c r="G6" s="17"/>
      <c r="H6" s="18">
        <v>0.18</v>
      </c>
      <c r="I6" s="19"/>
      <c r="J6" s="20">
        <v>0.01</v>
      </c>
      <c r="K6" s="21">
        <v>0.1</v>
      </c>
      <c r="L6" s="21">
        <v>0.1</v>
      </c>
      <c r="M6" s="21">
        <v>0.1</v>
      </c>
      <c r="N6" s="21">
        <v>0.18</v>
      </c>
      <c r="O6" s="21"/>
      <c r="P6" s="22"/>
      <c r="Q6" s="12"/>
      <c r="R6" s="23"/>
      <c r="S6" s="24"/>
      <c r="T6" s="18">
        <v>0.01</v>
      </c>
      <c r="U6" s="25">
        <v>0.05</v>
      </c>
      <c r="V6" s="19"/>
      <c r="W6" s="26"/>
      <c r="X6" s="22"/>
    </row>
    <row r="7" spans="1:24" s="40" customFormat="1" ht="27.75" customHeight="1" x14ac:dyDescent="0.25">
      <c r="B7" s="57"/>
      <c r="C7" s="58"/>
      <c r="D7" s="59"/>
      <c r="E7" s="60"/>
      <c r="F7" s="61"/>
      <c r="G7" s="61"/>
      <c r="H7" s="62"/>
      <c r="I7" s="63"/>
      <c r="J7" s="64"/>
      <c r="K7" s="65"/>
      <c r="L7" s="65"/>
      <c r="M7" s="65"/>
      <c r="N7" s="65"/>
      <c r="O7" s="65"/>
      <c r="P7" s="66"/>
      <c r="Q7" s="71">
        <f>A8</f>
        <v>50394</v>
      </c>
      <c r="R7" s="67"/>
      <c r="S7" s="68"/>
      <c r="T7" s="62"/>
      <c r="U7" s="69"/>
      <c r="V7" s="63"/>
      <c r="W7" s="70"/>
      <c r="X7" s="66"/>
    </row>
    <row r="8" spans="1:24" ht="27.75" customHeight="1" x14ac:dyDescent="0.25">
      <c r="A8" s="1">
        <v>50394</v>
      </c>
      <c r="B8" s="27"/>
      <c r="C8" s="28"/>
      <c r="D8" s="29"/>
      <c r="E8" s="30"/>
      <c r="F8" s="31"/>
      <c r="G8" s="31"/>
      <c r="H8" s="24"/>
      <c r="I8" s="19"/>
      <c r="J8" s="32"/>
      <c r="K8" s="22"/>
      <c r="L8" s="22"/>
      <c r="M8" s="22"/>
      <c r="N8" s="22"/>
      <c r="O8" s="22"/>
      <c r="P8" s="22"/>
      <c r="Q8" s="12"/>
      <c r="R8" s="33"/>
      <c r="S8" s="24"/>
      <c r="T8" s="24"/>
      <c r="U8" s="19"/>
      <c r="V8" s="19"/>
      <c r="W8" s="26">
        <v>5500</v>
      </c>
      <c r="X8" s="26" t="s">
        <v>10</v>
      </c>
    </row>
    <row r="9" spans="1:24" ht="27.75" customHeight="1" x14ac:dyDescent="0.25">
      <c r="A9" s="1">
        <v>50394</v>
      </c>
      <c r="B9" s="27"/>
      <c r="C9" s="28"/>
      <c r="D9" s="35"/>
      <c r="E9" s="16"/>
      <c r="F9" s="36"/>
      <c r="G9" s="36"/>
      <c r="H9" s="36"/>
      <c r="I9" s="19"/>
      <c r="J9" s="32"/>
      <c r="K9" s="22"/>
      <c r="L9" s="22"/>
      <c r="M9" s="22"/>
      <c r="N9" s="22"/>
      <c r="O9" s="22"/>
      <c r="P9" s="22"/>
      <c r="Q9" s="12"/>
      <c r="R9" s="33"/>
      <c r="S9" s="24"/>
      <c r="T9" s="24"/>
      <c r="U9" s="19"/>
      <c r="V9" s="19"/>
      <c r="W9" s="26">
        <v>7000</v>
      </c>
      <c r="X9" s="26" t="s">
        <v>11</v>
      </c>
    </row>
    <row r="10" spans="1:24" ht="27.75" customHeight="1" x14ac:dyDescent="0.25">
      <c r="A10" s="1">
        <v>50394</v>
      </c>
      <c r="B10" s="27"/>
      <c r="C10" s="28"/>
      <c r="D10" s="29"/>
      <c r="E10" s="16"/>
      <c r="F10" s="36"/>
      <c r="G10" s="36"/>
      <c r="H10" s="36"/>
      <c r="I10" s="19"/>
      <c r="J10" s="32"/>
      <c r="K10" s="37"/>
      <c r="L10" s="37"/>
      <c r="M10" s="37"/>
      <c r="N10" s="37"/>
      <c r="O10" s="22"/>
      <c r="P10" s="22"/>
      <c r="Q10" s="12"/>
      <c r="R10" s="33"/>
      <c r="S10" s="24"/>
      <c r="T10" s="24"/>
      <c r="U10" s="19"/>
      <c r="V10" s="19"/>
      <c r="W10" s="26">
        <v>7500</v>
      </c>
      <c r="X10" s="26" t="s">
        <v>12</v>
      </c>
    </row>
    <row r="11" spans="1:24" ht="27.75" customHeight="1" x14ac:dyDescent="0.25">
      <c r="A11" s="1">
        <v>50394</v>
      </c>
      <c r="B11" s="27"/>
      <c r="C11" s="72"/>
      <c r="D11" s="29"/>
      <c r="E11" s="38"/>
      <c r="F11" s="36"/>
      <c r="G11" s="36"/>
      <c r="H11" s="36"/>
      <c r="I11" s="19"/>
      <c r="J11" s="32"/>
      <c r="K11" s="22"/>
      <c r="L11" s="22"/>
      <c r="M11" s="22"/>
      <c r="N11" s="22"/>
      <c r="O11" s="22"/>
      <c r="P11" s="22"/>
      <c r="Q11" s="12"/>
      <c r="R11" s="33"/>
      <c r="S11" s="24"/>
      <c r="T11" s="24"/>
      <c r="U11" s="19"/>
      <c r="V11" s="19"/>
      <c r="W11" s="26">
        <v>7350</v>
      </c>
      <c r="X11" s="22" t="s">
        <v>13</v>
      </c>
    </row>
    <row r="12" spans="1:24" ht="27.75" customHeight="1" x14ac:dyDescent="0.25">
      <c r="A12" s="1">
        <v>50394</v>
      </c>
      <c r="B12" s="27"/>
      <c r="C12" s="72"/>
      <c r="D12" s="29"/>
      <c r="E12" s="38"/>
      <c r="F12" s="36"/>
      <c r="G12" s="36"/>
      <c r="H12" s="36"/>
      <c r="I12" s="19"/>
      <c r="J12" s="32"/>
      <c r="K12" s="22"/>
      <c r="L12" s="22"/>
      <c r="M12" s="22"/>
      <c r="N12" s="22"/>
      <c r="O12" s="22"/>
      <c r="P12" s="22"/>
      <c r="Q12" s="12"/>
      <c r="R12" s="33"/>
      <c r="S12" s="24"/>
      <c r="T12" s="24"/>
      <c r="U12" s="19"/>
      <c r="V12" s="19"/>
      <c r="W12" s="26">
        <v>2940</v>
      </c>
      <c r="X12" s="22" t="s">
        <v>14</v>
      </c>
    </row>
    <row r="13" spans="1:24" ht="27.75" customHeight="1" x14ac:dyDescent="0.25">
      <c r="A13" s="1">
        <v>50394</v>
      </c>
      <c r="B13" s="27"/>
      <c r="C13" s="72"/>
      <c r="D13" s="29"/>
      <c r="E13" s="38"/>
      <c r="F13" s="36"/>
      <c r="G13" s="36"/>
      <c r="H13" s="36"/>
      <c r="I13" s="19"/>
      <c r="J13" s="32"/>
      <c r="K13" s="22"/>
      <c r="L13" s="22"/>
      <c r="M13" s="22"/>
      <c r="N13" s="22"/>
      <c r="O13" s="22"/>
      <c r="P13" s="22"/>
      <c r="Q13" s="12"/>
      <c r="R13" s="33"/>
      <c r="S13" s="24"/>
      <c r="T13" s="24"/>
      <c r="U13" s="19"/>
      <c r="V13" s="19"/>
      <c r="W13" s="26">
        <v>8330</v>
      </c>
      <c r="X13" s="22" t="s">
        <v>15</v>
      </c>
    </row>
    <row r="14" spans="1:24" ht="27.75" customHeight="1" x14ac:dyDescent="0.25">
      <c r="A14" s="1">
        <v>50394</v>
      </c>
      <c r="B14" s="27"/>
      <c r="C14" s="72"/>
      <c r="D14" s="29"/>
      <c r="E14" s="38"/>
      <c r="F14" s="36"/>
      <c r="G14" s="36"/>
      <c r="H14" s="36"/>
      <c r="I14" s="19"/>
      <c r="J14" s="32"/>
      <c r="K14" s="22"/>
      <c r="L14" s="22"/>
      <c r="M14" s="22"/>
      <c r="N14" s="22"/>
      <c r="O14" s="22"/>
      <c r="P14" s="22"/>
      <c r="Q14" s="12"/>
      <c r="R14" s="33"/>
      <c r="S14" s="24"/>
      <c r="T14" s="24"/>
      <c r="U14" s="19"/>
      <c r="V14" s="19"/>
      <c r="W14" s="26">
        <v>9212</v>
      </c>
      <c r="X14" s="73" t="s">
        <v>16</v>
      </c>
    </row>
    <row r="15" spans="1:24" ht="27.75" customHeight="1" x14ac:dyDescent="0.25">
      <c r="A15" s="1">
        <v>50394</v>
      </c>
      <c r="B15" s="27"/>
      <c r="C15" s="72"/>
      <c r="D15" s="29"/>
      <c r="E15" s="38"/>
      <c r="F15" s="36"/>
      <c r="G15" s="36"/>
      <c r="H15" s="36"/>
      <c r="I15" s="19"/>
      <c r="J15" s="32"/>
      <c r="K15" s="22"/>
      <c r="L15" s="22"/>
      <c r="M15" s="22"/>
      <c r="N15" s="22"/>
      <c r="O15" s="22"/>
      <c r="P15" s="22"/>
      <c r="Q15" s="12"/>
      <c r="R15" s="33"/>
      <c r="S15" s="24"/>
      <c r="T15" s="24"/>
      <c r="U15" s="19"/>
      <c r="V15" s="19"/>
      <c r="W15" s="26">
        <v>3300</v>
      </c>
      <c r="X15" s="22" t="s">
        <v>17</v>
      </c>
    </row>
    <row r="16" spans="1:24" ht="27.75" customHeight="1" x14ac:dyDescent="0.25">
      <c r="A16" s="1">
        <v>50394</v>
      </c>
      <c r="B16" s="27"/>
      <c r="C16" s="72"/>
      <c r="D16" s="29"/>
      <c r="E16" s="38"/>
      <c r="F16" s="36"/>
      <c r="G16" s="36"/>
      <c r="H16" s="36"/>
      <c r="I16" s="19"/>
      <c r="J16" s="32"/>
      <c r="K16" s="22"/>
      <c r="L16" s="22"/>
      <c r="M16" s="22"/>
      <c r="N16" s="22"/>
      <c r="O16" s="22"/>
      <c r="P16" s="22"/>
      <c r="Q16" s="12"/>
      <c r="R16" s="33"/>
      <c r="S16" s="24"/>
      <c r="T16" s="24"/>
      <c r="U16" s="19"/>
      <c r="V16" s="19"/>
      <c r="W16" s="26">
        <v>4670</v>
      </c>
      <c r="X16" s="73" t="s">
        <v>18</v>
      </c>
    </row>
    <row r="17" spans="1:24" ht="27.75" customHeight="1" x14ac:dyDescent="0.25">
      <c r="A17" s="1">
        <v>50394</v>
      </c>
      <c r="B17" s="27"/>
      <c r="C17" s="72"/>
      <c r="D17" s="29"/>
      <c r="E17" s="38"/>
      <c r="F17" s="36"/>
      <c r="G17" s="36"/>
      <c r="H17" s="36"/>
      <c r="I17" s="19"/>
      <c r="J17" s="32"/>
      <c r="K17" s="22"/>
      <c r="L17" s="22"/>
      <c r="M17" s="22"/>
      <c r="N17" s="22"/>
      <c r="O17" s="22"/>
      <c r="P17" s="22"/>
      <c r="Q17" s="12"/>
      <c r="R17" s="33"/>
      <c r="S17" s="24"/>
      <c r="T17" s="24"/>
      <c r="U17" s="19"/>
      <c r="V17" s="19"/>
      <c r="W17" s="26">
        <v>3692</v>
      </c>
      <c r="X17" s="22" t="s">
        <v>19</v>
      </c>
    </row>
    <row r="18" spans="1:24" ht="27.75" customHeight="1" x14ac:dyDescent="0.25">
      <c r="A18" s="1">
        <v>50394</v>
      </c>
      <c r="B18" s="27"/>
      <c r="C18" s="72"/>
      <c r="D18" s="29"/>
      <c r="E18" s="38"/>
      <c r="F18" s="36"/>
      <c r="G18" s="36"/>
      <c r="H18" s="36"/>
      <c r="I18" s="19"/>
      <c r="J18" s="32"/>
      <c r="K18" s="22"/>
      <c r="L18" s="22"/>
      <c r="M18" s="22"/>
      <c r="N18" s="22"/>
      <c r="O18" s="22"/>
      <c r="P18" s="22"/>
      <c r="Q18" s="12"/>
      <c r="R18" s="33"/>
      <c r="S18" s="24"/>
      <c r="T18" s="24"/>
      <c r="U18" s="19"/>
      <c r="V18" s="19"/>
      <c r="W18" s="26">
        <v>1600</v>
      </c>
      <c r="X18" s="73" t="s">
        <v>20</v>
      </c>
    </row>
    <row r="19" spans="1:24" ht="27.75" customHeight="1" x14ac:dyDescent="0.25">
      <c r="A19" s="1">
        <v>50394</v>
      </c>
      <c r="B19" s="27"/>
      <c r="C19" s="72"/>
      <c r="D19" s="29"/>
      <c r="E19" s="38"/>
      <c r="F19" s="36"/>
      <c r="G19" s="36"/>
      <c r="H19" s="36"/>
      <c r="I19" s="19"/>
      <c r="J19" s="32"/>
      <c r="K19" s="22"/>
      <c r="L19" s="22"/>
      <c r="M19" s="22"/>
      <c r="N19" s="22"/>
      <c r="O19" s="22"/>
      <c r="P19" s="22"/>
      <c r="Q19" s="12"/>
      <c r="R19" s="33"/>
      <c r="S19" s="24"/>
      <c r="T19" s="24"/>
      <c r="U19" s="19"/>
      <c r="V19" s="19"/>
      <c r="W19" s="26">
        <v>5330</v>
      </c>
      <c r="X19" s="22" t="s">
        <v>21</v>
      </c>
    </row>
    <row r="20" spans="1:24" ht="27.75" customHeight="1" x14ac:dyDescent="0.25">
      <c r="A20" s="1">
        <v>50394</v>
      </c>
      <c r="B20" s="27"/>
      <c r="C20" s="72"/>
      <c r="D20" s="29"/>
      <c r="E20" s="38"/>
      <c r="F20" s="36"/>
      <c r="G20" s="36"/>
      <c r="H20" s="36"/>
      <c r="I20" s="19"/>
      <c r="J20" s="32"/>
      <c r="K20" s="22"/>
      <c r="L20" s="22"/>
      <c r="M20" s="22"/>
      <c r="N20" s="22"/>
      <c r="O20" s="22"/>
      <c r="P20" s="22"/>
      <c r="Q20" s="12"/>
      <c r="R20" s="33"/>
      <c r="S20" s="24"/>
      <c r="T20" s="24"/>
      <c r="U20" s="19"/>
      <c r="V20" s="19"/>
      <c r="W20" s="26">
        <v>2460</v>
      </c>
      <c r="X20" s="22" t="s">
        <v>22</v>
      </c>
    </row>
    <row r="21" spans="1:24" ht="27.75" customHeight="1" x14ac:dyDescent="0.25">
      <c r="A21" s="1">
        <v>50394</v>
      </c>
      <c r="B21" s="27"/>
      <c r="C21" s="72"/>
      <c r="D21" s="29"/>
      <c r="E21" s="38"/>
      <c r="F21" s="36"/>
      <c r="G21" s="36"/>
      <c r="H21" s="36"/>
      <c r="I21" s="19"/>
      <c r="J21" s="32"/>
      <c r="K21" s="22"/>
      <c r="L21" s="22"/>
      <c r="M21" s="22"/>
      <c r="N21" s="22"/>
      <c r="O21" s="22"/>
      <c r="P21" s="22"/>
      <c r="Q21" s="12"/>
      <c r="R21" s="33"/>
      <c r="S21" s="24"/>
      <c r="T21" s="24"/>
      <c r="U21" s="19"/>
      <c r="V21" s="19"/>
      <c r="W21" s="26">
        <v>6760</v>
      </c>
      <c r="X21" s="22" t="s">
        <v>23</v>
      </c>
    </row>
    <row r="22" spans="1:24" ht="27.75" customHeight="1" x14ac:dyDescent="0.25">
      <c r="A22" s="1">
        <v>50394</v>
      </c>
      <c r="B22" s="27"/>
      <c r="C22" s="72"/>
      <c r="D22" s="29"/>
      <c r="E22" s="38"/>
      <c r="F22" s="36"/>
      <c r="G22" s="36"/>
      <c r="H22" s="36"/>
      <c r="I22" s="19"/>
      <c r="J22" s="32"/>
      <c r="K22" s="22"/>
      <c r="L22" s="22"/>
      <c r="M22" s="22"/>
      <c r="N22" s="22"/>
      <c r="O22" s="22"/>
      <c r="P22" s="22"/>
      <c r="Q22" s="12"/>
      <c r="R22" s="33"/>
      <c r="S22" s="24"/>
      <c r="T22" s="24"/>
      <c r="U22" s="19"/>
      <c r="V22" s="19"/>
      <c r="W22" s="26">
        <v>5430</v>
      </c>
      <c r="X22" s="22" t="s">
        <v>24</v>
      </c>
    </row>
    <row r="23" spans="1:24" ht="27.75" customHeight="1" x14ac:dyDescent="0.25">
      <c r="A23" s="1">
        <v>50394</v>
      </c>
      <c r="B23" s="27"/>
      <c r="C23" s="72"/>
      <c r="D23" s="29"/>
      <c r="E23" s="38"/>
      <c r="F23" s="36"/>
      <c r="G23" s="36"/>
      <c r="H23" s="36"/>
      <c r="I23" s="19"/>
      <c r="J23" s="32"/>
      <c r="K23" s="22"/>
      <c r="L23" s="22"/>
      <c r="M23" s="22"/>
      <c r="N23" s="22"/>
      <c r="O23" s="22"/>
      <c r="P23" s="22"/>
      <c r="Q23" s="12"/>
      <c r="R23" s="33"/>
      <c r="S23" s="24"/>
      <c r="T23" s="24"/>
      <c r="U23" s="19"/>
      <c r="V23" s="19"/>
      <c r="W23" s="26">
        <v>2204</v>
      </c>
      <c r="X23" s="22" t="s">
        <v>25</v>
      </c>
    </row>
    <row r="24" spans="1:24" ht="27.75" customHeight="1" x14ac:dyDescent="0.25">
      <c r="A24" s="1">
        <v>50394</v>
      </c>
      <c r="B24" s="27"/>
      <c r="C24" s="72"/>
      <c r="D24" s="29"/>
      <c r="E24" s="38"/>
      <c r="F24" s="36"/>
      <c r="G24" s="36"/>
      <c r="H24" s="36"/>
      <c r="I24" s="19"/>
      <c r="J24" s="32"/>
      <c r="K24" s="22"/>
      <c r="L24" s="22"/>
      <c r="M24" s="22"/>
      <c r="N24" s="22"/>
      <c r="O24" s="22"/>
      <c r="P24" s="22"/>
      <c r="Q24" s="12"/>
      <c r="R24" s="33"/>
      <c r="S24" s="24"/>
      <c r="T24" s="24"/>
      <c r="U24" s="19"/>
      <c r="V24" s="19"/>
      <c r="W24" s="26">
        <v>9980</v>
      </c>
      <c r="X24" s="22" t="s">
        <v>26</v>
      </c>
    </row>
    <row r="25" spans="1:24" ht="27.75" customHeight="1" x14ac:dyDescent="0.25">
      <c r="A25" s="1">
        <v>50394</v>
      </c>
      <c r="B25" s="27"/>
      <c r="C25" s="72"/>
      <c r="D25" s="29"/>
      <c r="E25" s="38"/>
      <c r="F25" s="36"/>
      <c r="G25" s="36"/>
      <c r="H25" s="36"/>
      <c r="I25" s="19"/>
      <c r="J25" s="32"/>
      <c r="K25" s="22"/>
      <c r="L25" s="22"/>
      <c r="M25" s="22"/>
      <c r="N25" s="22"/>
      <c r="O25" s="22"/>
      <c r="P25" s="22"/>
      <c r="Q25" s="12"/>
      <c r="R25" s="33"/>
      <c r="S25" s="24"/>
      <c r="T25" s="24"/>
      <c r="U25" s="19"/>
      <c r="V25" s="19"/>
      <c r="W25" s="26">
        <v>3710</v>
      </c>
      <c r="X25" s="22" t="s">
        <v>27</v>
      </c>
    </row>
    <row r="26" spans="1:24" ht="27.75" customHeight="1" x14ac:dyDescent="0.25">
      <c r="A26" s="1">
        <v>50394</v>
      </c>
      <c r="B26" s="27"/>
      <c r="C26" s="72"/>
      <c r="D26" s="29"/>
      <c r="E26" s="38"/>
      <c r="F26" s="36"/>
      <c r="G26" s="36"/>
      <c r="H26" s="36"/>
      <c r="I26" s="19"/>
      <c r="J26" s="32"/>
      <c r="K26" s="22"/>
      <c r="L26" s="22"/>
      <c r="M26" s="22"/>
      <c r="N26" s="22"/>
      <c r="O26" s="22"/>
      <c r="P26" s="22"/>
      <c r="Q26" s="12"/>
      <c r="R26" s="33"/>
      <c r="S26" s="24"/>
      <c r="T26" s="24"/>
      <c r="U26" s="19"/>
      <c r="V26" s="19"/>
      <c r="W26" s="26">
        <v>1600</v>
      </c>
      <c r="X26" s="22" t="s">
        <v>28</v>
      </c>
    </row>
    <row r="27" spans="1:24" ht="27.75" customHeight="1" x14ac:dyDescent="0.25">
      <c r="A27" s="1">
        <v>50394</v>
      </c>
      <c r="B27" s="27"/>
      <c r="C27" s="72"/>
      <c r="D27" s="29"/>
      <c r="E27" s="38"/>
      <c r="F27" s="36"/>
      <c r="G27" s="36"/>
      <c r="H27" s="36"/>
      <c r="I27" s="19"/>
      <c r="J27" s="32"/>
      <c r="K27" s="22"/>
      <c r="L27" s="22"/>
      <c r="M27" s="22"/>
      <c r="N27" s="22"/>
      <c r="O27" s="22"/>
      <c r="P27" s="22"/>
      <c r="Q27" s="12"/>
      <c r="R27" s="33"/>
      <c r="S27" s="24"/>
      <c r="T27" s="24"/>
      <c r="U27" s="19"/>
      <c r="V27" s="19"/>
      <c r="W27" s="26">
        <v>6426</v>
      </c>
      <c r="X27" s="22" t="s">
        <v>29</v>
      </c>
    </row>
    <row r="28" spans="1:24" ht="27.75" customHeight="1" x14ac:dyDescent="0.25">
      <c r="A28" s="1">
        <v>50394</v>
      </c>
      <c r="B28" s="27"/>
      <c r="C28" s="72"/>
      <c r="D28" s="29"/>
      <c r="E28" s="38"/>
      <c r="F28" s="36"/>
      <c r="G28" s="36"/>
      <c r="H28" s="36"/>
      <c r="I28" s="19"/>
      <c r="J28" s="32"/>
      <c r="K28" s="22"/>
      <c r="L28" s="22"/>
      <c r="M28" s="22"/>
      <c r="N28" s="22"/>
      <c r="O28" s="22"/>
      <c r="P28" s="22"/>
      <c r="Q28" s="12"/>
      <c r="R28" s="33"/>
      <c r="S28" s="24"/>
      <c r="T28" s="24"/>
      <c r="U28" s="19"/>
      <c r="V28" s="19"/>
      <c r="W28" s="26">
        <v>3576</v>
      </c>
      <c r="X28" s="22" t="s">
        <v>30</v>
      </c>
    </row>
    <row r="29" spans="1:24" ht="27.75" customHeight="1" x14ac:dyDescent="0.25">
      <c r="A29" s="1">
        <v>50394</v>
      </c>
      <c r="B29" s="27"/>
      <c r="C29" s="72"/>
      <c r="D29" s="29"/>
      <c r="E29" s="38"/>
      <c r="F29" s="36"/>
      <c r="G29" s="36"/>
      <c r="H29" s="36"/>
      <c r="I29" s="19"/>
      <c r="J29" s="32"/>
      <c r="K29" s="22"/>
      <c r="L29" s="22"/>
      <c r="M29" s="22"/>
      <c r="N29" s="22"/>
      <c r="O29" s="22"/>
      <c r="P29" s="22"/>
      <c r="Q29" s="12"/>
      <c r="R29" s="33"/>
      <c r="S29" s="24"/>
      <c r="T29" s="24"/>
      <c r="U29" s="19"/>
      <c r="V29" s="19"/>
      <c r="W29" s="26">
        <v>4180</v>
      </c>
      <c r="X29" s="22" t="s">
        <v>31</v>
      </c>
    </row>
    <row r="30" spans="1:24" ht="27.75" customHeight="1" x14ac:dyDescent="0.25">
      <c r="A30" s="1">
        <v>50394</v>
      </c>
      <c r="B30" s="27"/>
      <c r="C30" s="72"/>
      <c r="D30" s="29"/>
      <c r="E30" s="38"/>
      <c r="F30" s="36"/>
      <c r="G30" s="36"/>
      <c r="H30" s="36"/>
      <c r="I30" s="19"/>
      <c r="J30" s="32"/>
      <c r="K30" s="22"/>
      <c r="L30" s="22"/>
      <c r="M30" s="22"/>
      <c r="N30" s="22"/>
      <c r="O30" s="22"/>
      <c r="P30" s="22"/>
      <c r="Q30" s="12"/>
      <c r="R30" s="33"/>
      <c r="S30" s="24"/>
      <c r="T30" s="24"/>
      <c r="U30" s="19"/>
      <c r="V30" s="19"/>
      <c r="W30" s="26">
        <v>39200</v>
      </c>
      <c r="X30" s="22" t="s">
        <v>32</v>
      </c>
    </row>
    <row r="31" spans="1:24" ht="27.75" customHeight="1" x14ac:dyDescent="0.25">
      <c r="A31" s="1">
        <v>50394</v>
      </c>
      <c r="B31" s="27"/>
      <c r="C31" s="72"/>
      <c r="D31" s="29"/>
      <c r="E31" s="38"/>
      <c r="F31" s="36"/>
      <c r="G31" s="36"/>
      <c r="H31" s="36"/>
      <c r="I31" s="19"/>
      <c r="J31" s="32"/>
      <c r="K31" s="22"/>
      <c r="L31" s="22"/>
      <c r="M31" s="22"/>
      <c r="N31" s="22"/>
      <c r="O31" s="22"/>
      <c r="P31" s="22"/>
      <c r="Q31" s="12"/>
      <c r="R31" s="33"/>
      <c r="S31" s="24"/>
      <c r="T31" s="24"/>
      <c r="U31" s="19"/>
      <c r="V31" s="19"/>
      <c r="W31" s="26">
        <v>41650</v>
      </c>
      <c r="X31" s="22" t="s">
        <v>33</v>
      </c>
    </row>
    <row r="32" spans="1:24" ht="27.75" customHeight="1" x14ac:dyDescent="0.25">
      <c r="A32" s="1">
        <v>50394</v>
      </c>
      <c r="B32" s="27"/>
      <c r="C32" s="72"/>
      <c r="D32" s="29"/>
      <c r="E32" s="38"/>
      <c r="F32" s="36"/>
      <c r="G32" s="36"/>
      <c r="H32" s="36"/>
      <c r="I32" s="19"/>
      <c r="J32" s="32"/>
      <c r="K32" s="22"/>
      <c r="L32" s="22"/>
      <c r="M32" s="22"/>
      <c r="N32" s="22"/>
      <c r="O32" s="22"/>
      <c r="P32" s="22"/>
      <c r="Q32" s="12"/>
      <c r="R32" s="33"/>
      <c r="S32" s="24"/>
      <c r="T32" s="24"/>
      <c r="U32" s="19"/>
      <c r="V32" s="19"/>
      <c r="W32" s="26">
        <v>9114</v>
      </c>
      <c r="X32" s="22" t="s">
        <v>34</v>
      </c>
    </row>
    <row r="33" spans="1:24" ht="27.75" customHeight="1" x14ac:dyDescent="0.25">
      <c r="A33" s="1">
        <v>50394</v>
      </c>
      <c r="B33" s="27"/>
      <c r="C33" s="72"/>
      <c r="D33" s="29"/>
      <c r="E33" s="38"/>
      <c r="F33" s="36"/>
      <c r="G33" s="36"/>
      <c r="H33" s="36"/>
      <c r="I33" s="19"/>
      <c r="J33" s="32"/>
      <c r="K33" s="22"/>
      <c r="L33" s="22"/>
      <c r="M33" s="22"/>
      <c r="N33" s="22"/>
      <c r="O33" s="22"/>
      <c r="P33" s="22"/>
      <c r="Q33" s="12"/>
      <c r="R33" s="33"/>
      <c r="S33" s="24"/>
      <c r="T33" s="24"/>
      <c r="U33" s="19"/>
      <c r="V33" s="19"/>
      <c r="W33" s="26">
        <v>17251</v>
      </c>
      <c r="X33" s="22" t="s">
        <v>35</v>
      </c>
    </row>
    <row r="34" spans="1:24" ht="27.75" customHeight="1" x14ac:dyDescent="0.25">
      <c r="A34" s="1">
        <v>50394</v>
      </c>
      <c r="B34" s="27"/>
      <c r="C34" s="72"/>
      <c r="D34" s="29"/>
      <c r="E34" s="38"/>
      <c r="F34" s="36"/>
      <c r="G34" s="36"/>
      <c r="H34" s="36"/>
      <c r="I34" s="19"/>
      <c r="J34" s="32"/>
      <c r="K34" s="22"/>
      <c r="L34" s="22"/>
      <c r="M34" s="22"/>
      <c r="N34" s="22"/>
      <c r="O34" s="22"/>
      <c r="P34" s="22"/>
      <c r="Q34" s="12"/>
      <c r="R34" s="33"/>
      <c r="S34" s="24"/>
      <c r="T34" s="24"/>
      <c r="U34" s="19"/>
      <c r="V34" s="19"/>
      <c r="W34" s="26">
        <v>56154</v>
      </c>
      <c r="X34" s="22" t="s">
        <v>36</v>
      </c>
    </row>
    <row r="35" spans="1:24" ht="27.75" customHeight="1" x14ac:dyDescent="0.25">
      <c r="A35" s="1">
        <v>50394</v>
      </c>
      <c r="B35" s="27"/>
      <c r="C35" s="47"/>
      <c r="D35" s="29"/>
      <c r="E35" s="38"/>
      <c r="F35" s="36"/>
      <c r="G35" s="36">
        <f>E35-F35</f>
        <v>0</v>
      </c>
      <c r="H35" s="36">
        <v>0</v>
      </c>
      <c r="I35" s="19">
        <f>G35+H35</f>
        <v>0</v>
      </c>
      <c r="J35" s="32">
        <f>J$6*I35</f>
        <v>0</v>
      </c>
      <c r="K35" s="22">
        <v>0</v>
      </c>
      <c r="L35" s="22"/>
      <c r="M35" s="22"/>
      <c r="N35" s="22">
        <v>0</v>
      </c>
      <c r="O35" s="22"/>
      <c r="P35" s="22">
        <f>I35-SUM(J35:N35)</f>
        <v>0</v>
      </c>
      <c r="Q35" s="39"/>
      <c r="R35" s="33"/>
      <c r="S35" s="24"/>
      <c r="T35" s="24"/>
      <c r="U35" s="19"/>
      <c r="V35" s="19"/>
      <c r="W35" s="26">
        <v>33134</v>
      </c>
      <c r="X35" s="34" t="s">
        <v>37</v>
      </c>
    </row>
    <row r="36" spans="1:24" ht="27.75" customHeight="1" x14ac:dyDescent="0.25">
      <c r="A36" s="1">
        <v>50394</v>
      </c>
      <c r="B36" s="55"/>
      <c r="C36" s="51"/>
      <c r="D36" s="52"/>
      <c r="E36" s="53"/>
      <c r="F36" s="53"/>
      <c r="G36" s="53"/>
      <c r="H36" s="36"/>
      <c r="I36" s="36"/>
      <c r="J36" s="36"/>
      <c r="K36" s="36"/>
      <c r="L36" s="36"/>
      <c r="M36" s="36"/>
      <c r="N36" s="36"/>
      <c r="O36" s="36"/>
      <c r="P36" s="36"/>
      <c r="Q36" s="54"/>
      <c r="R36" s="36"/>
      <c r="S36" s="36"/>
      <c r="T36" s="36"/>
      <c r="U36" s="36"/>
      <c r="V36" s="36"/>
      <c r="W36" s="36">
        <v>37926</v>
      </c>
      <c r="X36" s="56" t="s">
        <v>40</v>
      </c>
    </row>
    <row r="37" spans="1:24" ht="27.75" customHeight="1" x14ac:dyDescent="0.25">
      <c r="A37" s="1">
        <v>50394</v>
      </c>
      <c r="B37" s="55"/>
      <c r="C37" s="51"/>
      <c r="D37" s="52"/>
      <c r="E37" s="53"/>
      <c r="F37" s="53"/>
      <c r="G37" s="53"/>
      <c r="H37" s="36"/>
      <c r="I37" s="36"/>
      <c r="J37" s="36"/>
      <c r="K37" s="36"/>
      <c r="L37" s="36"/>
      <c r="M37" s="36"/>
      <c r="N37" s="36"/>
      <c r="O37" s="36"/>
      <c r="P37" s="36"/>
      <c r="Q37" s="54"/>
      <c r="R37" s="36"/>
      <c r="S37" s="36"/>
      <c r="T37" s="36"/>
      <c r="U37" s="36"/>
      <c r="V37" s="36"/>
      <c r="W37" s="36">
        <v>47726</v>
      </c>
      <c r="X37" s="56" t="s">
        <v>41</v>
      </c>
    </row>
    <row r="38" spans="1:24" ht="27.75" customHeight="1" x14ac:dyDescent="0.25">
      <c r="A38" s="1">
        <v>50394</v>
      </c>
      <c r="B38" s="5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>
        <v>41006</v>
      </c>
      <c r="X38" s="56" t="s">
        <v>42</v>
      </c>
    </row>
    <row r="39" spans="1:24" ht="27.75" customHeight="1" thickBot="1" x14ac:dyDescent="0.3">
      <c r="A39" s="1">
        <v>50394</v>
      </c>
      <c r="B39" s="42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3"/>
    </row>
    <row r="40" spans="1:24" ht="27.75" customHeight="1" x14ac:dyDescent="0.25">
      <c r="A40" s="19"/>
      <c r="B40" s="50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9"/>
      <c r="X40" s="49"/>
    </row>
    <row r="41" spans="1:24" ht="27.75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44" t="s">
        <v>6</v>
      </c>
      <c r="K41" s="44"/>
      <c r="L41" s="44"/>
      <c r="M41" s="44"/>
      <c r="N41" s="44"/>
      <c r="O41" s="44"/>
      <c r="P41" s="44">
        <f>SUM(P8:P35)</f>
        <v>0</v>
      </c>
      <c r="Q41" s="44"/>
      <c r="R41" s="44"/>
      <c r="S41" s="44"/>
      <c r="T41" s="44"/>
      <c r="U41" s="44" t="s">
        <v>8</v>
      </c>
      <c r="V41" s="44"/>
      <c r="W41" s="45">
        <f>SUM(W6:W39)</f>
        <v>435911</v>
      </c>
      <c r="X41" s="24"/>
    </row>
    <row r="42" spans="1:24" ht="27.7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19"/>
      <c r="X42" s="36"/>
    </row>
    <row r="43" spans="1:24" ht="27.7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44" t="s">
        <v>7</v>
      </c>
      <c r="V43" s="24"/>
      <c r="W43" s="45">
        <f>P41-W41</f>
        <v>-435911</v>
      </c>
      <c r="X43" s="46"/>
    </row>
    <row r="44" spans="1:24" ht="27.75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19"/>
      <c r="X44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2025-05-27T09:08:52Z</dcterms:modified>
</cp:coreProperties>
</file>