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ksta\Downloads\"/>
    </mc:Choice>
  </mc:AlternateContent>
  <xr:revisionPtr revIDLastSave="0" documentId="13_ncr:1_{B2C32B70-92E1-41EE-B201-9F381C3343C6}" xr6:coauthVersionLast="47" xr6:coauthVersionMax="47" xr10:uidLastSave="{00000000-0000-0000-0000-000000000000}"/>
  <bookViews>
    <workbookView xWindow="-108" yWindow="-108" windowWidth="23256" windowHeight="12456" tabRatio="715" activeTab="5" xr2:uid="{00000000-000D-0000-FFFF-FFFF00000000}"/>
  </bookViews>
  <sheets>
    <sheet name="TOP SHEET" sheetId="9" r:id="rId1"/>
    <sheet name=" AAPL step 1" sheetId="1" r:id="rId2"/>
    <sheet name="step 2" sheetId="6" r:id="rId3"/>
    <sheet name="step 3" sheetId="7" r:id="rId4"/>
    <sheet name=" step4-MACD" sheetId="8" r:id="rId5"/>
    <sheet name="step4-RSI" sheetId="11" r:id="rId6"/>
  </sheets>
  <definedNames>
    <definedName name="K5K6">' AAPL step 1'!$D$4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54" i="11" l="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P140" i="11"/>
  <c r="P141" i="11"/>
  <c r="P142" i="11"/>
  <c r="P143" i="11"/>
  <c r="P144" i="11"/>
  <c r="P145" i="11"/>
  <c r="P146" i="11"/>
  <c r="P147" i="11"/>
  <c r="P148" i="11"/>
  <c r="P149" i="11"/>
  <c r="P150" i="11"/>
  <c r="P151" i="11"/>
  <c r="P152" i="11"/>
  <c r="P153" i="11"/>
  <c r="P154" i="11"/>
  <c r="P155" i="11"/>
  <c r="P156" i="11"/>
  <c r="P157" i="11"/>
  <c r="P158" i="11"/>
  <c r="P159" i="11"/>
  <c r="P160" i="11"/>
  <c r="P161" i="11"/>
  <c r="P162" i="11"/>
  <c r="P163" i="11"/>
  <c r="P164" i="11"/>
  <c r="P165" i="11"/>
  <c r="P166" i="11"/>
  <c r="P167" i="11"/>
  <c r="P168" i="11"/>
  <c r="P169" i="11"/>
  <c r="P170" i="11"/>
  <c r="P171" i="11"/>
  <c r="P172" i="11"/>
  <c r="P173" i="11"/>
  <c r="P174" i="11"/>
  <c r="P175" i="11"/>
  <c r="P176" i="11"/>
  <c r="P177" i="11"/>
  <c r="P178" i="11"/>
  <c r="P179" i="11"/>
  <c r="P180" i="11"/>
  <c r="P181" i="11"/>
  <c r="P182" i="11"/>
  <c r="P183" i="11"/>
  <c r="P184" i="11"/>
  <c r="P185" i="11"/>
  <c r="P186" i="11"/>
  <c r="P187" i="11"/>
  <c r="P188" i="11"/>
  <c r="P189" i="11"/>
  <c r="P190" i="11"/>
  <c r="P191" i="11"/>
  <c r="P192" i="11"/>
  <c r="P193" i="11"/>
  <c r="P194" i="11"/>
  <c r="P195" i="11"/>
  <c r="P196" i="11"/>
  <c r="P197" i="11"/>
  <c r="P198" i="11"/>
  <c r="P199" i="11"/>
  <c r="P200" i="11"/>
  <c r="P201" i="11"/>
  <c r="P202" i="11"/>
  <c r="P203" i="11"/>
  <c r="P204" i="11"/>
  <c r="P205" i="11"/>
  <c r="P206" i="11"/>
  <c r="P207" i="11"/>
  <c r="P208" i="11"/>
  <c r="P209" i="11"/>
  <c r="P210" i="11"/>
  <c r="P211" i="11"/>
  <c r="P212" i="11"/>
  <c r="P213" i="11"/>
  <c r="P214" i="11"/>
  <c r="P215" i="11"/>
  <c r="P216" i="11"/>
  <c r="P217" i="11"/>
  <c r="P218" i="11"/>
  <c r="P219" i="11"/>
  <c r="P220" i="11"/>
  <c r="P221" i="11"/>
  <c r="P222" i="11"/>
  <c r="P223" i="11"/>
  <c r="P224" i="11"/>
  <c r="P225" i="11"/>
  <c r="P226" i="11"/>
  <c r="P227" i="11"/>
  <c r="P228" i="11"/>
  <c r="P229" i="11"/>
  <c r="P230" i="11"/>
  <c r="P231" i="11"/>
  <c r="P232" i="11"/>
  <c r="P233" i="11"/>
  <c r="P234" i="11"/>
  <c r="P235" i="11"/>
  <c r="P236" i="11"/>
  <c r="P237" i="11"/>
  <c r="P238" i="11"/>
  <c r="P239" i="11"/>
  <c r="P240" i="11"/>
  <c r="P241" i="11"/>
  <c r="P242" i="11"/>
  <c r="P39" i="11"/>
  <c r="L254" i="11"/>
  <c r="L40" i="11"/>
  <c r="L39" i="11"/>
  <c r="L254" i="8"/>
  <c r="L240" i="8"/>
  <c r="L225" i="8"/>
  <c r="L226" i="8"/>
  <c r="L227" i="8"/>
  <c r="L228" i="8"/>
  <c r="L229" i="8"/>
  <c r="L224" i="8"/>
  <c r="O223" i="8"/>
  <c r="O199" i="8"/>
  <c r="L217" i="8"/>
  <c r="L201" i="8"/>
  <c r="L202" i="8"/>
  <c r="L203" i="8"/>
  <c r="L204" i="8"/>
  <c r="L205" i="8"/>
  <c r="L206" i="8"/>
  <c r="L207" i="8"/>
  <c r="L208" i="8"/>
  <c r="L209" i="8"/>
  <c r="L210" i="8"/>
  <c r="L211" i="8"/>
  <c r="L212" i="8"/>
  <c r="L213" i="8"/>
  <c r="L214" i="8"/>
  <c r="L215" i="8"/>
  <c r="L216" i="8"/>
  <c r="L200" i="8"/>
  <c r="L170" i="8"/>
  <c r="L171" i="8"/>
  <c r="L172" i="8"/>
  <c r="L173" i="8"/>
  <c r="L174" i="8"/>
  <c r="L169" i="8"/>
  <c r="K169" i="8"/>
  <c r="K170" i="8"/>
  <c r="K171" i="8"/>
  <c r="K172" i="8"/>
  <c r="K173" i="8"/>
  <c r="K174" i="8"/>
  <c r="K168" i="8"/>
  <c r="O168" i="8"/>
  <c r="L138" i="8"/>
  <c r="L71" i="8"/>
  <c r="L109" i="8"/>
  <c r="K110" i="8"/>
  <c r="K111" i="8" s="1"/>
  <c r="K112" i="8" s="1"/>
  <c r="K113" i="8" s="1"/>
  <c r="K114" i="8" s="1"/>
  <c r="K109" i="8"/>
  <c r="K108" i="8"/>
  <c r="O108" i="8"/>
  <c r="L108" i="8"/>
  <c r="L87" i="8"/>
  <c r="L88" i="8" s="1"/>
  <c r="L89" i="8" s="1"/>
  <c r="L90" i="8" s="1"/>
  <c r="L91" i="8" s="1"/>
  <c r="L92" i="8" s="1"/>
  <c r="L93" i="8" s="1"/>
  <c r="L94" i="8" s="1"/>
  <c r="L95" i="8" s="1"/>
  <c r="L96" i="8" s="1"/>
  <c r="L97" i="8" s="1"/>
  <c r="L98" i="8" s="1"/>
  <c r="L99" i="8" s="1"/>
  <c r="L100" i="8" s="1"/>
  <c r="L101" i="8" s="1"/>
  <c r="L102" i="8" s="1"/>
  <c r="L103" i="8" s="1"/>
  <c r="L104" i="8" s="1"/>
  <c r="L105" i="8" s="1"/>
  <c r="L106" i="8" s="1"/>
  <c r="L107" i="8" s="1"/>
  <c r="L83" i="8"/>
  <c r="L84" i="8" s="1"/>
  <c r="L85" i="8" s="1"/>
  <c r="L86" i="8" s="1"/>
  <c r="O82" i="8"/>
  <c r="L82" i="8"/>
  <c r="L81" i="8"/>
  <c r="L60" i="8"/>
  <c r="L52" i="8"/>
  <c r="L53" i="8"/>
  <c r="L54" i="8"/>
  <c r="L55" i="8"/>
  <c r="L56" i="8"/>
  <c r="L57" i="8"/>
  <c r="L58" i="8"/>
  <c r="L59" i="8"/>
  <c r="L61" i="8"/>
  <c r="L62" i="8"/>
  <c r="L63" i="8"/>
  <c r="L64" i="8"/>
  <c r="L65" i="8"/>
  <c r="L66" i="8"/>
  <c r="L67" i="8"/>
  <c r="L68" i="8"/>
  <c r="L69" i="8"/>
  <c r="L70" i="8"/>
  <c r="L72" i="8"/>
  <c r="L73" i="8"/>
  <c r="L74" i="8"/>
  <c r="L75" i="8"/>
  <c r="L76" i="8"/>
  <c r="L77" i="8"/>
  <c r="L78" i="8"/>
  <c r="L79" i="8"/>
  <c r="L80" i="8"/>
  <c r="L51" i="8"/>
  <c r="O50" i="8"/>
  <c r="L230" i="8"/>
  <c r="L231" i="8"/>
  <c r="L232" i="8"/>
  <c r="L233" i="8"/>
  <c r="L234" i="8"/>
  <c r="L235" i="8"/>
  <c r="L236" i="8"/>
  <c r="L237" i="8"/>
  <c r="L238" i="8"/>
  <c r="L239" i="8"/>
  <c r="L241" i="8"/>
  <c r="L242" i="8"/>
  <c r="L243" i="8"/>
  <c r="L172" i="11"/>
  <c r="L173" i="11" s="1"/>
  <c r="L174" i="11" s="1"/>
  <c r="L175" i="11" s="1"/>
  <c r="L176" i="11" s="1"/>
  <c r="L177" i="11" s="1"/>
  <c r="L178" i="11" s="1"/>
  <c r="L179" i="11" s="1"/>
  <c r="L180" i="11" s="1"/>
  <c r="L181" i="11" s="1"/>
  <c r="L182" i="11" s="1"/>
  <c r="L183" i="11" s="1"/>
  <c r="L184" i="11" s="1"/>
  <c r="L185" i="11" s="1"/>
  <c r="L186" i="11" s="1"/>
  <c r="L187" i="11" s="1"/>
  <c r="L188" i="11" s="1"/>
  <c r="L189" i="11" s="1"/>
  <c r="L190" i="11" s="1"/>
  <c r="L191" i="11" s="1"/>
  <c r="L192" i="11" s="1"/>
  <c r="L193" i="11" s="1"/>
  <c r="L194" i="11" s="1"/>
  <c r="L195" i="11" s="1"/>
  <c r="L196" i="11" s="1"/>
  <c r="L197" i="11" s="1"/>
  <c r="L198" i="11" s="1"/>
  <c r="L199" i="11" s="1"/>
  <c r="L200" i="11" s="1"/>
  <c r="L201" i="11" s="1"/>
  <c r="L202" i="11" s="1"/>
  <c r="L203" i="11" s="1"/>
  <c r="L204" i="11" s="1"/>
  <c r="L205" i="11" s="1"/>
  <c r="L206" i="11" s="1"/>
  <c r="L207" i="11" s="1"/>
  <c r="L208" i="11" s="1"/>
  <c r="L209" i="11" s="1"/>
  <c r="L210" i="11" s="1"/>
  <c r="L211" i="11" s="1"/>
  <c r="L212" i="11" s="1"/>
  <c r="L213" i="11" s="1"/>
  <c r="L214" i="11" s="1"/>
  <c r="L215" i="11" s="1"/>
  <c r="L216" i="11" s="1"/>
  <c r="L217" i="11" s="1"/>
  <c r="L218" i="11" s="1"/>
  <c r="L219" i="11" s="1"/>
  <c r="L220" i="11" s="1"/>
  <c r="L221" i="11" s="1"/>
  <c r="L222" i="11" s="1"/>
  <c r="L223" i="11" s="1"/>
  <c r="L224" i="11" s="1"/>
  <c r="L225" i="11" s="1"/>
  <c r="L226" i="11" s="1"/>
  <c r="L227" i="11" s="1"/>
  <c r="L228" i="11" s="1"/>
  <c r="L229" i="11" s="1"/>
  <c r="L230" i="11" s="1"/>
  <c r="L231" i="11" s="1"/>
  <c r="L232" i="11" s="1"/>
  <c r="L233" i="11" s="1"/>
  <c r="L234" i="11" s="1"/>
  <c r="L235" i="11" s="1"/>
  <c r="L236" i="11" s="1"/>
  <c r="L237" i="11" s="1"/>
  <c r="L238" i="11" s="1"/>
  <c r="L239" i="11" s="1"/>
  <c r="L240" i="11" s="1"/>
  <c r="L241" i="11" s="1"/>
  <c r="L242" i="11" s="1"/>
  <c r="L243" i="11" s="1"/>
  <c r="L244" i="11" s="1"/>
  <c r="L245" i="11" s="1"/>
  <c r="L246" i="11" s="1"/>
  <c r="L247" i="11" s="1"/>
  <c r="L248" i="11" s="1"/>
  <c r="L249" i="11" s="1"/>
  <c r="L250" i="11" s="1"/>
  <c r="L251" i="11" s="1"/>
  <c r="L252" i="11" s="1"/>
  <c r="L170" i="11"/>
  <c r="L171" i="11" s="1"/>
  <c r="L137" i="11"/>
  <c r="L138" i="11"/>
  <c r="L139" i="11"/>
  <c r="L140" i="11" s="1"/>
  <c r="L141" i="11" s="1"/>
  <c r="L142" i="11" s="1"/>
  <c r="L143" i="11" s="1"/>
  <c r="L144" i="11" s="1"/>
  <c r="L145" i="11" s="1"/>
  <c r="L146" i="11" s="1"/>
  <c r="L147" i="11" s="1"/>
  <c r="L148" i="11" s="1"/>
  <c r="L149" i="11" s="1"/>
  <c r="L150" i="11" s="1"/>
  <c r="L151" i="11" s="1"/>
  <c r="L152" i="11" s="1"/>
  <c r="L153" i="11" s="1"/>
  <c r="L154" i="11" s="1"/>
  <c r="L155" i="11" s="1"/>
  <c r="L156" i="11" s="1"/>
  <c r="L157" i="11" s="1"/>
  <c r="L158" i="11" s="1"/>
  <c r="L159" i="11" s="1"/>
  <c r="L160" i="11" s="1"/>
  <c r="L161" i="11" s="1"/>
  <c r="L162" i="11" s="1"/>
  <c r="L163" i="11" s="1"/>
  <c r="L164" i="11" s="1"/>
  <c r="L165" i="11" s="1"/>
  <c r="L166" i="11" s="1"/>
  <c r="L167" i="11" s="1"/>
  <c r="L168" i="11" s="1"/>
  <c r="L169" i="11" s="1"/>
  <c r="L131" i="11"/>
  <c r="L132" i="11" s="1"/>
  <c r="L133" i="11" s="1"/>
  <c r="L134" i="11" s="1"/>
  <c r="L135" i="11" s="1"/>
  <c r="L136" i="11" s="1"/>
  <c r="L127" i="11"/>
  <c r="L128" i="11" s="1"/>
  <c r="L129" i="11" s="1"/>
  <c r="L130" i="11" s="1"/>
  <c r="L126" i="11"/>
  <c r="L125"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N38"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 i="11"/>
  <c r="J26" i="11"/>
  <c r="J27" i="11"/>
  <c r="J28" i="11"/>
  <c r="J29" i="11"/>
  <c r="J30" i="11"/>
  <c r="J31" i="11"/>
  <c r="J32" i="11"/>
  <c r="J33" i="11"/>
  <c r="J34" i="11"/>
  <c r="J35" i="11"/>
  <c r="J36" i="11"/>
  <c r="J37" i="11"/>
  <c r="J38" i="11"/>
  <c r="J39" i="11"/>
  <c r="J40" i="11"/>
  <c r="J41" i="11"/>
  <c r="J17" i="11"/>
  <c r="J18" i="11"/>
  <c r="J19" i="11"/>
  <c r="J20" i="11"/>
  <c r="J21" i="11"/>
  <c r="J22" i="11"/>
  <c r="J23" i="11"/>
  <c r="J24" i="11"/>
  <c r="J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16" i="11"/>
  <c r="G18" i="1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G111" i="11" s="1"/>
  <c r="G112" i="11" s="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64" i="11" s="1"/>
  <c r="G165" i="11" s="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210" i="11" s="1"/>
  <c r="G211" i="11" s="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F18" i="1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F102" i="11" s="1"/>
  <c r="F103" i="11" s="1"/>
  <c r="F104" i="11" s="1"/>
  <c r="F105" i="11" s="1"/>
  <c r="F106" i="11" s="1"/>
  <c r="F107" i="11" s="1"/>
  <c r="F108" i="11" s="1"/>
  <c r="F109" i="11" s="1"/>
  <c r="F110" i="11" s="1"/>
  <c r="F111" i="11" s="1"/>
  <c r="F112" i="11" s="1"/>
  <c r="F113" i="11" s="1"/>
  <c r="F114" i="11" s="1"/>
  <c r="F115" i="11" s="1"/>
  <c r="F116" i="11" s="1"/>
  <c r="F117" i="11" s="1"/>
  <c r="F118" i="11" s="1"/>
  <c r="F119" i="11" s="1"/>
  <c r="F120" i="11" s="1"/>
  <c r="F121" i="11" s="1"/>
  <c r="F122" i="11" s="1"/>
  <c r="F123" i="11" s="1"/>
  <c r="F124" i="11" s="1"/>
  <c r="F125" i="11" s="1"/>
  <c r="F126" i="11" s="1"/>
  <c r="F127" i="11" s="1"/>
  <c r="F128" i="11" s="1"/>
  <c r="F129" i="11" s="1"/>
  <c r="F130" i="11" s="1"/>
  <c r="F131" i="11" s="1"/>
  <c r="F132" i="11" s="1"/>
  <c r="F133" i="11" s="1"/>
  <c r="F134" i="11" s="1"/>
  <c r="F135" i="11" s="1"/>
  <c r="F136" i="11" s="1"/>
  <c r="F137" i="11" s="1"/>
  <c r="F138" i="11" s="1"/>
  <c r="F139" i="11" s="1"/>
  <c r="F140" i="11" s="1"/>
  <c r="F141" i="11" s="1"/>
  <c r="F142" i="11" s="1"/>
  <c r="F143" i="11" s="1"/>
  <c r="F144" i="11" s="1"/>
  <c r="F145" i="11" s="1"/>
  <c r="F146" i="11" s="1"/>
  <c r="F147" i="11" s="1"/>
  <c r="F148" i="11" s="1"/>
  <c r="F149" i="11" s="1"/>
  <c r="F150" i="11" s="1"/>
  <c r="F151" i="11" s="1"/>
  <c r="F152" i="11" s="1"/>
  <c r="F153" i="11" s="1"/>
  <c r="F154" i="11" s="1"/>
  <c r="F155" i="11" s="1"/>
  <c r="F156" i="11" s="1"/>
  <c r="F157" i="11" s="1"/>
  <c r="F158" i="11" s="1"/>
  <c r="F159" i="11" s="1"/>
  <c r="F160" i="11" s="1"/>
  <c r="F161" i="11" s="1"/>
  <c r="F162" i="11" s="1"/>
  <c r="F163" i="11" s="1"/>
  <c r="F164" i="11" s="1"/>
  <c r="F165" i="11" s="1"/>
  <c r="F166" i="11" s="1"/>
  <c r="F167" i="11" s="1"/>
  <c r="F168" i="11" s="1"/>
  <c r="F169" i="11" s="1"/>
  <c r="F170" i="11" s="1"/>
  <c r="F171" i="11" s="1"/>
  <c r="F172" i="11" s="1"/>
  <c r="F173" i="11" s="1"/>
  <c r="F174" i="11" s="1"/>
  <c r="F175" i="11" s="1"/>
  <c r="F176" i="11" s="1"/>
  <c r="F177" i="11" s="1"/>
  <c r="F178" i="11" s="1"/>
  <c r="F179" i="11" s="1"/>
  <c r="F180" i="11" s="1"/>
  <c r="F181" i="11" s="1"/>
  <c r="F182" i="11" s="1"/>
  <c r="F183" i="11" s="1"/>
  <c r="F184" i="11" s="1"/>
  <c r="F185" i="11" s="1"/>
  <c r="F186" i="11" s="1"/>
  <c r="F187" i="11" s="1"/>
  <c r="F188" i="11" s="1"/>
  <c r="F189" i="11" s="1"/>
  <c r="F190" i="11" s="1"/>
  <c r="F191" i="11" s="1"/>
  <c r="F192" i="11" s="1"/>
  <c r="F193" i="11" s="1"/>
  <c r="F194" i="11" s="1"/>
  <c r="F195" i="11" s="1"/>
  <c r="F196" i="11" s="1"/>
  <c r="F197" i="11" s="1"/>
  <c r="F198" i="11" s="1"/>
  <c r="F199" i="11" s="1"/>
  <c r="F200" i="11" s="1"/>
  <c r="F201" i="11" s="1"/>
  <c r="F202" i="11" s="1"/>
  <c r="F203" i="11" s="1"/>
  <c r="F204" i="11" s="1"/>
  <c r="F205" i="11" s="1"/>
  <c r="F206" i="11" s="1"/>
  <c r="F207" i="11" s="1"/>
  <c r="F208" i="11" s="1"/>
  <c r="F209" i="11" s="1"/>
  <c r="F210" i="11" s="1"/>
  <c r="F211" i="11" s="1"/>
  <c r="F212" i="11" s="1"/>
  <c r="F213" i="11" s="1"/>
  <c r="F214" i="11" s="1"/>
  <c r="F215" i="11" s="1"/>
  <c r="F216" i="11" s="1"/>
  <c r="F217" i="11" s="1"/>
  <c r="F218" i="11" s="1"/>
  <c r="F219" i="11" s="1"/>
  <c r="F220" i="11" s="1"/>
  <c r="F221" i="11" s="1"/>
  <c r="F222" i="11" s="1"/>
  <c r="F223" i="11" s="1"/>
  <c r="F224" i="11" s="1"/>
  <c r="F225" i="11" s="1"/>
  <c r="F226" i="11" s="1"/>
  <c r="F227" i="11" s="1"/>
  <c r="F228" i="11" s="1"/>
  <c r="F229" i="11" s="1"/>
  <c r="F230" i="11" s="1"/>
  <c r="F231" i="11" s="1"/>
  <c r="F232" i="11" s="1"/>
  <c r="F233" i="11" s="1"/>
  <c r="F234" i="11" s="1"/>
  <c r="F235" i="11" s="1"/>
  <c r="F236" i="11" s="1"/>
  <c r="F237" i="11" s="1"/>
  <c r="F238" i="11" s="1"/>
  <c r="F239" i="11" s="1"/>
  <c r="F240" i="11" s="1"/>
  <c r="F241" i="11" s="1"/>
  <c r="F242" i="11" s="1"/>
  <c r="F243" i="11" s="1"/>
  <c r="F244" i="11" s="1"/>
  <c r="F245" i="11" s="1"/>
  <c r="F246" i="11" s="1"/>
  <c r="F247" i="11" s="1"/>
  <c r="F248" i="11" s="1"/>
  <c r="F249" i="11" s="1"/>
  <c r="F250" i="11" s="1"/>
  <c r="F251" i="11" s="1"/>
  <c r="F252" i="11" s="1"/>
  <c r="G17" i="11"/>
  <c r="G16" i="11"/>
  <c r="F17" i="11"/>
  <c r="F16"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4" i="11"/>
  <c r="D5" i="11"/>
  <c r="D6" i="11"/>
  <c r="D7" i="11"/>
  <c r="D8" i="11"/>
  <c r="E3" i="11"/>
  <c r="D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3" i="11"/>
  <c r="G28" i="8"/>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51" i="8" s="1"/>
  <c r="G52" i="8" s="1"/>
  <c r="G53" i="8" s="1"/>
  <c r="G54" i="8" s="1"/>
  <c r="G55" i="8" s="1"/>
  <c r="G56" i="8" s="1"/>
  <c r="G57" i="8" s="1"/>
  <c r="G58" i="8" s="1"/>
  <c r="G59" i="8" s="1"/>
  <c r="G60" i="8" s="1"/>
  <c r="G61" i="8" s="1"/>
  <c r="G62" i="8" s="1"/>
  <c r="G63" i="8" s="1"/>
  <c r="G64" i="8" s="1"/>
  <c r="G65" i="8" s="1"/>
  <c r="G66" i="8" s="1"/>
  <c r="G67" i="8" s="1"/>
  <c r="G68" i="8" s="1"/>
  <c r="G69" i="8" s="1"/>
  <c r="G70" i="8" s="1"/>
  <c r="G71" i="8" s="1"/>
  <c r="G72" i="8" s="1"/>
  <c r="G73" i="8" s="1"/>
  <c r="G74" i="8" s="1"/>
  <c r="G75" i="8" s="1"/>
  <c r="G76" i="8" s="1"/>
  <c r="G77" i="8" s="1"/>
  <c r="G78" i="8" s="1"/>
  <c r="G79" i="8" s="1"/>
  <c r="G80" i="8" s="1"/>
  <c r="G81" i="8" s="1"/>
  <c r="G82" i="8" s="1"/>
  <c r="G83" i="8" s="1"/>
  <c r="G84" i="8" s="1"/>
  <c r="G85" i="8" s="1"/>
  <c r="G86" i="8" s="1"/>
  <c r="G87" i="8" s="1"/>
  <c r="G88" i="8" s="1"/>
  <c r="G89" i="8" s="1"/>
  <c r="G90" i="8" s="1"/>
  <c r="G91" i="8" s="1"/>
  <c r="G92" i="8" s="1"/>
  <c r="G93" i="8" s="1"/>
  <c r="G94" i="8" s="1"/>
  <c r="G95" i="8" s="1"/>
  <c r="G96" i="8" s="1"/>
  <c r="G97" i="8" s="1"/>
  <c r="G98" i="8" s="1"/>
  <c r="G99" i="8" s="1"/>
  <c r="G100" i="8" s="1"/>
  <c r="G101" i="8" s="1"/>
  <c r="G102" i="8" s="1"/>
  <c r="G103" i="8" s="1"/>
  <c r="G104" i="8" s="1"/>
  <c r="G105" i="8" s="1"/>
  <c r="G106" i="8" s="1"/>
  <c r="G107" i="8" s="1"/>
  <c r="G108" i="8" s="1"/>
  <c r="G109" i="8" s="1"/>
  <c r="G110" i="8" s="1"/>
  <c r="G111" i="8" s="1"/>
  <c r="G112" i="8" s="1"/>
  <c r="G113" i="8" s="1"/>
  <c r="G114" i="8" s="1"/>
  <c r="G115" i="8" s="1"/>
  <c r="G116" i="8" s="1"/>
  <c r="G117" i="8" s="1"/>
  <c r="G118" i="8" s="1"/>
  <c r="G119" i="8" s="1"/>
  <c r="G120" i="8" s="1"/>
  <c r="G121" i="8" s="1"/>
  <c r="G122" i="8" s="1"/>
  <c r="G123" i="8" s="1"/>
  <c r="G124" i="8" s="1"/>
  <c r="G125" i="8" s="1"/>
  <c r="G126" i="8" s="1"/>
  <c r="G127" i="8" s="1"/>
  <c r="G128" i="8" s="1"/>
  <c r="G129" i="8" s="1"/>
  <c r="G130" i="8" s="1"/>
  <c r="G131" i="8" s="1"/>
  <c r="G132" i="8" s="1"/>
  <c r="G133" i="8" s="1"/>
  <c r="G134" i="8" s="1"/>
  <c r="G135" i="8" s="1"/>
  <c r="G136" i="8" s="1"/>
  <c r="G137" i="8" s="1"/>
  <c r="G138" i="8" s="1"/>
  <c r="G139" i="8" s="1"/>
  <c r="G140" i="8" s="1"/>
  <c r="G141" i="8" s="1"/>
  <c r="G142" i="8" s="1"/>
  <c r="G143" i="8" s="1"/>
  <c r="G144" i="8" s="1"/>
  <c r="G145" i="8" s="1"/>
  <c r="G146" i="8" s="1"/>
  <c r="G147" i="8" s="1"/>
  <c r="G148" i="8" s="1"/>
  <c r="G149" i="8" s="1"/>
  <c r="G150" i="8" s="1"/>
  <c r="G151" i="8" s="1"/>
  <c r="G152" i="8" s="1"/>
  <c r="G153" i="8" s="1"/>
  <c r="G154" i="8" s="1"/>
  <c r="G155" i="8" s="1"/>
  <c r="G156" i="8" s="1"/>
  <c r="G157" i="8" s="1"/>
  <c r="G158" i="8" s="1"/>
  <c r="G159" i="8" s="1"/>
  <c r="G160" i="8" s="1"/>
  <c r="G161" i="8" s="1"/>
  <c r="G162" i="8" s="1"/>
  <c r="G163" i="8" s="1"/>
  <c r="G164" i="8" s="1"/>
  <c r="G165" i="8" s="1"/>
  <c r="G166" i="8" s="1"/>
  <c r="G167" i="8" s="1"/>
  <c r="G168" i="8" s="1"/>
  <c r="G169" i="8" s="1"/>
  <c r="G170" i="8" s="1"/>
  <c r="G171" i="8" s="1"/>
  <c r="G172" i="8" s="1"/>
  <c r="G173" i="8" s="1"/>
  <c r="G174" i="8" s="1"/>
  <c r="G175" i="8" s="1"/>
  <c r="G176" i="8" s="1"/>
  <c r="G177" i="8" s="1"/>
  <c r="G178" i="8" s="1"/>
  <c r="G179" i="8" s="1"/>
  <c r="G180" i="8" s="1"/>
  <c r="G181" i="8" s="1"/>
  <c r="G182" i="8" s="1"/>
  <c r="G183" i="8" s="1"/>
  <c r="G184" i="8" s="1"/>
  <c r="G185" i="8" s="1"/>
  <c r="G186" i="8" s="1"/>
  <c r="G187" i="8" s="1"/>
  <c r="G188" i="8" s="1"/>
  <c r="G189" i="8" s="1"/>
  <c r="G190" i="8" s="1"/>
  <c r="G191" i="8" s="1"/>
  <c r="G192" i="8" s="1"/>
  <c r="G193" i="8" s="1"/>
  <c r="G194" i="8" s="1"/>
  <c r="G195" i="8" s="1"/>
  <c r="G196" i="8" s="1"/>
  <c r="G197" i="8" s="1"/>
  <c r="G198" i="8" s="1"/>
  <c r="G199" i="8" s="1"/>
  <c r="G200" i="8" s="1"/>
  <c r="G201" i="8" s="1"/>
  <c r="G202" i="8" s="1"/>
  <c r="G203" i="8" s="1"/>
  <c r="G204" i="8" s="1"/>
  <c r="G205" i="8" s="1"/>
  <c r="G206" i="8" s="1"/>
  <c r="G207" i="8" s="1"/>
  <c r="G208" i="8" s="1"/>
  <c r="G209" i="8" s="1"/>
  <c r="G210" i="8" s="1"/>
  <c r="G211" i="8" s="1"/>
  <c r="G212" i="8" s="1"/>
  <c r="G213" i="8" s="1"/>
  <c r="G214" i="8" s="1"/>
  <c r="G215" i="8" s="1"/>
  <c r="G216" i="8" s="1"/>
  <c r="G217" i="8" s="1"/>
  <c r="G218" i="8" s="1"/>
  <c r="G219" i="8" s="1"/>
  <c r="G220" i="8" s="1"/>
  <c r="G221" i="8" s="1"/>
  <c r="G222" i="8" s="1"/>
  <c r="G223" i="8" s="1"/>
  <c r="G224" i="8" s="1"/>
  <c r="G225" i="8" s="1"/>
  <c r="G226" i="8" s="1"/>
  <c r="G227" i="8" s="1"/>
  <c r="G228" i="8" s="1"/>
  <c r="G229" i="8" s="1"/>
  <c r="G230" i="8" s="1"/>
  <c r="G231" i="8" s="1"/>
  <c r="G232" i="8" s="1"/>
  <c r="G233" i="8" s="1"/>
  <c r="G234" i="8" s="1"/>
  <c r="G235" i="8" s="1"/>
  <c r="G236" i="8" s="1"/>
  <c r="G237" i="8" s="1"/>
  <c r="G238" i="8" s="1"/>
  <c r="G239" i="8" s="1"/>
  <c r="G240" i="8" s="1"/>
  <c r="G241" i="8" s="1"/>
  <c r="G242" i="8" s="1"/>
  <c r="G243" i="8" s="1"/>
  <c r="G244" i="8" s="1"/>
  <c r="G245" i="8" s="1"/>
  <c r="G246" i="8" s="1"/>
  <c r="G247" i="8" s="1"/>
  <c r="G248" i="8" s="1"/>
  <c r="G249" i="8" s="1"/>
  <c r="G250" i="8" s="1"/>
  <c r="G251" i="8" s="1"/>
  <c r="G252" i="8" s="1"/>
  <c r="F14" i="8"/>
  <c r="F15" i="8" s="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117" i="8" s="1"/>
  <c r="F118" i="8" s="1"/>
  <c r="F119" i="8" s="1"/>
  <c r="F120" i="8" s="1"/>
  <c r="F121" i="8" s="1"/>
  <c r="F122" i="8" s="1"/>
  <c r="F123" i="8" s="1"/>
  <c r="F124" i="8" s="1"/>
  <c r="F125" i="8" s="1"/>
  <c r="F126" i="8" s="1"/>
  <c r="F127" i="8" s="1"/>
  <c r="F128" i="8" s="1"/>
  <c r="F129" i="8" s="1"/>
  <c r="F130" i="8" s="1"/>
  <c r="F131" i="8" s="1"/>
  <c r="F132" i="8" s="1"/>
  <c r="F133" i="8" s="1"/>
  <c r="F134" i="8" s="1"/>
  <c r="F135" i="8" s="1"/>
  <c r="F136" i="8" s="1"/>
  <c r="F137" i="8" s="1"/>
  <c r="F138" i="8" s="1"/>
  <c r="F139" i="8" s="1"/>
  <c r="F140" i="8" s="1"/>
  <c r="F141" i="8" s="1"/>
  <c r="F142" i="8" s="1"/>
  <c r="F143" i="8" s="1"/>
  <c r="F144" i="8" s="1"/>
  <c r="F145" i="8" s="1"/>
  <c r="F146" i="8" s="1"/>
  <c r="F147" i="8" s="1"/>
  <c r="F148" i="8" s="1"/>
  <c r="F149" i="8" s="1"/>
  <c r="F150" i="8" s="1"/>
  <c r="F151" i="8" s="1"/>
  <c r="F152" i="8" s="1"/>
  <c r="F153" i="8" s="1"/>
  <c r="F154" i="8" s="1"/>
  <c r="F155" i="8" s="1"/>
  <c r="F156" i="8" s="1"/>
  <c r="F157" i="8" s="1"/>
  <c r="F158" i="8" s="1"/>
  <c r="F159" i="8" s="1"/>
  <c r="F160" i="8" s="1"/>
  <c r="F161" i="8" s="1"/>
  <c r="F162" i="8" s="1"/>
  <c r="F163" i="8" s="1"/>
  <c r="F164" i="8" s="1"/>
  <c r="F165" i="8" s="1"/>
  <c r="F166" i="8" s="1"/>
  <c r="F167" i="8" s="1"/>
  <c r="F168" i="8" s="1"/>
  <c r="F169" i="8" s="1"/>
  <c r="F170" i="8" s="1"/>
  <c r="F171" i="8" s="1"/>
  <c r="F172" i="8" s="1"/>
  <c r="F173" i="8" s="1"/>
  <c r="F174" i="8" s="1"/>
  <c r="F175" i="8" s="1"/>
  <c r="F176" i="8" s="1"/>
  <c r="F177" i="8" s="1"/>
  <c r="F178" i="8" s="1"/>
  <c r="F179" i="8" s="1"/>
  <c r="F180" i="8" s="1"/>
  <c r="F181" i="8" s="1"/>
  <c r="F182" i="8" s="1"/>
  <c r="F183" i="8" s="1"/>
  <c r="F184" i="8" s="1"/>
  <c r="F185" i="8" s="1"/>
  <c r="F186" i="8" s="1"/>
  <c r="F187" i="8" s="1"/>
  <c r="F188" i="8" s="1"/>
  <c r="F189" i="8" s="1"/>
  <c r="F190" i="8" s="1"/>
  <c r="F191" i="8" s="1"/>
  <c r="F192" i="8" s="1"/>
  <c r="F193" i="8" s="1"/>
  <c r="F194" i="8" s="1"/>
  <c r="F195" i="8" s="1"/>
  <c r="F196" i="8" s="1"/>
  <c r="F197" i="8" s="1"/>
  <c r="F198" i="8" s="1"/>
  <c r="F199" i="8" s="1"/>
  <c r="F200" i="8" s="1"/>
  <c r="F201" i="8" s="1"/>
  <c r="F202" i="8" s="1"/>
  <c r="F203" i="8" s="1"/>
  <c r="F204" i="8" s="1"/>
  <c r="F205" i="8" s="1"/>
  <c r="F206" i="8" s="1"/>
  <c r="F207" i="8" s="1"/>
  <c r="F208" i="8" s="1"/>
  <c r="F209" i="8" s="1"/>
  <c r="F210" i="8" s="1"/>
  <c r="F211" i="8" s="1"/>
  <c r="F212" i="8" s="1"/>
  <c r="F213" i="8" s="1"/>
  <c r="F214" i="8" s="1"/>
  <c r="F215" i="8" s="1"/>
  <c r="F216" i="8" s="1"/>
  <c r="F217" i="8" s="1"/>
  <c r="F218" i="8" s="1"/>
  <c r="F219" i="8" s="1"/>
  <c r="F220" i="8" s="1"/>
  <c r="F221" i="8" s="1"/>
  <c r="F222" i="8" s="1"/>
  <c r="F223" i="8" s="1"/>
  <c r="F224" i="8" s="1"/>
  <c r="F225" i="8" s="1"/>
  <c r="F226" i="8" s="1"/>
  <c r="F227" i="8" s="1"/>
  <c r="F228" i="8" s="1"/>
  <c r="F229" i="8" s="1"/>
  <c r="F230" i="8" s="1"/>
  <c r="F231" i="8" s="1"/>
  <c r="F232" i="8" s="1"/>
  <c r="F233" i="8" s="1"/>
  <c r="F234" i="8" s="1"/>
  <c r="F235" i="8" s="1"/>
  <c r="F236" i="8" s="1"/>
  <c r="F237" i="8" s="1"/>
  <c r="F238" i="8" s="1"/>
  <c r="F239" i="8" s="1"/>
  <c r="F240" i="8" s="1"/>
  <c r="F241" i="8" s="1"/>
  <c r="F242" i="8" s="1"/>
  <c r="F243" i="8" s="1"/>
  <c r="F244" i="8" s="1"/>
  <c r="F245" i="8" s="1"/>
  <c r="F246" i="8" s="1"/>
  <c r="F247" i="8" s="1"/>
  <c r="F248" i="8" s="1"/>
  <c r="F249" i="8" s="1"/>
  <c r="F250" i="8" s="1"/>
  <c r="F251" i="8" s="1"/>
  <c r="F252" i="8" s="1"/>
  <c r="O113" i="8"/>
  <c r="O65" i="8"/>
  <c r="O22" i="8"/>
  <c r="P243" i="11" l="1"/>
  <c r="P244" i="11" s="1"/>
  <c r="P245" i="11" s="1"/>
  <c r="P246" i="11" s="1"/>
  <c r="P247" i="11" s="1"/>
  <c r="P248" i="11" s="1"/>
  <c r="P249" i="11" s="1"/>
  <c r="P250" i="11" s="1"/>
  <c r="P251" i="11" s="1"/>
  <c r="P252" i="11" s="1"/>
  <c r="K115" i="8"/>
  <c r="L114" i="8"/>
  <c r="H252" i="8"/>
  <c r="H248" i="8"/>
  <c r="H244" i="8"/>
  <c r="H240" i="8"/>
  <c r="H236" i="8"/>
  <c r="H232" i="8"/>
  <c r="H228" i="8"/>
  <c r="H224" i="8"/>
  <c r="H220" i="8"/>
  <c r="H216" i="8"/>
  <c r="H212" i="8"/>
  <c r="H208" i="8"/>
  <c r="H204" i="8"/>
  <c r="H200" i="8"/>
  <c r="H196" i="8"/>
  <c r="H192" i="8"/>
  <c r="H188" i="8"/>
  <c r="H184" i="8"/>
  <c r="H180" i="8"/>
  <c r="H176" i="8"/>
  <c r="H172" i="8"/>
  <c r="H168" i="8"/>
  <c r="H164" i="8"/>
  <c r="H160" i="8"/>
  <c r="H156" i="8"/>
  <c r="H152" i="8"/>
  <c r="H148" i="8"/>
  <c r="H144" i="8"/>
  <c r="H140" i="8"/>
  <c r="H136" i="8"/>
  <c r="H132" i="8"/>
  <c r="H128" i="8"/>
  <c r="H124" i="8"/>
  <c r="H120" i="8"/>
  <c r="H116" i="8"/>
  <c r="H112" i="8"/>
  <c r="H108" i="8"/>
  <c r="H104" i="8"/>
  <c r="H100" i="8"/>
  <c r="H96" i="8"/>
  <c r="H92" i="8"/>
  <c r="H88" i="8"/>
  <c r="H84" i="8"/>
  <c r="H80" i="8"/>
  <c r="H76" i="8"/>
  <c r="H72" i="8"/>
  <c r="H68" i="8"/>
  <c r="H64" i="8"/>
  <c r="H60" i="8"/>
  <c r="H56" i="8"/>
  <c r="H52" i="8"/>
  <c r="H48" i="8"/>
  <c r="H44" i="8"/>
  <c r="H40" i="8"/>
  <c r="H36" i="8"/>
  <c r="H32" i="8"/>
  <c r="H251" i="8"/>
  <c r="H247" i="8"/>
  <c r="H243" i="8"/>
  <c r="H239" i="8"/>
  <c r="H235" i="8"/>
  <c r="H231" i="8"/>
  <c r="H227" i="8"/>
  <c r="H223" i="8"/>
  <c r="H219" i="8"/>
  <c r="H215" i="8"/>
  <c r="H211" i="8"/>
  <c r="H207" i="8"/>
  <c r="H203" i="8"/>
  <c r="H199" i="8"/>
  <c r="H195" i="8"/>
  <c r="H191" i="8"/>
  <c r="H187" i="8"/>
  <c r="H183" i="8"/>
  <c r="H179" i="8"/>
  <c r="H175" i="8"/>
  <c r="H171" i="8"/>
  <c r="H167" i="8"/>
  <c r="H163" i="8"/>
  <c r="H159" i="8"/>
  <c r="H155" i="8"/>
  <c r="H151" i="8"/>
  <c r="H147" i="8"/>
  <c r="H143" i="8"/>
  <c r="H139" i="8"/>
  <c r="H135" i="8"/>
  <c r="H131" i="8"/>
  <c r="H127" i="8"/>
  <c r="H123" i="8"/>
  <c r="H119" i="8"/>
  <c r="H115" i="8"/>
  <c r="H111" i="8"/>
  <c r="H107" i="8"/>
  <c r="H103" i="8"/>
  <c r="H99" i="8"/>
  <c r="H95" i="8"/>
  <c r="H91" i="8"/>
  <c r="H87" i="8"/>
  <c r="H83" i="8"/>
  <c r="H79" i="8"/>
  <c r="H75" i="8"/>
  <c r="H71" i="8"/>
  <c r="H67" i="8"/>
  <c r="H63" i="8"/>
  <c r="H59" i="8"/>
  <c r="H55" i="8"/>
  <c r="H51" i="8"/>
  <c r="H47" i="8"/>
  <c r="H43" i="8"/>
  <c r="H39" i="8"/>
  <c r="H35" i="8"/>
  <c r="H31" i="8"/>
  <c r="H250" i="8"/>
  <c r="H246" i="8"/>
  <c r="H242" i="8"/>
  <c r="H238" i="8"/>
  <c r="H234" i="8"/>
  <c r="H230" i="8"/>
  <c r="H226" i="8"/>
  <c r="H222" i="8"/>
  <c r="H218" i="8"/>
  <c r="H214" i="8"/>
  <c r="H210" i="8"/>
  <c r="H206" i="8"/>
  <c r="H202" i="8"/>
  <c r="H198" i="8"/>
  <c r="H194" i="8"/>
  <c r="H190" i="8"/>
  <c r="H186" i="8"/>
  <c r="H182" i="8"/>
  <c r="H178" i="8"/>
  <c r="H174" i="8"/>
  <c r="H170" i="8"/>
  <c r="H166" i="8"/>
  <c r="H162" i="8"/>
  <c r="H158" i="8"/>
  <c r="H154" i="8"/>
  <c r="H150" i="8"/>
  <c r="H146" i="8"/>
  <c r="H142" i="8"/>
  <c r="H138" i="8"/>
  <c r="H134" i="8"/>
  <c r="H130" i="8"/>
  <c r="H126" i="8"/>
  <c r="H122" i="8"/>
  <c r="H118" i="8"/>
  <c r="H114" i="8"/>
  <c r="H110" i="8"/>
  <c r="H106" i="8"/>
  <c r="H102" i="8"/>
  <c r="H98" i="8"/>
  <c r="H94" i="8"/>
  <c r="H90" i="8"/>
  <c r="H86" i="8"/>
  <c r="H82" i="8"/>
  <c r="H78" i="8"/>
  <c r="H74" i="8"/>
  <c r="H70" i="8"/>
  <c r="H66" i="8"/>
  <c r="H62" i="8"/>
  <c r="H58" i="8"/>
  <c r="H54" i="8"/>
  <c r="H50" i="8"/>
  <c r="H46" i="8"/>
  <c r="H42" i="8"/>
  <c r="H38" i="8"/>
  <c r="H34" i="8"/>
  <c r="H30" i="8"/>
  <c r="H28" i="8"/>
  <c r="H249" i="8"/>
  <c r="H245" i="8"/>
  <c r="H241" i="8"/>
  <c r="H237" i="8"/>
  <c r="H233" i="8"/>
  <c r="H229" i="8"/>
  <c r="H225" i="8"/>
  <c r="H221" i="8"/>
  <c r="H217" i="8"/>
  <c r="H213" i="8"/>
  <c r="H209" i="8"/>
  <c r="H205" i="8"/>
  <c r="H201" i="8"/>
  <c r="H197" i="8"/>
  <c r="H193" i="8"/>
  <c r="H189" i="8"/>
  <c r="H185" i="8"/>
  <c r="H181" i="8"/>
  <c r="H177" i="8"/>
  <c r="H173" i="8"/>
  <c r="H169" i="8"/>
  <c r="H165" i="8"/>
  <c r="H161" i="8"/>
  <c r="H157" i="8"/>
  <c r="H153" i="8"/>
  <c r="H149" i="8"/>
  <c r="H145" i="8"/>
  <c r="H141" i="8"/>
  <c r="H137" i="8"/>
  <c r="H133" i="8"/>
  <c r="H129" i="8"/>
  <c r="H125" i="8"/>
  <c r="H121" i="8"/>
  <c r="H117" i="8"/>
  <c r="H113" i="8"/>
  <c r="H109" i="8"/>
  <c r="H105" i="8"/>
  <c r="H101" i="8"/>
  <c r="H97" i="8"/>
  <c r="H93" i="8"/>
  <c r="H89" i="8"/>
  <c r="H85" i="8"/>
  <c r="H81" i="8"/>
  <c r="H77" i="8"/>
  <c r="H73" i="8"/>
  <c r="H69" i="8"/>
  <c r="H65" i="8"/>
  <c r="H61" i="8"/>
  <c r="H57" i="8"/>
  <c r="H53" i="8"/>
  <c r="H49" i="8"/>
  <c r="H45" i="8"/>
  <c r="H41" i="8"/>
  <c r="H37" i="8"/>
  <c r="H33" i="8"/>
  <c r="H29" i="8"/>
  <c r="L115" i="8" l="1"/>
  <c r="K116" i="8"/>
  <c r="I37" i="8"/>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I65" i="8" s="1"/>
  <c r="I66" i="8" s="1"/>
  <c r="I67" i="8" s="1"/>
  <c r="I68" i="8" s="1"/>
  <c r="I69" i="8" s="1"/>
  <c r="I70" i="8" s="1"/>
  <c r="I71" i="8" s="1"/>
  <c r="I72" i="8" s="1"/>
  <c r="I73" i="8" s="1"/>
  <c r="I74" i="8" s="1"/>
  <c r="I75" i="8" s="1"/>
  <c r="I76" i="8" s="1"/>
  <c r="I77" i="8" s="1"/>
  <c r="I78" i="8" s="1"/>
  <c r="I79" i="8" s="1"/>
  <c r="I80" i="8" s="1"/>
  <c r="I81" i="8" s="1"/>
  <c r="I82" i="8" s="1"/>
  <c r="I83" i="8" s="1"/>
  <c r="I84" i="8" s="1"/>
  <c r="I85" i="8" s="1"/>
  <c r="I86" i="8" s="1"/>
  <c r="I87" i="8" s="1"/>
  <c r="I88" i="8" s="1"/>
  <c r="I89" i="8" s="1"/>
  <c r="I90" i="8" s="1"/>
  <c r="I91" i="8" s="1"/>
  <c r="I92" i="8" s="1"/>
  <c r="I93" i="8" s="1"/>
  <c r="I94" i="8" s="1"/>
  <c r="I95" i="8" s="1"/>
  <c r="I96" i="8" s="1"/>
  <c r="I97" i="8" s="1"/>
  <c r="I98" i="8" s="1"/>
  <c r="I99" i="8" s="1"/>
  <c r="I100" i="8" s="1"/>
  <c r="I101" i="8" s="1"/>
  <c r="I102" i="8" s="1"/>
  <c r="I103" i="8" s="1"/>
  <c r="I104" i="8" s="1"/>
  <c r="I105" i="8" s="1"/>
  <c r="I106" i="8" s="1"/>
  <c r="I107" i="8" s="1"/>
  <c r="I108" i="8" s="1"/>
  <c r="I109" i="8" s="1"/>
  <c r="I110" i="8" s="1"/>
  <c r="I111" i="8" s="1"/>
  <c r="I112" i="8" s="1"/>
  <c r="I113" i="8" s="1"/>
  <c r="I114" i="8" s="1"/>
  <c r="I115" i="8" s="1"/>
  <c r="I116" i="8" s="1"/>
  <c r="I117" i="8" s="1"/>
  <c r="I118" i="8" s="1"/>
  <c r="I119" i="8" s="1"/>
  <c r="I120" i="8" s="1"/>
  <c r="I121" i="8" s="1"/>
  <c r="I122" i="8" s="1"/>
  <c r="I123" i="8" s="1"/>
  <c r="I124" i="8" s="1"/>
  <c r="I125" i="8" s="1"/>
  <c r="I126" i="8" s="1"/>
  <c r="I127" i="8" s="1"/>
  <c r="I128" i="8" s="1"/>
  <c r="I129" i="8" s="1"/>
  <c r="I130" i="8" s="1"/>
  <c r="I131" i="8" s="1"/>
  <c r="I132" i="8" s="1"/>
  <c r="I133" i="8" s="1"/>
  <c r="I134" i="8" s="1"/>
  <c r="I135" i="8" s="1"/>
  <c r="I136" i="8" s="1"/>
  <c r="I137" i="8" s="1"/>
  <c r="I138" i="8" s="1"/>
  <c r="I139" i="8" s="1"/>
  <c r="I140" i="8" s="1"/>
  <c r="I141" i="8" s="1"/>
  <c r="I142" i="8" s="1"/>
  <c r="I143" i="8" s="1"/>
  <c r="I144" i="8" s="1"/>
  <c r="I145" i="8" s="1"/>
  <c r="I146" i="8" s="1"/>
  <c r="I147" i="8" s="1"/>
  <c r="I148" i="8" s="1"/>
  <c r="I149" i="8" s="1"/>
  <c r="I150" i="8" s="1"/>
  <c r="I151" i="8" s="1"/>
  <c r="I152" i="8" s="1"/>
  <c r="I153" i="8" s="1"/>
  <c r="I154" i="8" s="1"/>
  <c r="I155" i="8" s="1"/>
  <c r="I156" i="8" s="1"/>
  <c r="I157" i="8" s="1"/>
  <c r="I158" i="8" s="1"/>
  <c r="I159" i="8" s="1"/>
  <c r="I160" i="8" s="1"/>
  <c r="I161" i="8" s="1"/>
  <c r="I162" i="8" s="1"/>
  <c r="I163" i="8" s="1"/>
  <c r="I164" i="8" s="1"/>
  <c r="I165" i="8" s="1"/>
  <c r="I166" i="8" s="1"/>
  <c r="I167" i="8" s="1"/>
  <c r="I168" i="8" s="1"/>
  <c r="I169" i="8" s="1"/>
  <c r="I170" i="8" s="1"/>
  <c r="I171" i="8" s="1"/>
  <c r="I172" i="8" s="1"/>
  <c r="I173" i="8" s="1"/>
  <c r="I174" i="8" s="1"/>
  <c r="I175" i="8" s="1"/>
  <c r="I176" i="8" s="1"/>
  <c r="I177" i="8" s="1"/>
  <c r="I178" i="8" s="1"/>
  <c r="I179" i="8" s="1"/>
  <c r="I180" i="8" s="1"/>
  <c r="I181" i="8" s="1"/>
  <c r="I182" i="8" s="1"/>
  <c r="I183" i="8" s="1"/>
  <c r="I184" i="8" s="1"/>
  <c r="I185" i="8" s="1"/>
  <c r="I186" i="8" s="1"/>
  <c r="I187" i="8" s="1"/>
  <c r="I188" i="8" s="1"/>
  <c r="I189" i="8" s="1"/>
  <c r="I190" i="8" s="1"/>
  <c r="I191" i="8" s="1"/>
  <c r="I192" i="8" s="1"/>
  <c r="I193" i="8" s="1"/>
  <c r="I194" i="8" s="1"/>
  <c r="I195" i="8" s="1"/>
  <c r="I196" i="8" s="1"/>
  <c r="I197" i="8" s="1"/>
  <c r="I198" i="8" s="1"/>
  <c r="I199" i="8" s="1"/>
  <c r="I200" i="8" s="1"/>
  <c r="I201" i="8" s="1"/>
  <c r="I202" i="8" s="1"/>
  <c r="I203" i="8" s="1"/>
  <c r="I204" i="8" s="1"/>
  <c r="I205" i="8" s="1"/>
  <c r="I206" i="8" s="1"/>
  <c r="I207" i="8" s="1"/>
  <c r="I208" i="8" s="1"/>
  <c r="I209" i="8" s="1"/>
  <c r="I210" i="8" s="1"/>
  <c r="I211" i="8" s="1"/>
  <c r="I212" i="8" s="1"/>
  <c r="I213" i="8" s="1"/>
  <c r="I214" i="8" s="1"/>
  <c r="I215" i="8" s="1"/>
  <c r="I216" i="8" s="1"/>
  <c r="I217" i="8" s="1"/>
  <c r="I218" i="8" s="1"/>
  <c r="I219" i="8" s="1"/>
  <c r="I220" i="8" s="1"/>
  <c r="I221" i="8" s="1"/>
  <c r="I222" i="8" s="1"/>
  <c r="I223" i="8" s="1"/>
  <c r="I224" i="8" s="1"/>
  <c r="I225" i="8" s="1"/>
  <c r="I226" i="8" s="1"/>
  <c r="I227" i="8" s="1"/>
  <c r="I228" i="8" s="1"/>
  <c r="I229" i="8" s="1"/>
  <c r="I230" i="8" s="1"/>
  <c r="I231" i="8" s="1"/>
  <c r="I232" i="8" s="1"/>
  <c r="I233" i="8" s="1"/>
  <c r="I234" i="8" s="1"/>
  <c r="I235" i="8" s="1"/>
  <c r="I236" i="8" s="1"/>
  <c r="I237" i="8" s="1"/>
  <c r="I238" i="8" s="1"/>
  <c r="I239" i="8" s="1"/>
  <c r="I240" i="8" s="1"/>
  <c r="I241" i="8" s="1"/>
  <c r="I242" i="8" s="1"/>
  <c r="I243" i="8" s="1"/>
  <c r="I244" i="8" s="1"/>
  <c r="I245" i="8" s="1"/>
  <c r="I246" i="8" s="1"/>
  <c r="I247" i="8" s="1"/>
  <c r="I248" i="8" s="1"/>
  <c r="I249" i="8" s="1"/>
  <c r="I250" i="8" s="1"/>
  <c r="I251" i="8" s="1"/>
  <c r="I252" i="8" s="1"/>
  <c r="J252" i="8" s="1"/>
  <c r="K117" i="8" l="1"/>
  <c r="L116" i="8"/>
  <c r="J37" i="8"/>
  <c r="J48" i="8"/>
  <c r="J111" i="8"/>
  <c r="J78" i="8"/>
  <c r="J49" i="8"/>
  <c r="J222" i="8"/>
  <c r="J209" i="8"/>
  <c r="J188" i="8"/>
  <c r="J60" i="8"/>
  <c r="J203" i="8"/>
  <c r="J218" i="8"/>
  <c r="J157" i="8"/>
  <c r="J247" i="8"/>
  <c r="J38" i="8"/>
  <c r="J59" i="8"/>
  <c r="J58" i="8"/>
  <c r="J232" i="8"/>
  <c r="J103" i="8"/>
  <c r="J71" i="8"/>
  <c r="J118" i="8"/>
  <c r="J228" i="8"/>
  <c r="J243" i="8"/>
  <c r="J51" i="8"/>
  <c r="J66" i="8"/>
  <c r="J160" i="8"/>
  <c r="J175" i="8"/>
  <c r="J62" i="8"/>
  <c r="J190" i="8"/>
  <c r="J236" i="8"/>
  <c r="J44" i="8"/>
  <c r="J107" i="8"/>
  <c r="J42" i="8"/>
  <c r="J168" i="8"/>
  <c r="J214" i="8"/>
  <c r="J235" i="8"/>
  <c r="J138" i="8"/>
  <c r="J125" i="8"/>
  <c r="J55" i="8"/>
  <c r="J200" i="8"/>
  <c r="J244" i="8"/>
  <c r="J180" i="8"/>
  <c r="J116" i="8"/>
  <c r="J52" i="8"/>
  <c r="J195" i="8"/>
  <c r="J131" i="8"/>
  <c r="J67" i="8"/>
  <c r="J210" i="8"/>
  <c r="J146" i="8"/>
  <c r="J82" i="8"/>
  <c r="J229" i="8"/>
  <c r="J165" i="8"/>
  <c r="J101" i="8"/>
  <c r="J112" i="8"/>
  <c r="J191" i="8"/>
  <c r="J238" i="8"/>
  <c r="J161" i="8"/>
  <c r="J192" i="8"/>
  <c r="J126" i="8"/>
  <c r="J65" i="8"/>
  <c r="J124" i="8"/>
  <c r="J123" i="8"/>
  <c r="J74" i="8"/>
  <c r="J216" i="8"/>
  <c r="J39" i="8"/>
  <c r="J41" i="8"/>
  <c r="J170" i="8"/>
  <c r="J141" i="8"/>
  <c r="J56" i="8"/>
  <c r="J134" i="8"/>
  <c r="J201" i="8"/>
  <c r="J40" i="8"/>
  <c r="J137" i="8"/>
  <c r="J164" i="8"/>
  <c r="J179" i="8"/>
  <c r="J194" i="8"/>
  <c r="J149" i="8"/>
  <c r="J96" i="8"/>
  <c r="J95" i="8"/>
  <c r="J129" i="8"/>
  <c r="J176" i="8"/>
  <c r="J177" i="8"/>
  <c r="J108" i="8"/>
  <c r="J187" i="8"/>
  <c r="J186" i="8"/>
  <c r="J109" i="8"/>
  <c r="J215" i="8"/>
  <c r="J217" i="8"/>
  <c r="J250" i="8"/>
  <c r="J237" i="8"/>
  <c r="J231" i="8"/>
  <c r="J102" i="8"/>
  <c r="J169" i="8"/>
  <c r="J199" i="8"/>
  <c r="J246" i="8"/>
  <c r="J70" i="8"/>
  <c r="J105" i="8"/>
  <c r="J212" i="8"/>
  <c r="J148" i="8"/>
  <c r="J84" i="8"/>
  <c r="J227" i="8"/>
  <c r="J163" i="8"/>
  <c r="J99" i="8"/>
  <c r="J242" i="8"/>
  <c r="J178" i="8"/>
  <c r="J114" i="8"/>
  <c r="J50" i="8"/>
  <c r="J197" i="8"/>
  <c r="J133" i="8"/>
  <c r="J69" i="8"/>
  <c r="J144" i="8"/>
  <c r="J80" i="8"/>
  <c r="J223" i="8"/>
  <c r="J159" i="8"/>
  <c r="J63" i="8"/>
  <c r="J142" i="8"/>
  <c r="J225" i="8"/>
  <c r="J113" i="8"/>
  <c r="J224" i="8"/>
  <c r="J143" i="8"/>
  <c r="J174" i="8"/>
  <c r="J46" i="8"/>
  <c r="J145" i="8"/>
  <c r="J220" i="8"/>
  <c r="J156" i="8"/>
  <c r="J92" i="8"/>
  <c r="J251" i="8"/>
  <c r="J171" i="8"/>
  <c r="J75" i="8"/>
  <c r="J154" i="8"/>
  <c r="J221" i="8"/>
  <c r="J77" i="8"/>
  <c r="J120" i="8"/>
  <c r="J135" i="8"/>
  <c r="J166" i="8"/>
  <c r="J153" i="8"/>
  <c r="J139" i="8"/>
  <c r="J234" i="8"/>
  <c r="J122" i="8"/>
  <c r="J205" i="8"/>
  <c r="J93" i="8"/>
  <c r="J152" i="8"/>
  <c r="J183" i="8"/>
  <c r="J230" i="8"/>
  <c r="J54" i="8"/>
  <c r="J121" i="8"/>
  <c r="J136" i="8"/>
  <c r="J167" i="8"/>
  <c r="J198" i="8"/>
  <c r="J249" i="8"/>
  <c r="J73" i="8"/>
  <c r="J100" i="8"/>
  <c r="J115" i="8"/>
  <c r="J130" i="8"/>
  <c r="J213" i="8"/>
  <c r="J85" i="8"/>
  <c r="J239" i="8"/>
  <c r="J206" i="8"/>
  <c r="J240" i="8"/>
  <c r="J94" i="8"/>
  <c r="J172" i="8"/>
  <c r="J184" i="8"/>
  <c r="J196" i="8"/>
  <c r="J132" i="8"/>
  <c r="J68" i="8"/>
  <c r="J211" i="8"/>
  <c r="J147" i="8"/>
  <c r="J83" i="8"/>
  <c r="J226" i="8"/>
  <c r="J162" i="8"/>
  <c r="J98" i="8"/>
  <c r="J245" i="8"/>
  <c r="J181" i="8"/>
  <c r="J117" i="8"/>
  <c r="J53" i="8"/>
  <c r="J128" i="8"/>
  <c r="J64" i="8"/>
  <c r="J207" i="8"/>
  <c r="J127" i="8"/>
  <c r="J47" i="8"/>
  <c r="J110" i="8"/>
  <c r="J193" i="8"/>
  <c r="J81" i="8"/>
  <c r="J208" i="8"/>
  <c r="J79" i="8"/>
  <c r="J158" i="8"/>
  <c r="J241" i="8"/>
  <c r="J97" i="8"/>
  <c r="J204" i="8"/>
  <c r="J140" i="8"/>
  <c r="J76" i="8"/>
  <c r="J219" i="8"/>
  <c r="J155" i="8"/>
  <c r="J43" i="8"/>
  <c r="J106" i="8"/>
  <c r="J189" i="8"/>
  <c r="J45" i="8"/>
  <c r="J72" i="8"/>
  <c r="J87" i="8"/>
  <c r="J86" i="8"/>
  <c r="J89" i="8"/>
  <c r="J91" i="8"/>
  <c r="J202" i="8"/>
  <c r="J90" i="8"/>
  <c r="J173" i="8"/>
  <c r="J61" i="8"/>
  <c r="J104" i="8"/>
  <c r="J151" i="8"/>
  <c r="J182" i="8"/>
  <c r="J233" i="8"/>
  <c r="J57" i="8"/>
  <c r="J88" i="8"/>
  <c r="J119" i="8"/>
  <c r="J150" i="8"/>
  <c r="J185" i="8"/>
  <c r="J248" i="8"/>
  <c r="K118" i="8" l="1"/>
  <c r="L117" i="8"/>
  <c r="K119" i="8" l="1"/>
  <c r="L118" i="8"/>
  <c r="L119" i="8" l="1"/>
  <c r="K120" i="8"/>
  <c r="L120" i="8" l="1"/>
  <c r="K121" i="8"/>
  <c r="K122" i="8" l="1"/>
  <c r="L121" i="8"/>
  <c r="K123" i="8" l="1"/>
  <c r="L122" i="8"/>
  <c r="L123" i="8" l="1"/>
  <c r="K124" i="8"/>
  <c r="L124" i="8" l="1"/>
  <c r="K125" i="8"/>
  <c r="K126" i="8" l="1"/>
  <c r="L125" i="8"/>
  <c r="K127" i="8" l="1"/>
  <c r="L126" i="8"/>
  <c r="L127" i="8" l="1"/>
  <c r="K128" i="8"/>
  <c r="L128" i="8" l="1"/>
  <c r="K129" i="8"/>
  <c r="K130" i="8" l="1"/>
  <c r="L129" i="8"/>
  <c r="K131" i="8" l="1"/>
  <c r="L130" i="8"/>
  <c r="L131" i="8" l="1"/>
  <c r="K132" i="8"/>
  <c r="L132" i="8" l="1"/>
  <c r="K133" i="8"/>
  <c r="K134" i="8" l="1"/>
  <c r="L133" i="8"/>
  <c r="K135" i="8" l="1"/>
  <c r="L134" i="8"/>
  <c r="L135" i="8" l="1"/>
  <c r="K136" i="8"/>
  <c r="L136" i="8" l="1"/>
  <c r="K137" i="8"/>
  <c r="K138" i="8" l="1"/>
  <c r="L137" i="8"/>
</calcChain>
</file>

<file path=xl/sharedStrings.xml><?xml version="1.0" encoding="utf-8"?>
<sst xmlns="http://schemas.openxmlformats.org/spreadsheetml/2006/main" count="108" uniqueCount="69">
  <si>
    <t>Date</t>
  </si>
  <si>
    <t>Open</t>
  </si>
  <si>
    <t>High</t>
  </si>
  <si>
    <t>Low</t>
  </si>
  <si>
    <t>Close</t>
  </si>
  <si>
    <t>Adj Close</t>
  </si>
  <si>
    <t>Intermediate down trends:</t>
  </si>
  <si>
    <t>to</t>
  </si>
  <si>
    <t>trend for the past 3 years: up</t>
  </si>
  <si>
    <t>Question</t>
  </si>
  <si>
    <t>Details</t>
  </si>
  <si>
    <t>Step 2</t>
  </si>
  <si>
    <t xml:space="preserve">Intermediate Trend - </t>
  </si>
  <si>
    <t>Step 3</t>
  </si>
  <si>
    <t>Number of Candlesticks</t>
  </si>
  <si>
    <t>Name of Pattern</t>
  </si>
  <si>
    <t>Trend Reversal Description</t>
  </si>
  <si>
    <t>One Candlestick</t>
  </si>
  <si>
    <t>Two Candlesticks</t>
  </si>
  <si>
    <t>Three Candlesticks</t>
  </si>
  <si>
    <t>Step 4</t>
  </si>
  <si>
    <t>Type of Indicator</t>
  </si>
  <si>
    <t>Indicator Name</t>
  </si>
  <si>
    <t>No. of Triggers</t>
  </si>
  <si>
    <t>P/L</t>
  </si>
  <si>
    <t>Reasons Possible</t>
  </si>
  <si>
    <t>Lagging</t>
  </si>
  <si>
    <t>Leading</t>
  </si>
  <si>
    <t>RSI</t>
  </si>
  <si>
    <r>
      <rPr>
        <b/>
        <sz val="10"/>
        <rFont val="Arial"/>
        <family val="2"/>
      </rPr>
      <t>Primary Trend -</t>
    </r>
    <r>
      <rPr>
        <sz val="10"/>
        <color rgb="FF000000"/>
        <rFont val="Arial"/>
        <family val="2"/>
      </rPr>
      <t xml:space="preserve"> </t>
    </r>
  </si>
  <si>
    <t>AAPL INC</t>
  </si>
  <si>
    <t>Bearish</t>
  </si>
  <si>
    <t>primary trend for the year 2021: Bullish</t>
  </si>
  <si>
    <t>Trend Reversal Patterns</t>
  </si>
  <si>
    <t>Number of Stocks</t>
  </si>
  <si>
    <t>Total Value</t>
  </si>
  <si>
    <t>12 Day EMA</t>
  </si>
  <si>
    <t>26 Day EMA</t>
  </si>
  <si>
    <t>MACD Line</t>
  </si>
  <si>
    <t>Signal Line</t>
  </si>
  <si>
    <t>RS</t>
  </si>
  <si>
    <t>Change</t>
  </si>
  <si>
    <t>Gain</t>
  </si>
  <si>
    <t>Loss</t>
  </si>
  <si>
    <t>Avg Gain</t>
  </si>
  <si>
    <t>Avg Loss</t>
  </si>
  <si>
    <t>Decision Buy/Sell</t>
  </si>
  <si>
    <t>MACD</t>
  </si>
  <si>
    <t>Lagging Buy/Sell- MACD</t>
  </si>
  <si>
    <t>TOTAL PROFIT</t>
  </si>
  <si>
    <t>cheaper</t>
  </si>
  <si>
    <t>sell at the last trigger as no buy signals after the first</t>
  </si>
  <si>
    <t>Shooting Star</t>
  </si>
  <si>
    <t>A reversal indicator in uptrend</t>
  </si>
  <si>
    <t>Bearish Marubozou</t>
  </si>
  <si>
    <t>Selleres dominated. Strong bearish signal. Start of intermediate bearish trend confirmed next day</t>
  </si>
  <si>
    <t>Three White Soldiers</t>
  </si>
  <si>
    <t>confirmation that bearish sentiments are over. Continuation of primary bullish trend</t>
  </si>
  <si>
    <t>Three Black Crows</t>
  </si>
  <si>
    <t>Confirmation that primary trend has ended and intermediate bearish trned has started</t>
  </si>
  <si>
    <t>Tweezer Bottoms</t>
  </si>
  <si>
    <t>Minor reversal from bearish to bullish</t>
  </si>
  <si>
    <t xml:space="preserve">Total net sales decreased 2% or $5.4 billion during 2019 compared to 2018, driven by lower net sales of iPhone, partially offset by
higher net sales of Wearables, Home and Accessories and Services in all geographic operating segments.The weakness in foreign
currencies had a significant unfavorable impact on net sales during 2019.
In April 2019, the Company announced an increase to its current share repurchase program authorization from $100 billion to $175
billion and raised its quarterly dividend from $0.73 to $0.77 per share beginning in May 2019.During 2019, the Company repurchased
$67.1 billion of its common stock and paid dividends and dividend equivalents of $14.1 billion.                                                                                                   Apple Inc. designs, manufactures and sells mobile and media devices, personal
computers and portable digital music players, and wide range of related software and services.
Apple sells its products worldwide through its retail stores, online stores and direct sales force,
as well as through third-party retailers. The Company sells to consumers, small and mid-sized
businesses and education establishment, enterprise and government customers. </t>
  </si>
  <si>
    <t>Capital</t>
  </si>
  <si>
    <t>Stocks</t>
  </si>
  <si>
    <t>Capiital</t>
  </si>
  <si>
    <t>There are multiple triggers while buying Apple's stock.The stock was slightly bullish throughout the year, hence gave a profitable return</t>
  </si>
  <si>
    <t>There's only 1 Buy Trigger while using RSI which is a leading indicator. Then there are 6 sell triggers.We should sell at the trigger which has maximum price to maximize profits. We can also sell at the first sell trigger. This will make other sell triggers usless.</t>
  </si>
  <si>
    <t>APPLE INC(AAPL)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</si>
</sst>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
      <sz val="10"/>
      <color rgb="FF000000"/>
      <name val="Arial"/>
      <family val="2"/>
    </font>
    <font>
      <sz val="28"/>
      <color theme="1"/>
      <name val="Calibri"/>
      <family val="2"/>
      <scheme val="minor"/>
    </font>
    <font>
      <sz val="12"/>
      <color rgb="FF313132"/>
      <name val="Times New Roman"/>
      <family val="1"/>
    </font>
    <font>
      <sz val="18"/>
      <color rgb="FF313132"/>
      <name val="Times New Roman"/>
      <family val="1"/>
    </font>
    <font>
      <sz val="20"/>
      <color rgb="FF313132"/>
      <name val="Times New Roman"/>
      <family val="1"/>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E06666"/>
        <bgColor rgb="FFE06666"/>
      </patternFill>
    </fill>
    <fill>
      <patternFill patternType="solid">
        <fgColor theme="0" tint="-0.14999847407452621"/>
        <bgColor indexed="64"/>
      </patternFill>
    </fill>
    <fill>
      <patternFill patternType="solid">
        <fgColor theme="0" tint="-0.14999847407452621"/>
        <bgColor rgb="FFB7E1CD"/>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thick">
        <color rgb="FFE06666"/>
      </right>
      <top style="medium">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14" fontId="0" fillId="0" borderId="0" xfId="0" applyNumberFormat="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0" xfId="0" applyNumberFormat="1" applyBorder="1"/>
    <xf numFmtId="14" fontId="0" fillId="0" borderId="12" xfId="0" applyNumberFormat="1" applyBorder="1"/>
    <xf numFmtId="0" fontId="0" fillId="33" borderId="17" xfId="0" applyFill="1" applyBorder="1"/>
    <xf numFmtId="0" fontId="0" fillId="33" borderId="10" xfId="0" applyFill="1" applyBorder="1"/>
    <xf numFmtId="0" fontId="0" fillId="33" borderId="11" xfId="0" applyFill="1" applyBorder="1"/>
    <xf numFmtId="0" fontId="0" fillId="33" borderId="12" xfId="0" applyFill="1" applyBorder="1"/>
    <xf numFmtId="0" fontId="0" fillId="33" borderId="0" xfId="0" applyFill="1" applyBorder="1"/>
    <xf numFmtId="0" fontId="0" fillId="33" borderId="13" xfId="0" applyFill="1" applyBorder="1"/>
    <xf numFmtId="0" fontId="0" fillId="33" borderId="14" xfId="0" applyFill="1" applyBorder="1"/>
    <xf numFmtId="0" fontId="0" fillId="33" borderId="15" xfId="0" applyFill="1" applyBorder="1"/>
    <xf numFmtId="0" fontId="0" fillId="33" borderId="16" xfId="0" applyFill="1" applyBorder="1"/>
    <xf numFmtId="0" fontId="19" fillId="0" borderId="0" xfId="0" applyFont="1"/>
    <xf numFmtId="0" fontId="18" fillId="0" borderId="0" xfId="0" applyFont="1"/>
    <xf numFmtId="0" fontId="19" fillId="0" borderId="18" xfId="0" applyFont="1" applyBorder="1"/>
    <xf numFmtId="0" fontId="19" fillId="0" borderId="21" xfId="0" applyFont="1" applyBorder="1"/>
    <xf numFmtId="0" fontId="19" fillId="0" borderId="22" xfId="0" applyFont="1" applyBorder="1"/>
    <xf numFmtId="0" fontId="0" fillId="35" borderId="0" xfId="0" applyFill="1"/>
    <xf numFmtId="0" fontId="19" fillId="36" borderId="0" xfId="0" applyFont="1" applyFill="1"/>
    <xf numFmtId="0" fontId="0" fillId="37" borderId="0" xfId="0" applyFill="1"/>
    <xf numFmtId="0" fontId="0" fillId="38" borderId="0" xfId="0" applyFill="1"/>
    <xf numFmtId="0" fontId="0" fillId="39" borderId="0" xfId="0" applyFill="1"/>
    <xf numFmtId="0" fontId="0" fillId="0" borderId="0" xfId="0" applyNumberFormat="1"/>
    <xf numFmtId="0" fontId="19" fillId="34" borderId="0" xfId="0" applyFont="1" applyFill="1" applyBorder="1"/>
    <xf numFmtId="0" fontId="19" fillId="34" borderId="13" xfId="0" applyFont="1" applyFill="1" applyBorder="1"/>
    <xf numFmtId="0" fontId="19" fillId="0" borderId="0" xfId="0" applyFont="1" applyBorder="1"/>
    <xf numFmtId="0" fontId="19" fillId="0" borderId="13" xfId="0" applyFont="1" applyBorder="1"/>
    <xf numFmtId="0" fontId="18" fillId="0" borderId="0" xfId="0" applyFont="1" applyBorder="1"/>
    <xf numFmtId="0" fontId="19" fillId="0" borderId="15" xfId="0" applyFont="1" applyBorder="1"/>
    <xf numFmtId="0" fontId="19" fillId="0" borderId="16" xfId="0" applyFont="1" applyBorder="1"/>
    <xf numFmtId="0" fontId="19" fillId="0" borderId="19" xfId="0" applyFont="1" applyBorder="1"/>
    <xf numFmtId="0" fontId="19" fillId="0" borderId="20" xfId="0" applyFont="1" applyBorder="1"/>
    <xf numFmtId="0" fontId="0" fillId="40" borderId="0" xfId="0" applyFill="1"/>
    <xf numFmtId="0" fontId="0" fillId="0" borderId="0" xfId="0" applyFont="1" applyBorder="1"/>
    <xf numFmtId="0" fontId="0" fillId="0" borderId="0" xfId="0" applyFont="1"/>
    <xf numFmtId="0" fontId="0" fillId="39" borderId="0" xfId="0" applyFill="1" applyBorder="1"/>
    <xf numFmtId="0" fontId="18" fillId="0" borderId="23" xfId="0" applyFont="1" applyBorder="1"/>
    <xf numFmtId="0" fontId="18" fillId="0" borderId="10" xfId="0" applyFont="1" applyBorder="1"/>
    <xf numFmtId="0" fontId="19" fillId="0" borderId="10" xfId="0" applyFont="1" applyBorder="1"/>
    <xf numFmtId="0" fontId="19" fillId="0" borderId="11" xfId="0" applyFont="1" applyBorder="1"/>
    <xf numFmtId="14" fontId="19" fillId="0" borderId="0" xfId="0" applyNumberFormat="1" applyFont="1" applyBorder="1"/>
    <xf numFmtId="3" fontId="19" fillId="0" borderId="0" xfId="0" applyNumberFormat="1" applyFont="1" applyBorder="1"/>
    <xf numFmtId="0" fontId="19" fillId="40" borderId="0" xfId="0" applyFont="1" applyFill="1" applyBorder="1"/>
    <xf numFmtId="0" fontId="19" fillId="34" borderId="17" xfId="0" applyFont="1" applyFill="1" applyBorder="1"/>
    <xf numFmtId="0" fontId="19" fillId="34" borderId="10" xfId="0" applyFont="1" applyFill="1" applyBorder="1"/>
    <xf numFmtId="0" fontId="19" fillId="34" borderId="11" xfId="0" applyFont="1" applyFill="1" applyBorder="1"/>
    <xf numFmtId="0" fontId="18" fillId="0" borderId="12" xfId="0" applyFont="1" applyBorder="1"/>
    <xf numFmtId="0" fontId="19" fillId="0" borderId="12" xfId="0" applyFont="1" applyBorder="1"/>
    <xf numFmtId="0" fontId="19" fillId="34" borderId="12" xfId="0" applyFont="1" applyFill="1" applyBorder="1"/>
    <xf numFmtId="0" fontId="19" fillId="0" borderId="14" xfId="0" applyFont="1" applyBorder="1"/>
    <xf numFmtId="0" fontId="21" fillId="0" borderId="0" xfId="0" applyFont="1" applyAlignment="1">
      <alignment horizontal="center"/>
    </xf>
    <xf numFmtId="0" fontId="24" fillId="0" borderId="0" xfId="0" applyFont="1" applyBorder="1" applyAlignment="1"/>
    <xf numFmtId="0" fontId="22" fillId="0" borderId="0" xfId="0" applyFont="1" applyBorder="1" applyAlignment="1"/>
    <xf numFmtId="0" fontId="23" fillId="0" borderId="0" xfId="0" applyFont="1" applyBorder="1" applyAlignment="1">
      <alignment horizontal="left" vertical="center" wrapText="1"/>
    </xf>
    <xf numFmtId="0" fontId="0" fillId="35" borderId="0" xfId="0" applyNumberFormat="1" applyFill="1"/>
    <xf numFmtId="10" fontId="0" fillId="0" borderId="0" xfId="0" applyNumberFormat="1" applyBorder="1"/>
    <xf numFmtId="0" fontId="19" fillId="0" borderId="0" xfId="0" applyFont="1" applyAlignment="1">
      <alignment wrapText="1"/>
    </xf>
    <xf numFmtId="0" fontId="19" fillId="0" borderId="0" xfId="0" applyFont="1" applyBorder="1" applyAlignment="1">
      <alignment wrapText="1"/>
    </xf>
    <xf numFmtId="10" fontId="19" fillId="0" borderId="0" xfId="0" applyNumberFormat="1" applyFont="1" applyBorder="1"/>
    <xf numFmtId="0" fontId="19" fillId="41" borderId="0" xfId="0" applyFont="1" applyFill="1" applyBorder="1"/>
    <xf numFmtId="0" fontId="21" fillId="0" borderId="0" xfId="0" applyFont="1" applyBorder="1" applyAlignment="1">
      <alignment horizontal="center"/>
    </xf>
    <xf numFmtId="0" fontId="19" fillId="0" borderId="24" xfId="0" applyFont="1" applyBorder="1"/>
    <xf numFmtId="14" fontId="19" fillId="0" borderId="24" xfId="0" applyNumberFormat="1" applyFont="1" applyBorder="1"/>
    <xf numFmtId="0" fontId="0" fillId="0" borderId="2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AAPL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406364227049557E-2"/>
          <c:y val="8.027062825987788E-2"/>
          <c:w val="0.90137212145700196"/>
          <c:h val="0.73374389245219762"/>
        </c:manualLayout>
      </c:layout>
      <c:lineChart>
        <c:grouping val="standard"/>
        <c:varyColors val="0"/>
        <c:ser>
          <c:idx val="0"/>
          <c:order val="0"/>
          <c:tx>
            <c:strRef>
              <c:f>'step 2'!$F$1</c:f>
              <c:strCache>
                <c:ptCount val="1"/>
                <c:pt idx="0">
                  <c:v>Close</c:v>
                </c:pt>
              </c:strCache>
            </c:strRef>
          </c:tx>
          <c:spPr>
            <a:ln w="12700" cap="flat" cmpd="sng" algn="ctr">
              <a:solidFill>
                <a:schemeClr val="dk1"/>
              </a:solidFill>
              <a:prstDash val="solid"/>
              <a:miter lim="800000"/>
            </a:ln>
            <a:effectLst/>
          </c:spPr>
          <c:marker>
            <c:symbol val="none"/>
          </c:marker>
          <c:cat>
            <c:numRef>
              <c:f>'step 2'!$A$2:$A$252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'step 2'!$F$2:$F$252</c:f>
              <c:numCache>
                <c:formatCode>General</c:formatCode>
                <c:ptCount val="251"/>
                <c:pt idx="0">
                  <c:v>129.41000399999999</c:v>
                </c:pt>
                <c:pt idx="1">
                  <c:v>131.009995</c:v>
                </c:pt>
                <c:pt idx="2">
                  <c:v>126.599998</c:v>
                </c:pt>
                <c:pt idx="3">
                  <c:v>130.91999799999999</c:v>
                </c:pt>
                <c:pt idx="4">
                  <c:v>132.050003</c:v>
                </c:pt>
                <c:pt idx="5">
                  <c:v>128.979996</c:v>
                </c:pt>
                <c:pt idx="6">
                  <c:v>128.800003</c:v>
                </c:pt>
                <c:pt idx="7">
                  <c:v>130.88999899999999</c:v>
                </c:pt>
                <c:pt idx="8">
                  <c:v>128.91000399999999</c:v>
                </c:pt>
                <c:pt idx="9">
                  <c:v>127.139999</c:v>
                </c:pt>
                <c:pt idx="10">
                  <c:v>127.83000199999999</c:v>
                </c:pt>
                <c:pt idx="11">
                  <c:v>132.029999</c:v>
                </c:pt>
                <c:pt idx="12">
                  <c:v>136.86999499999999</c:v>
                </c:pt>
                <c:pt idx="13">
                  <c:v>139.070007</c:v>
                </c:pt>
                <c:pt idx="14">
                  <c:v>142.91999799999999</c:v>
                </c:pt>
                <c:pt idx="15">
                  <c:v>143.16000399999999</c:v>
                </c:pt>
                <c:pt idx="16">
                  <c:v>142.05999800000001</c:v>
                </c:pt>
                <c:pt idx="17">
                  <c:v>137.08999600000001</c:v>
                </c:pt>
                <c:pt idx="18">
                  <c:v>131.96000699999999</c:v>
                </c:pt>
                <c:pt idx="19">
                  <c:v>134.13999899999999</c:v>
                </c:pt>
                <c:pt idx="20">
                  <c:v>134.990005</c:v>
                </c:pt>
                <c:pt idx="21">
                  <c:v>133.94000199999999</c:v>
                </c:pt>
                <c:pt idx="22">
                  <c:v>137.38999899999999</c:v>
                </c:pt>
                <c:pt idx="23">
                  <c:v>136.759995</c:v>
                </c:pt>
                <c:pt idx="24">
                  <c:v>136.91000399999999</c:v>
                </c:pt>
                <c:pt idx="25">
                  <c:v>136.009995</c:v>
                </c:pt>
                <c:pt idx="26">
                  <c:v>135.38999899999999</c:v>
                </c:pt>
                <c:pt idx="27">
                  <c:v>135.13000500000001</c:v>
                </c:pt>
                <c:pt idx="28">
                  <c:v>135.36999499999999</c:v>
                </c:pt>
                <c:pt idx="29">
                  <c:v>133.19000199999999</c:v>
                </c:pt>
                <c:pt idx="30">
                  <c:v>130.83999600000001</c:v>
                </c:pt>
                <c:pt idx="31">
                  <c:v>129.71000699999999</c:v>
                </c:pt>
                <c:pt idx="32">
                  <c:v>129.86999499999999</c:v>
                </c:pt>
                <c:pt idx="33">
                  <c:v>126</c:v>
                </c:pt>
                <c:pt idx="34">
                  <c:v>125.860001</c:v>
                </c:pt>
                <c:pt idx="35">
                  <c:v>125.349998</c:v>
                </c:pt>
                <c:pt idx="36">
                  <c:v>120.989998</c:v>
                </c:pt>
                <c:pt idx="37">
                  <c:v>121.260002</c:v>
                </c:pt>
                <c:pt idx="38">
                  <c:v>127.790001</c:v>
                </c:pt>
                <c:pt idx="39">
                  <c:v>125.120003</c:v>
                </c:pt>
                <c:pt idx="40">
                  <c:v>122.05999799999999</c:v>
                </c:pt>
                <c:pt idx="41">
                  <c:v>120.129997</c:v>
                </c:pt>
                <c:pt idx="42">
                  <c:v>121.41999800000001</c:v>
                </c:pt>
                <c:pt idx="43">
                  <c:v>116.360001</c:v>
                </c:pt>
                <c:pt idx="44">
                  <c:v>121.089996</c:v>
                </c:pt>
                <c:pt idx="45">
                  <c:v>119.980003</c:v>
                </c:pt>
                <c:pt idx="46">
                  <c:v>121.959999</c:v>
                </c:pt>
                <c:pt idx="47">
                  <c:v>121.029999</c:v>
                </c:pt>
                <c:pt idx="48">
                  <c:v>123.989998</c:v>
                </c:pt>
                <c:pt idx="49">
                  <c:v>125.57</c:v>
                </c:pt>
                <c:pt idx="50">
                  <c:v>124.760002</c:v>
                </c:pt>
                <c:pt idx="51">
                  <c:v>120.529999</c:v>
                </c:pt>
                <c:pt idx="52">
                  <c:v>119.989998</c:v>
                </c:pt>
                <c:pt idx="53">
                  <c:v>123.389999</c:v>
                </c:pt>
                <c:pt idx="54">
                  <c:v>122.540001</c:v>
                </c:pt>
                <c:pt idx="55">
                  <c:v>120.089996</c:v>
                </c:pt>
                <c:pt idx="56">
                  <c:v>120.589996</c:v>
                </c:pt>
                <c:pt idx="57">
                  <c:v>121.209999</c:v>
                </c:pt>
                <c:pt idx="58">
                  <c:v>121.389999</c:v>
                </c:pt>
                <c:pt idx="59">
                  <c:v>119.900002</c:v>
                </c:pt>
                <c:pt idx="60">
                  <c:v>122.150002</c:v>
                </c:pt>
                <c:pt idx="61">
                  <c:v>123</c:v>
                </c:pt>
                <c:pt idx="62">
                  <c:v>125.900002</c:v>
                </c:pt>
                <c:pt idx="63">
                  <c:v>126.209999</c:v>
                </c:pt>
                <c:pt idx="64">
                  <c:v>127.900002</c:v>
                </c:pt>
                <c:pt idx="65">
                  <c:v>130.36000100000001</c:v>
                </c:pt>
                <c:pt idx="66">
                  <c:v>133</c:v>
                </c:pt>
                <c:pt idx="67">
                  <c:v>131.240005</c:v>
                </c:pt>
                <c:pt idx="68">
                  <c:v>134.429993</c:v>
                </c:pt>
                <c:pt idx="69">
                  <c:v>132.029999</c:v>
                </c:pt>
                <c:pt idx="70">
                  <c:v>134.5</c:v>
                </c:pt>
                <c:pt idx="71">
                  <c:v>134.16000399999999</c:v>
                </c:pt>
                <c:pt idx="72">
                  <c:v>134.83999600000001</c:v>
                </c:pt>
                <c:pt idx="73">
                  <c:v>133.11000100000001</c:v>
                </c:pt>
                <c:pt idx="74">
                  <c:v>133.5</c:v>
                </c:pt>
                <c:pt idx="75">
                  <c:v>131.94000199999999</c:v>
                </c:pt>
                <c:pt idx="76">
                  <c:v>134.320007</c:v>
                </c:pt>
                <c:pt idx="77">
                  <c:v>134.720001</c:v>
                </c:pt>
                <c:pt idx="78">
                  <c:v>134.38999899999999</c:v>
                </c:pt>
                <c:pt idx="79">
                  <c:v>133.58000200000001</c:v>
                </c:pt>
                <c:pt idx="80">
                  <c:v>133.479996</c:v>
                </c:pt>
                <c:pt idx="81">
                  <c:v>131.46000699999999</c:v>
                </c:pt>
                <c:pt idx="82">
                  <c:v>132.53999300000001</c:v>
                </c:pt>
                <c:pt idx="83">
                  <c:v>127.849998</c:v>
                </c:pt>
                <c:pt idx="84">
                  <c:v>128.10000600000001</c:v>
                </c:pt>
                <c:pt idx="85">
                  <c:v>129.740005</c:v>
                </c:pt>
                <c:pt idx="86">
                  <c:v>130.21000699999999</c:v>
                </c:pt>
                <c:pt idx="87">
                  <c:v>126.849998</c:v>
                </c:pt>
                <c:pt idx="88">
                  <c:v>125.910004</c:v>
                </c:pt>
                <c:pt idx="89">
                  <c:v>122.769997</c:v>
                </c:pt>
                <c:pt idx="90">
                  <c:v>124.970001</c:v>
                </c:pt>
                <c:pt idx="91">
                  <c:v>127.449997</c:v>
                </c:pt>
                <c:pt idx="92">
                  <c:v>126.269997</c:v>
                </c:pt>
                <c:pt idx="93">
                  <c:v>124.849998</c:v>
                </c:pt>
                <c:pt idx="94">
                  <c:v>124.69000200000001</c:v>
                </c:pt>
                <c:pt idx="95">
                  <c:v>127.30999799999999</c:v>
                </c:pt>
                <c:pt idx="96">
                  <c:v>125.43</c:v>
                </c:pt>
                <c:pt idx="97">
                  <c:v>127.099998</c:v>
                </c:pt>
                <c:pt idx="98">
                  <c:v>126.900002</c:v>
                </c:pt>
                <c:pt idx="99">
                  <c:v>126.849998</c:v>
                </c:pt>
                <c:pt idx="100">
                  <c:v>125.279999</c:v>
                </c:pt>
                <c:pt idx="101">
                  <c:v>124.610001</c:v>
                </c:pt>
                <c:pt idx="102">
                  <c:v>124.279999</c:v>
                </c:pt>
                <c:pt idx="103">
                  <c:v>125.05999799999999</c:v>
                </c:pt>
                <c:pt idx="104">
                  <c:v>123.540001</c:v>
                </c:pt>
                <c:pt idx="105">
                  <c:v>125.889999</c:v>
                </c:pt>
                <c:pt idx="106">
                  <c:v>125.900002</c:v>
                </c:pt>
                <c:pt idx="107">
                  <c:v>126.739998</c:v>
                </c:pt>
                <c:pt idx="108">
                  <c:v>127.129997</c:v>
                </c:pt>
                <c:pt idx="109">
                  <c:v>126.110001</c:v>
                </c:pt>
                <c:pt idx="110">
                  <c:v>127.349998</c:v>
                </c:pt>
                <c:pt idx="111">
                  <c:v>130.479996</c:v>
                </c:pt>
                <c:pt idx="112">
                  <c:v>129.63999899999999</c:v>
                </c:pt>
                <c:pt idx="113">
                  <c:v>130.14999399999999</c:v>
                </c:pt>
                <c:pt idx="114">
                  <c:v>131.78999300000001</c:v>
                </c:pt>
                <c:pt idx="115">
                  <c:v>130.46000699999999</c:v>
                </c:pt>
                <c:pt idx="116">
                  <c:v>132.300003</c:v>
                </c:pt>
                <c:pt idx="117">
                  <c:v>133.979996</c:v>
                </c:pt>
                <c:pt idx="118">
                  <c:v>133.699997</c:v>
                </c:pt>
                <c:pt idx="119">
                  <c:v>133.41000399999999</c:v>
                </c:pt>
                <c:pt idx="120">
                  <c:v>133.11000100000001</c:v>
                </c:pt>
                <c:pt idx="121">
                  <c:v>134.779999</c:v>
                </c:pt>
                <c:pt idx="122">
                  <c:v>136.33000200000001</c:v>
                </c:pt>
                <c:pt idx="123">
                  <c:v>136.96000699999999</c:v>
                </c:pt>
                <c:pt idx="124">
                  <c:v>137.270004</c:v>
                </c:pt>
                <c:pt idx="125">
                  <c:v>139.96000699999999</c:v>
                </c:pt>
                <c:pt idx="126">
                  <c:v>142.020004</c:v>
                </c:pt>
                <c:pt idx="127">
                  <c:v>144.570007</c:v>
                </c:pt>
                <c:pt idx="128">
                  <c:v>143.240005</c:v>
                </c:pt>
                <c:pt idx="129">
                  <c:v>145.11000100000001</c:v>
                </c:pt>
                <c:pt idx="130">
                  <c:v>144.5</c:v>
                </c:pt>
                <c:pt idx="131">
                  <c:v>145.63999899999999</c:v>
                </c:pt>
                <c:pt idx="132">
                  <c:v>149.14999399999999</c:v>
                </c:pt>
                <c:pt idx="133">
                  <c:v>148.479996</c:v>
                </c:pt>
                <c:pt idx="134">
                  <c:v>146.38999899999999</c:v>
                </c:pt>
                <c:pt idx="135">
                  <c:v>142.449997</c:v>
                </c:pt>
                <c:pt idx="136">
                  <c:v>146.14999399999999</c:v>
                </c:pt>
                <c:pt idx="137">
                  <c:v>145.39999399999999</c:v>
                </c:pt>
                <c:pt idx="138">
                  <c:v>146.800003</c:v>
                </c:pt>
                <c:pt idx="139">
                  <c:v>148.55999800000001</c:v>
                </c:pt>
                <c:pt idx="140">
                  <c:v>148.990005</c:v>
                </c:pt>
                <c:pt idx="141">
                  <c:v>146.770004</c:v>
                </c:pt>
                <c:pt idx="142">
                  <c:v>144.979996</c:v>
                </c:pt>
                <c:pt idx="143">
                  <c:v>145.63999899999999</c:v>
                </c:pt>
                <c:pt idx="144">
                  <c:v>145.86000100000001</c:v>
                </c:pt>
                <c:pt idx="145">
                  <c:v>145.520004</c:v>
                </c:pt>
                <c:pt idx="146">
                  <c:v>147.36000100000001</c:v>
                </c:pt>
                <c:pt idx="147">
                  <c:v>146.949997</c:v>
                </c:pt>
                <c:pt idx="148">
                  <c:v>147.05999800000001</c:v>
                </c:pt>
                <c:pt idx="149">
                  <c:v>146.13999899999999</c:v>
                </c:pt>
                <c:pt idx="150">
                  <c:v>146.08999600000001</c:v>
                </c:pt>
                <c:pt idx="151">
                  <c:v>145.60000600000001</c:v>
                </c:pt>
                <c:pt idx="152">
                  <c:v>145.86000100000001</c:v>
                </c:pt>
                <c:pt idx="153">
                  <c:v>148.88999899999999</c:v>
                </c:pt>
                <c:pt idx="154">
                  <c:v>149.10000600000001</c:v>
                </c:pt>
                <c:pt idx="155">
                  <c:v>151.11999499999999</c:v>
                </c:pt>
                <c:pt idx="156">
                  <c:v>150.19000199999999</c:v>
                </c:pt>
                <c:pt idx="157">
                  <c:v>146.36000100000001</c:v>
                </c:pt>
                <c:pt idx="158">
                  <c:v>146.699997</c:v>
                </c:pt>
                <c:pt idx="159">
                  <c:v>148.19000199999999</c:v>
                </c:pt>
                <c:pt idx="160">
                  <c:v>149.71000699999999</c:v>
                </c:pt>
                <c:pt idx="161">
                  <c:v>149.61999499999999</c:v>
                </c:pt>
                <c:pt idx="162">
                  <c:v>148.36000100000001</c:v>
                </c:pt>
                <c:pt idx="163">
                  <c:v>147.53999300000001</c:v>
                </c:pt>
                <c:pt idx="164">
                  <c:v>148.60000600000001</c:v>
                </c:pt>
                <c:pt idx="165">
                  <c:v>153.11999499999999</c:v>
                </c:pt>
                <c:pt idx="166">
                  <c:v>151.83000200000001</c:v>
                </c:pt>
                <c:pt idx="167">
                  <c:v>152.509995</c:v>
                </c:pt>
                <c:pt idx="168">
                  <c:v>153.64999399999999</c:v>
                </c:pt>
                <c:pt idx="169">
                  <c:v>154.300003</c:v>
                </c:pt>
                <c:pt idx="170">
                  <c:v>156.69000199999999</c:v>
                </c:pt>
                <c:pt idx="171">
                  <c:v>155.11000100000001</c:v>
                </c:pt>
                <c:pt idx="172">
                  <c:v>154.070007</c:v>
                </c:pt>
                <c:pt idx="173">
                  <c:v>148.970001</c:v>
                </c:pt>
                <c:pt idx="174">
                  <c:v>149.550003</c:v>
                </c:pt>
                <c:pt idx="175">
                  <c:v>148.11999499999999</c:v>
                </c:pt>
                <c:pt idx="176">
                  <c:v>149.029999</c:v>
                </c:pt>
                <c:pt idx="177">
                  <c:v>148.78999300000001</c:v>
                </c:pt>
                <c:pt idx="178">
                  <c:v>146.05999800000001</c:v>
                </c:pt>
                <c:pt idx="179">
                  <c:v>142.94000199999999</c:v>
                </c:pt>
                <c:pt idx="180">
                  <c:v>143.429993</c:v>
                </c:pt>
                <c:pt idx="181">
                  <c:v>145.85000600000001</c:v>
                </c:pt>
                <c:pt idx="182">
                  <c:v>146.83000200000001</c:v>
                </c:pt>
                <c:pt idx="183">
                  <c:v>146.91999799999999</c:v>
                </c:pt>
                <c:pt idx="184">
                  <c:v>145.36999499999999</c:v>
                </c:pt>
                <c:pt idx="185">
                  <c:v>141.91000399999999</c:v>
                </c:pt>
                <c:pt idx="186">
                  <c:v>142.83000200000001</c:v>
                </c:pt>
                <c:pt idx="187">
                  <c:v>141.5</c:v>
                </c:pt>
                <c:pt idx="188">
                  <c:v>142.64999399999999</c:v>
                </c:pt>
                <c:pt idx="189">
                  <c:v>139.13999899999999</c:v>
                </c:pt>
                <c:pt idx="190">
                  <c:v>141.11000100000001</c:v>
                </c:pt>
                <c:pt idx="191">
                  <c:v>142</c:v>
                </c:pt>
                <c:pt idx="192">
                  <c:v>143.28999300000001</c:v>
                </c:pt>
                <c:pt idx="193">
                  <c:v>142.89999399999999</c:v>
                </c:pt>
                <c:pt idx="194">
                  <c:v>142.80999800000001</c:v>
                </c:pt>
                <c:pt idx="195">
                  <c:v>141.509995</c:v>
                </c:pt>
                <c:pt idx="196">
                  <c:v>140.91000399999999</c:v>
                </c:pt>
                <c:pt idx="197">
                  <c:v>143.759995</c:v>
                </c:pt>
                <c:pt idx="198">
                  <c:v>144.83999600000001</c:v>
                </c:pt>
                <c:pt idx="199">
                  <c:v>146.550003</c:v>
                </c:pt>
                <c:pt idx="200">
                  <c:v>148.759995</c:v>
                </c:pt>
                <c:pt idx="201">
                  <c:v>149.259995</c:v>
                </c:pt>
                <c:pt idx="202">
                  <c:v>149.479996</c:v>
                </c:pt>
                <c:pt idx="203">
                  <c:v>148.69000199999999</c:v>
                </c:pt>
                <c:pt idx="204">
                  <c:v>148.63999899999999</c:v>
                </c:pt>
                <c:pt idx="205">
                  <c:v>149.320007</c:v>
                </c:pt>
                <c:pt idx="206">
                  <c:v>148.85000600000001</c:v>
                </c:pt>
                <c:pt idx="207">
                  <c:v>152.570007</c:v>
                </c:pt>
                <c:pt idx="208">
                  <c:v>149.800003</c:v>
                </c:pt>
                <c:pt idx="209">
                  <c:v>148.96000699999999</c:v>
                </c:pt>
                <c:pt idx="210">
                  <c:v>150.020004</c:v>
                </c:pt>
                <c:pt idx="211">
                  <c:v>151.490005</c:v>
                </c:pt>
                <c:pt idx="212">
                  <c:v>150.96000699999999</c:v>
                </c:pt>
                <c:pt idx="213">
                  <c:v>151.279999</c:v>
                </c:pt>
                <c:pt idx="214">
                  <c:v>150.44000199999999</c:v>
                </c:pt>
                <c:pt idx="215">
                  <c:v>150.80999800000001</c:v>
                </c:pt>
                <c:pt idx="216">
                  <c:v>147.91999799999999</c:v>
                </c:pt>
                <c:pt idx="217">
                  <c:v>147.86999499999999</c:v>
                </c:pt>
                <c:pt idx="218">
                  <c:v>149.990005</c:v>
                </c:pt>
                <c:pt idx="219">
                  <c:v>150</c:v>
                </c:pt>
                <c:pt idx="220">
                  <c:v>151</c:v>
                </c:pt>
                <c:pt idx="221">
                  <c:v>153.490005</c:v>
                </c:pt>
                <c:pt idx="222">
                  <c:v>157.86999499999999</c:v>
                </c:pt>
                <c:pt idx="223">
                  <c:v>160.550003</c:v>
                </c:pt>
                <c:pt idx="224">
                  <c:v>161.020004</c:v>
                </c:pt>
                <c:pt idx="225">
                  <c:v>161.41000399999999</c:v>
                </c:pt>
                <c:pt idx="226">
                  <c:v>161.94000199999999</c:v>
                </c:pt>
                <c:pt idx="227">
                  <c:v>156.80999800000001</c:v>
                </c:pt>
                <c:pt idx="228">
                  <c:v>160.240005</c:v>
                </c:pt>
                <c:pt idx="229">
                  <c:v>165.300003</c:v>
                </c:pt>
                <c:pt idx="230">
                  <c:v>164.770004</c:v>
                </c:pt>
                <c:pt idx="231">
                  <c:v>163.759995</c:v>
                </c:pt>
                <c:pt idx="232">
                  <c:v>161.83999600000001</c:v>
                </c:pt>
                <c:pt idx="233">
                  <c:v>165.320007</c:v>
                </c:pt>
                <c:pt idx="234">
                  <c:v>171.179993</c:v>
                </c:pt>
                <c:pt idx="235">
                  <c:v>175.08000200000001</c:v>
                </c:pt>
                <c:pt idx="236">
                  <c:v>174.55999800000001</c:v>
                </c:pt>
                <c:pt idx="237">
                  <c:v>179.449997</c:v>
                </c:pt>
                <c:pt idx="238">
                  <c:v>175.740005</c:v>
                </c:pt>
                <c:pt idx="239">
                  <c:v>174.33000200000001</c:v>
                </c:pt>
                <c:pt idx="240">
                  <c:v>179.300003</c:v>
                </c:pt>
                <c:pt idx="241">
                  <c:v>172.259995</c:v>
                </c:pt>
                <c:pt idx="242">
                  <c:v>171.13999899999999</c:v>
                </c:pt>
                <c:pt idx="243">
                  <c:v>169.75</c:v>
                </c:pt>
                <c:pt idx="244">
                  <c:v>172.990005</c:v>
                </c:pt>
                <c:pt idx="245">
                  <c:v>175.63999899999999</c:v>
                </c:pt>
                <c:pt idx="246">
                  <c:v>176.279999</c:v>
                </c:pt>
                <c:pt idx="247">
                  <c:v>180.33000200000001</c:v>
                </c:pt>
                <c:pt idx="248">
                  <c:v>179.28999300000001</c:v>
                </c:pt>
                <c:pt idx="249">
                  <c:v>179.38000500000001</c:v>
                </c:pt>
                <c:pt idx="250">
                  <c:v>178.199997</c:v>
                </c:pt>
              </c:numCache>
            </c:numRef>
          </c:val>
          <c:smooth val="0"/>
          <c:extLst>
            <c:ext xmlns:c16="http://schemas.microsoft.com/office/drawing/2014/chart" uri="{C3380CC4-5D6E-409C-BE32-E72D297353CC}">
              <c16:uniqueId val="{00000000-4634-4C71-916B-4BAF05707835}"/>
            </c:ext>
          </c:extLst>
        </c:ser>
        <c:dLbls>
          <c:showLegendKey val="0"/>
          <c:showVal val="0"/>
          <c:showCatName val="0"/>
          <c:showSerName val="0"/>
          <c:showPercent val="0"/>
          <c:showBubbleSize val="0"/>
        </c:dLbls>
        <c:smooth val="0"/>
        <c:axId val="83462735"/>
        <c:axId val="83460239"/>
      </c:lineChart>
      <c:dateAx>
        <c:axId val="8346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51468059673961342"/>
              <c:y val="0.95183729808725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0239"/>
        <c:crosses val="autoZero"/>
        <c:auto val="1"/>
        <c:lblOffset val="100"/>
        <c:baseTimeUnit val="days"/>
        <c:majorUnit val="10"/>
        <c:majorTimeUnit val="days"/>
      </c:dateAx>
      <c:valAx>
        <c:axId val="8346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dk1"/>
                </a:solidFill>
                <a:latin typeface="+mn-lt"/>
                <a:ea typeface="+mn-ea"/>
                <a:cs typeface="+mn-cs"/>
              </a:defRPr>
            </a:pPr>
            <a:r>
              <a:rPr lang="en-IN"/>
              <a:t>AAPL 1-JAN 2021 TO 31-DEC 2021</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3.433260439795674E-2"/>
          <c:y val="0.10322180812856438"/>
          <c:w val="0.95394007059900021"/>
          <c:h val="0.71751230112509279"/>
        </c:manualLayout>
      </c:layout>
      <c:stockChart>
        <c:ser>
          <c:idx val="0"/>
          <c:order val="0"/>
          <c:tx>
            <c:strRef>
              <c:f>'step 2'!$B$1</c:f>
              <c:strCache>
                <c:ptCount val="1"/>
                <c:pt idx="0">
                  <c:v>Open</c:v>
                </c:pt>
              </c:strCache>
            </c:strRef>
          </c:tx>
          <c:spPr>
            <a:ln w="19050" cap="rnd">
              <a:noFill/>
              <a:round/>
            </a:ln>
            <a:effectLst/>
          </c:spPr>
          <c:marker>
            <c:symbol val="none"/>
          </c:marker>
          <c:cat>
            <c:numRef>
              <c:f>'step 2'!$A$2:$A$252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'step 2'!$B$2:$B$252</c:f>
              <c:numCache>
                <c:formatCode>General</c:formatCode>
                <c:ptCount val="251"/>
                <c:pt idx="0">
                  <c:v>133.520004</c:v>
                </c:pt>
                <c:pt idx="1">
                  <c:v>128.88999899999999</c:v>
                </c:pt>
                <c:pt idx="2">
                  <c:v>127.720001</c:v>
                </c:pt>
                <c:pt idx="3">
                  <c:v>128.36000100000001</c:v>
                </c:pt>
                <c:pt idx="4">
                  <c:v>132.429993</c:v>
                </c:pt>
                <c:pt idx="5">
                  <c:v>129.19000199999999</c:v>
                </c:pt>
                <c:pt idx="6">
                  <c:v>128.5</c:v>
                </c:pt>
                <c:pt idx="7">
                  <c:v>128.759995</c:v>
                </c:pt>
                <c:pt idx="8">
                  <c:v>130.800003</c:v>
                </c:pt>
                <c:pt idx="9">
                  <c:v>128.779999</c:v>
                </c:pt>
                <c:pt idx="10">
                  <c:v>127.779999</c:v>
                </c:pt>
                <c:pt idx="11">
                  <c:v>128.66000399999999</c:v>
                </c:pt>
                <c:pt idx="12">
                  <c:v>133.800003</c:v>
                </c:pt>
                <c:pt idx="13">
                  <c:v>136.279999</c:v>
                </c:pt>
                <c:pt idx="14">
                  <c:v>143.070007</c:v>
                </c:pt>
                <c:pt idx="15">
                  <c:v>143.60000600000001</c:v>
                </c:pt>
                <c:pt idx="16">
                  <c:v>143.429993</c:v>
                </c:pt>
                <c:pt idx="17">
                  <c:v>139.520004</c:v>
                </c:pt>
                <c:pt idx="18">
                  <c:v>135.83000200000001</c:v>
                </c:pt>
                <c:pt idx="19">
                  <c:v>133.75</c:v>
                </c:pt>
                <c:pt idx="20">
                  <c:v>135.729996</c:v>
                </c:pt>
                <c:pt idx="21">
                  <c:v>135.759995</c:v>
                </c:pt>
                <c:pt idx="22">
                  <c:v>136.300003</c:v>
                </c:pt>
                <c:pt idx="23">
                  <c:v>137.35000600000001</c:v>
                </c:pt>
                <c:pt idx="24">
                  <c:v>136.029999</c:v>
                </c:pt>
                <c:pt idx="25">
                  <c:v>136.61999499999999</c:v>
                </c:pt>
                <c:pt idx="26">
                  <c:v>136.479996</c:v>
                </c:pt>
                <c:pt idx="27">
                  <c:v>135.89999399999999</c:v>
                </c:pt>
                <c:pt idx="28">
                  <c:v>134.35000600000001</c:v>
                </c:pt>
                <c:pt idx="29">
                  <c:v>135.490005</c:v>
                </c:pt>
                <c:pt idx="30">
                  <c:v>131.25</c:v>
                </c:pt>
                <c:pt idx="31">
                  <c:v>129.199997</c:v>
                </c:pt>
                <c:pt idx="32">
                  <c:v>130.240005</c:v>
                </c:pt>
                <c:pt idx="33">
                  <c:v>128.009995</c:v>
                </c:pt>
                <c:pt idx="34">
                  <c:v>123.760002</c:v>
                </c:pt>
                <c:pt idx="35">
                  <c:v>124.94000200000001</c:v>
                </c:pt>
                <c:pt idx="36">
                  <c:v>124.68</c:v>
                </c:pt>
                <c:pt idx="37">
                  <c:v>122.589996</c:v>
                </c:pt>
                <c:pt idx="38">
                  <c:v>123.75</c:v>
                </c:pt>
                <c:pt idx="39">
                  <c:v>128.41000399999999</c:v>
                </c:pt>
                <c:pt idx="40">
                  <c:v>124.80999799999999</c:v>
                </c:pt>
                <c:pt idx="41">
                  <c:v>121.75</c:v>
                </c:pt>
                <c:pt idx="42">
                  <c:v>120.980003</c:v>
                </c:pt>
                <c:pt idx="43">
                  <c:v>120.93</c:v>
                </c:pt>
                <c:pt idx="44">
                  <c:v>119.029999</c:v>
                </c:pt>
                <c:pt idx="45">
                  <c:v>121.69000200000001</c:v>
                </c:pt>
                <c:pt idx="46">
                  <c:v>122.540001</c:v>
                </c:pt>
                <c:pt idx="47">
                  <c:v>120.400002</c:v>
                </c:pt>
                <c:pt idx="48">
                  <c:v>121.410004</c:v>
                </c:pt>
                <c:pt idx="49">
                  <c:v>125.699997</c:v>
                </c:pt>
                <c:pt idx="50">
                  <c:v>124.050003</c:v>
                </c:pt>
                <c:pt idx="51">
                  <c:v>122.879997</c:v>
                </c:pt>
                <c:pt idx="52">
                  <c:v>119.900002</c:v>
                </c:pt>
                <c:pt idx="53">
                  <c:v>120.33000199999999</c:v>
                </c:pt>
                <c:pt idx="54">
                  <c:v>123.33000199999999</c:v>
                </c:pt>
                <c:pt idx="55">
                  <c:v>122.82</c:v>
                </c:pt>
                <c:pt idx="56">
                  <c:v>119.540001</c:v>
                </c:pt>
                <c:pt idx="57">
                  <c:v>120.349998</c:v>
                </c:pt>
                <c:pt idx="58">
                  <c:v>121.650002</c:v>
                </c:pt>
                <c:pt idx="59">
                  <c:v>120.110001</c:v>
                </c:pt>
                <c:pt idx="60">
                  <c:v>121.650002</c:v>
                </c:pt>
                <c:pt idx="61">
                  <c:v>123.660004</c:v>
                </c:pt>
                <c:pt idx="62">
                  <c:v>123.870003</c:v>
                </c:pt>
                <c:pt idx="63">
                  <c:v>126.5</c:v>
                </c:pt>
                <c:pt idx="64">
                  <c:v>125.83000199999999</c:v>
                </c:pt>
                <c:pt idx="65">
                  <c:v>128.949997</c:v>
                </c:pt>
                <c:pt idx="66">
                  <c:v>129.800003</c:v>
                </c:pt>
                <c:pt idx="67">
                  <c:v>132.520004</c:v>
                </c:pt>
                <c:pt idx="68">
                  <c:v>132.44000199999999</c:v>
                </c:pt>
                <c:pt idx="69">
                  <c:v>134.94000199999999</c:v>
                </c:pt>
                <c:pt idx="70">
                  <c:v>133.820007</c:v>
                </c:pt>
                <c:pt idx="71">
                  <c:v>134.300003</c:v>
                </c:pt>
                <c:pt idx="72">
                  <c:v>133.509995</c:v>
                </c:pt>
                <c:pt idx="73">
                  <c:v>135.020004</c:v>
                </c:pt>
                <c:pt idx="74">
                  <c:v>132.36000100000001</c:v>
                </c:pt>
                <c:pt idx="75">
                  <c:v>133.03999300000001</c:v>
                </c:pt>
                <c:pt idx="76">
                  <c:v>132.16000399999999</c:v>
                </c:pt>
                <c:pt idx="77">
                  <c:v>134.83000200000001</c:v>
                </c:pt>
                <c:pt idx="78">
                  <c:v>135.009995</c:v>
                </c:pt>
                <c:pt idx="79">
                  <c:v>134.30999800000001</c:v>
                </c:pt>
                <c:pt idx="80">
                  <c:v>136.470001</c:v>
                </c:pt>
                <c:pt idx="81">
                  <c:v>131.779999</c:v>
                </c:pt>
                <c:pt idx="82">
                  <c:v>132.03999300000001</c:v>
                </c:pt>
                <c:pt idx="83">
                  <c:v>131.19000199999999</c:v>
                </c:pt>
                <c:pt idx="84">
                  <c:v>129.199997</c:v>
                </c:pt>
                <c:pt idx="85">
                  <c:v>127.889999</c:v>
                </c:pt>
                <c:pt idx="86">
                  <c:v>130.85000600000001</c:v>
                </c:pt>
                <c:pt idx="87">
                  <c:v>129.41000399999999</c:v>
                </c:pt>
                <c:pt idx="88">
                  <c:v>123.5</c:v>
                </c:pt>
                <c:pt idx="89">
                  <c:v>123.400002</c:v>
                </c:pt>
                <c:pt idx="90">
                  <c:v>124.58000199999999</c:v>
                </c:pt>
                <c:pt idx="91">
                  <c:v>126.25</c:v>
                </c:pt>
                <c:pt idx="92">
                  <c:v>126.82</c:v>
                </c:pt>
                <c:pt idx="93">
                  <c:v>126.55999799999999</c:v>
                </c:pt>
                <c:pt idx="94">
                  <c:v>123.160004</c:v>
                </c:pt>
                <c:pt idx="95">
                  <c:v>125.230003</c:v>
                </c:pt>
                <c:pt idx="96">
                  <c:v>127.82</c:v>
                </c:pt>
                <c:pt idx="97">
                  <c:v>126.010002</c:v>
                </c:pt>
                <c:pt idx="98">
                  <c:v>127.82</c:v>
                </c:pt>
                <c:pt idx="99">
                  <c:v>126.959999</c:v>
                </c:pt>
                <c:pt idx="100">
                  <c:v>126.44000200000001</c:v>
                </c:pt>
                <c:pt idx="101">
                  <c:v>125.57</c:v>
                </c:pt>
                <c:pt idx="102">
                  <c:v>125.08000199999999</c:v>
                </c:pt>
                <c:pt idx="103">
                  <c:v>124.279999</c:v>
                </c:pt>
                <c:pt idx="104">
                  <c:v>124.68</c:v>
                </c:pt>
                <c:pt idx="105">
                  <c:v>124.07</c:v>
                </c:pt>
                <c:pt idx="106">
                  <c:v>126.16999800000001</c:v>
                </c:pt>
                <c:pt idx="107">
                  <c:v>126.599998</c:v>
                </c:pt>
                <c:pt idx="108">
                  <c:v>127.209999</c:v>
                </c:pt>
                <c:pt idx="109">
                  <c:v>127.019997</c:v>
                </c:pt>
                <c:pt idx="110">
                  <c:v>126.529999</c:v>
                </c:pt>
                <c:pt idx="111">
                  <c:v>127.82</c:v>
                </c:pt>
                <c:pt idx="112">
                  <c:v>129.94000199999999</c:v>
                </c:pt>
                <c:pt idx="113">
                  <c:v>130.36999499999999</c:v>
                </c:pt>
                <c:pt idx="114">
                  <c:v>129.800003</c:v>
                </c:pt>
                <c:pt idx="115">
                  <c:v>130.71000699999999</c:v>
                </c:pt>
                <c:pt idx="116">
                  <c:v>130.300003</c:v>
                </c:pt>
                <c:pt idx="117">
                  <c:v>132.13000500000001</c:v>
                </c:pt>
                <c:pt idx="118">
                  <c:v>133.770004</c:v>
                </c:pt>
                <c:pt idx="119">
                  <c:v>134.449997</c:v>
                </c:pt>
                <c:pt idx="120">
                  <c:v>133.46000699999999</c:v>
                </c:pt>
                <c:pt idx="121">
                  <c:v>133.41000399999999</c:v>
                </c:pt>
                <c:pt idx="122">
                  <c:v>134.800003</c:v>
                </c:pt>
                <c:pt idx="123">
                  <c:v>136.16999799999999</c:v>
                </c:pt>
                <c:pt idx="124">
                  <c:v>136.60000600000001</c:v>
                </c:pt>
                <c:pt idx="125">
                  <c:v>137.89999399999999</c:v>
                </c:pt>
                <c:pt idx="126">
                  <c:v>140.070007</c:v>
                </c:pt>
                <c:pt idx="127">
                  <c:v>143.53999300000001</c:v>
                </c:pt>
                <c:pt idx="128">
                  <c:v>141.58000200000001</c:v>
                </c:pt>
                <c:pt idx="129">
                  <c:v>142.75</c:v>
                </c:pt>
                <c:pt idx="130">
                  <c:v>146.21000699999999</c:v>
                </c:pt>
                <c:pt idx="131">
                  <c:v>144.029999</c:v>
                </c:pt>
                <c:pt idx="132">
                  <c:v>148.10000600000001</c:v>
                </c:pt>
                <c:pt idx="133">
                  <c:v>149.240005</c:v>
                </c:pt>
                <c:pt idx="134">
                  <c:v>148.46000699999999</c:v>
                </c:pt>
                <c:pt idx="135">
                  <c:v>143.75</c:v>
                </c:pt>
                <c:pt idx="136">
                  <c:v>143.46000699999999</c:v>
                </c:pt>
                <c:pt idx="137">
                  <c:v>145.529999</c:v>
                </c:pt>
                <c:pt idx="138">
                  <c:v>145.94000199999999</c:v>
                </c:pt>
                <c:pt idx="139">
                  <c:v>147.550003</c:v>
                </c:pt>
                <c:pt idx="140">
                  <c:v>148.270004</c:v>
                </c:pt>
                <c:pt idx="141">
                  <c:v>149.11999499999999</c:v>
                </c:pt>
                <c:pt idx="142">
                  <c:v>144.80999800000001</c:v>
                </c:pt>
                <c:pt idx="143">
                  <c:v>144.69000199999999</c:v>
                </c:pt>
                <c:pt idx="144">
                  <c:v>144.38000500000001</c:v>
                </c:pt>
                <c:pt idx="145">
                  <c:v>146.36000100000001</c:v>
                </c:pt>
                <c:pt idx="146">
                  <c:v>145.80999800000001</c:v>
                </c:pt>
                <c:pt idx="147">
                  <c:v>147.270004</c:v>
                </c:pt>
                <c:pt idx="148">
                  <c:v>146.979996</c:v>
                </c:pt>
                <c:pt idx="149">
                  <c:v>146.35000600000001</c:v>
                </c:pt>
                <c:pt idx="150">
                  <c:v>146.199997</c:v>
                </c:pt>
                <c:pt idx="151">
                  <c:v>146.44000199999999</c:v>
                </c:pt>
                <c:pt idx="152">
                  <c:v>146.050003</c:v>
                </c:pt>
                <c:pt idx="153">
                  <c:v>146.19000199999999</c:v>
                </c:pt>
                <c:pt idx="154">
                  <c:v>148.970001</c:v>
                </c:pt>
                <c:pt idx="155">
                  <c:v>148.53999300000001</c:v>
                </c:pt>
                <c:pt idx="156">
                  <c:v>150.229996</c:v>
                </c:pt>
                <c:pt idx="157">
                  <c:v>149.800003</c:v>
                </c:pt>
                <c:pt idx="158">
                  <c:v>145.029999</c:v>
                </c:pt>
                <c:pt idx="159">
                  <c:v>147.44000199999999</c:v>
                </c:pt>
                <c:pt idx="160">
                  <c:v>148.30999800000001</c:v>
                </c:pt>
                <c:pt idx="161">
                  <c:v>149.449997</c:v>
                </c:pt>
                <c:pt idx="162">
                  <c:v>149.80999800000001</c:v>
                </c:pt>
                <c:pt idx="163">
                  <c:v>148.35000600000001</c:v>
                </c:pt>
                <c:pt idx="164">
                  <c:v>147.479996</c:v>
                </c:pt>
                <c:pt idx="165">
                  <c:v>149</c:v>
                </c:pt>
                <c:pt idx="166">
                  <c:v>152.66000399999999</c:v>
                </c:pt>
                <c:pt idx="167">
                  <c:v>152.83000200000001</c:v>
                </c:pt>
                <c:pt idx="168">
                  <c:v>153.86999499999999</c:v>
                </c:pt>
                <c:pt idx="169">
                  <c:v>153.759995</c:v>
                </c:pt>
                <c:pt idx="170">
                  <c:v>154.970001</c:v>
                </c:pt>
                <c:pt idx="171">
                  <c:v>156.979996</c:v>
                </c:pt>
                <c:pt idx="172">
                  <c:v>155.490005</c:v>
                </c:pt>
                <c:pt idx="173">
                  <c:v>155</c:v>
                </c:pt>
                <c:pt idx="174">
                  <c:v>150.63000500000001</c:v>
                </c:pt>
                <c:pt idx="175">
                  <c:v>150.35000600000001</c:v>
                </c:pt>
                <c:pt idx="176">
                  <c:v>148.55999800000001</c:v>
                </c:pt>
                <c:pt idx="177">
                  <c:v>148.44000199999999</c:v>
                </c:pt>
                <c:pt idx="178">
                  <c:v>148.820007</c:v>
                </c:pt>
                <c:pt idx="179">
                  <c:v>143.800003</c:v>
                </c:pt>
                <c:pt idx="180">
                  <c:v>143.929993</c:v>
                </c:pt>
                <c:pt idx="181">
                  <c:v>144.449997</c:v>
                </c:pt>
                <c:pt idx="182">
                  <c:v>146.64999399999999</c:v>
                </c:pt>
                <c:pt idx="183">
                  <c:v>145.66000399999999</c:v>
                </c:pt>
                <c:pt idx="184">
                  <c:v>145.470001</c:v>
                </c:pt>
                <c:pt idx="185">
                  <c:v>143.25</c:v>
                </c:pt>
                <c:pt idx="186">
                  <c:v>142.470001</c:v>
                </c:pt>
                <c:pt idx="187">
                  <c:v>143.66000399999999</c:v>
                </c:pt>
                <c:pt idx="188">
                  <c:v>141.89999399999999</c:v>
                </c:pt>
                <c:pt idx="189">
                  <c:v>141.759995</c:v>
                </c:pt>
                <c:pt idx="190">
                  <c:v>139.490005</c:v>
                </c:pt>
                <c:pt idx="191">
                  <c:v>139.470001</c:v>
                </c:pt>
                <c:pt idx="192">
                  <c:v>143.05999800000001</c:v>
                </c:pt>
                <c:pt idx="193">
                  <c:v>144.029999</c:v>
                </c:pt>
                <c:pt idx="194">
                  <c:v>142.270004</c:v>
                </c:pt>
                <c:pt idx="195">
                  <c:v>143.229996</c:v>
                </c:pt>
                <c:pt idx="196">
                  <c:v>141.240005</c:v>
                </c:pt>
                <c:pt idx="197">
                  <c:v>142.11000100000001</c:v>
                </c:pt>
                <c:pt idx="198">
                  <c:v>143.770004</c:v>
                </c:pt>
                <c:pt idx="199">
                  <c:v>143.449997</c:v>
                </c:pt>
                <c:pt idx="200">
                  <c:v>147.009995</c:v>
                </c:pt>
                <c:pt idx="201">
                  <c:v>148.699997</c:v>
                </c:pt>
                <c:pt idx="202">
                  <c:v>148.80999800000001</c:v>
                </c:pt>
                <c:pt idx="203">
                  <c:v>149.69000199999999</c:v>
                </c:pt>
                <c:pt idx="204">
                  <c:v>148.679993</c:v>
                </c:pt>
                <c:pt idx="205">
                  <c:v>149.33000200000001</c:v>
                </c:pt>
                <c:pt idx="206">
                  <c:v>149.36000100000001</c:v>
                </c:pt>
                <c:pt idx="207">
                  <c:v>149.820007</c:v>
                </c:pt>
                <c:pt idx="208">
                  <c:v>147.220001</c:v>
                </c:pt>
                <c:pt idx="209">
                  <c:v>148.990005</c:v>
                </c:pt>
                <c:pt idx="210">
                  <c:v>148.66000399999999</c:v>
                </c:pt>
                <c:pt idx="211">
                  <c:v>150.38999899999999</c:v>
                </c:pt>
                <c:pt idx="212">
                  <c:v>151.58000200000001</c:v>
                </c:pt>
                <c:pt idx="213">
                  <c:v>151.88999899999999</c:v>
                </c:pt>
                <c:pt idx="214">
                  <c:v>151.41000399999999</c:v>
                </c:pt>
                <c:pt idx="215">
                  <c:v>150.199997</c:v>
                </c:pt>
                <c:pt idx="216">
                  <c:v>150.020004</c:v>
                </c:pt>
                <c:pt idx="217">
                  <c:v>148.96000699999999</c:v>
                </c:pt>
                <c:pt idx="218">
                  <c:v>148.429993</c:v>
                </c:pt>
                <c:pt idx="219">
                  <c:v>150.36999499999999</c:v>
                </c:pt>
                <c:pt idx="220">
                  <c:v>149.94000199999999</c:v>
                </c:pt>
                <c:pt idx="221">
                  <c:v>151</c:v>
                </c:pt>
                <c:pt idx="222">
                  <c:v>153.71000699999999</c:v>
                </c:pt>
                <c:pt idx="223">
                  <c:v>157.64999399999999</c:v>
                </c:pt>
                <c:pt idx="224">
                  <c:v>161.679993</c:v>
                </c:pt>
                <c:pt idx="225">
                  <c:v>161.11999499999999</c:v>
                </c:pt>
                <c:pt idx="226">
                  <c:v>160.75</c:v>
                </c:pt>
                <c:pt idx="227">
                  <c:v>159.570007</c:v>
                </c:pt>
                <c:pt idx="228">
                  <c:v>159.36999499999999</c:v>
                </c:pt>
                <c:pt idx="229">
                  <c:v>159.990005</c:v>
                </c:pt>
                <c:pt idx="230">
                  <c:v>167.479996</c:v>
                </c:pt>
                <c:pt idx="231">
                  <c:v>158.740005</c:v>
                </c:pt>
                <c:pt idx="232">
                  <c:v>164.020004</c:v>
                </c:pt>
                <c:pt idx="233">
                  <c:v>164.28999300000001</c:v>
                </c:pt>
                <c:pt idx="234">
                  <c:v>169.08000200000001</c:v>
                </c:pt>
                <c:pt idx="235">
                  <c:v>172.13000500000001</c:v>
                </c:pt>
                <c:pt idx="236">
                  <c:v>174.91000399999999</c:v>
                </c:pt>
                <c:pt idx="237">
                  <c:v>175.21000699999999</c:v>
                </c:pt>
                <c:pt idx="238">
                  <c:v>181.11999499999999</c:v>
                </c:pt>
                <c:pt idx="239">
                  <c:v>175.25</c:v>
                </c:pt>
                <c:pt idx="240">
                  <c:v>175.11000100000001</c:v>
                </c:pt>
                <c:pt idx="241">
                  <c:v>179.279999</c:v>
                </c:pt>
                <c:pt idx="242">
                  <c:v>169.929993</c:v>
                </c:pt>
                <c:pt idx="243">
                  <c:v>168.279999</c:v>
                </c:pt>
                <c:pt idx="244">
                  <c:v>171.55999800000001</c:v>
                </c:pt>
                <c:pt idx="245">
                  <c:v>173.03999300000001</c:v>
                </c:pt>
                <c:pt idx="246">
                  <c:v>175.85000600000001</c:v>
                </c:pt>
                <c:pt idx="247">
                  <c:v>177.08999600000001</c:v>
                </c:pt>
                <c:pt idx="248">
                  <c:v>180.16000399999999</c:v>
                </c:pt>
                <c:pt idx="249">
                  <c:v>179.33000200000001</c:v>
                </c:pt>
                <c:pt idx="250">
                  <c:v>179.470001</c:v>
                </c:pt>
              </c:numCache>
            </c:numRef>
          </c:val>
          <c:smooth val="0"/>
          <c:extLst>
            <c:ext xmlns:c16="http://schemas.microsoft.com/office/drawing/2014/chart" uri="{C3380CC4-5D6E-409C-BE32-E72D297353CC}">
              <c16:uniqueId val="{00000000-DC8E-4560-8485-8336D5C05652}"/>
            </c:ext>
          </c:extLst>
        </c:ser>
        <c:ser>
          <c:idx val="1"/>
          <c:order val="1"/>
          <c:tx>
            <c:strRef>
              <c:f>'step 2'!$C$1</c:f>
              <c:strCache>
                <c:ptCount val="1"/>
                <c:pt idx="0">
                  <c:v>High</c:v>
                </c:pt>
              </c:strCache>
            </c:strRef>
          </c:tx>
          <c:spPr>
            <a:ln w="19050" cap="rnd">
              <a:noFill/>
              <a:round/>
            </a:ln>
            <a:effectLst/>
          </c:spPr>
          <c:marker>
            <c:symbol val="none"/>
          </c:marker>
          <c:cat>
            <c:numRef>
              <c:f>'step 2'!$A$2:$A$252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'step 2'!$C$2:$C$252</c:f>
              <c:numCache>
                <c:formatCode>General</c:formatCode>
                <c:ptCount val="251"/>
                <c:pt idx="0">
                  <c:v>133.61000100000001</c:v>
                </c:pt>
                <c:pt idx="1">
                  <c:v>131.740005</c:v>
                </c:pt>
                <c:pt idx="2">
                  <c:v>131.050003</c:v>
                </c:pt>
                <c:pt idx="3">
                  <c:v>131.63000500000001</c:v>
                </c:pt>
                <c:pt idx="4">
                  <c:v>132.63000500000001</c:v>
                </c:pt>
                <c:pt idx="5">
                  <c:v>130.16999799999999</c:v>
                </c:pt>
                <c:pt idx="6">
                  <c:v>129.69000199999999</c:v>
                </c:pt>
                <c:pt idx="7">
                  <c:v>131.449997</c:v>
                </c:pt>
                <c:pt idx="8">
                  <c:v>131</c:v>
                </c:pt>
                <c:pt idx="9">
                  <c:v>130.220001</c:v>
                </c:pt>
                <c:pt idx="10">
                  <c:v>128.71000699999999</c:v>
                </c:pt>
                <c:pt idx="11">
                  <c:v>132.490005</c:v>
                </c:pt>
                <c:pt idx="12">
                  <c:v>139.66999799999999</c:v>
                </c:pt>
                <c:pt idx="13">
                  <c:v>139.85000600000001</c:v>
                </c:pt>
                <c:pt idx="14">
                  <c:v>145.08999600000001</c:v>
                </c:pt>
                <c:pt idx="15">
                  <c:v>144.300003</c:v>
                </c:pt>
                <c:pt idx="16">
                  <c:v>144.300003</c:v>
                </c:pt>
                <c:pt idx="17">
                  <c:v>141.990005</c:v>
                </c:pt>
                <c:pt idx="18">
                  <c:v>136.740005</c:v>
                </c:pt>
                <c:pt idx="19">
                  <c:v>135.38000500000001</c:v>
                </c:pt>
                <c:pt idx="20">
                  <c:v>136.30999800000001</c:v>
                </c:pt>
                <c:pt idx="21">
                  <c:v>135.770004</c:v>
                </c:pt>
                <c:pt idx="22">
                  <c:v>137.39999399999999</c:v>
                </c:pt>
                <c:pt idx="23">
                  <c:v>137.41999799999999</c:v>
                </c:pt>
                <c:pt idx="24">
                  <c:v>136.96000699999999</c:v>
                </c:pt>
                <c:pt idx="25">
                  <c:v>137.88000500000001</c:v>
                </c:pt>
                <c:pt idx="26">
                  <c:v>136.990005</c:v>
                </c:pt>
                <c:pt idx="27">
                  <c:v>136.38999899999999</c:v>
                </c:pt>
                <c:pt idx="28">
                  <c:v>135.529999</c:v>
                </c:pt>
                <c:pt idx="29">
                  <c:v>136.009995</c:v>
                </c:pt>
                <c:pt idx="30">
                  <c:v>132.220001</c:v>
                </c:pt>
                <c:pt idx="31">
                  <c:v>130</c:v>
                </c:pt>
                <c:pt idx="32">
                  <c:v>130.71000699999999</c:v>
                </c:pt>
                <c:pt idx="33">
                  <c:v>129.720001</c:v>
                </c:pt>
                <c:pt idx="34">
                  <c:v>126.709999</c:v>
                </c:pt>
                <c:pt idx="35">
                  <c:v>125.55999799999999</c:v>
                </c:pt>
                <c:pt idx="36">
                  <c:v>126.459999</c:v>
                </c:pt>
                <c:pt idx="37">
                  <c:v>124.849998</c:v>
                </c:pt>
                <c:pt idx="38">
                  <c:v>127.93</c:v>
                </c:pt>
                <c:pt idx="39">
                  <c:v>128.720001</c:v>
                </c:pt>
                <c:pt idx="40">
                  <c:v>125.709999</c:v>
                </c:pt>
                <c:pt idx="41">
                  <c:v>123.599998</c:v>
                </c:pt>
                <c:pt idx="42">
                  <c:v>121.94000200000001</c:v>
                </c:pt>
                <c:pt idx="43">
                  <c:v>121</c:v>
                </c:pt>
                <c:pt idx="44">
                  <c:v>122.05999799999999</c:v>
                </c:pt>
                <c:pt idx="45">
                  <c:v>122.16999800000001</c:v>
                </c:pt>
                <c:pt idx="46">
                  <c:v>123.209999</c:v>
                </c:pt>
                <c:pt idx="47">
                  <c:v>121.16999800000001</c:v>
                </c:pt>
                <c:pt idx="48">
                  <c:v>124</c:v>
                </c:pt>
                <c:pt idx="49">
                  <c:v>127.220001</c:v>
                </c:pt>
                <c:pt idx="50">
                  <c:v>125.860001</c:v>
                </c:pt>
                <c:pt idx="51">
                  <c:v>123.18</c:v>
                </c:pt>
                <c:pt idx="52">
                  <c:v>121.43</c:v>
                </c:pt>
                <c:pt idx="53">
                  <c:v>123.870003</c:v>
                </c:pt>
                <c:pt idx="54">
                  <c:v>124.239998</c:v>
                </c:pt>
                <c:pt idx="55">
                  <c:v>122.900002</c:v>
                </c:pt>
                <c:pt idx="56">
                  <c:v>121.660004</c:v>
                </c:pt>
                <c:pt idx="57">
                  <c:v>121.480003</c:v>
                </c:pt>
                <c:pt idx="58">
                  <c:v>122.58000199999999</c:v>
                </c:pt>
                <c:pt idx="59">
                  <c:v>120.400002</c:v>
                </c:pt>
                <c:pt idx="60">
                  <c:v>123.519997</c:v>
                </c:pt>
                <c:pt idx="61">
                  <c:v>124.18</c:v>
                </c:pt>
                <c:pt idx="62">
                  <c:v>126.160004</c:v>
                </c:pt>
                <c:pt idx="63">
                  <c:v>127.129997</c:v>
                </c:pt>
                <c:pt idx="64">
                  <c:v>127.91999800000001</c:v>
                </c:pt>
                <c:pt idx="65">
                  <c:v>130.38999899999999</c:v>
                </c:pt>
                <c:pt idx="66">
                  <c:v>133.03999300000001</c:v>
                </c:pt>
                <c:pt idx="67">
                  <c:v>132.85000600000001</c:v>
                </c:pt>
                <c:pt idx="68">
                  <c:v>134.66000399999999</c:v>
                </c:pt>
                <c:pt idx="69">
                  <c:v>135</c:v>
                </c:pt>
                <c:pt idx="70">
                  <c:v>135</c:v>
                </c:pt>
                <c:pt idx="71">
                  <c:v>134.66999799999999</c:v>
                </c:pt>
                <c:pt idx="72">
                  <c:v>135.470001</c:v>
                </c:pt>
                <c:pt idx="73">
                  <c:v>135.529999</c:v>
                </c:pt>
                <c:pt idx="74">
                  <c:v>133.75</c:v>
                </c:pt>
                <c:pt idx="75">
                  <c:v>134.14999399999999</c:v>
                </c:pt>
                <c:pt idx="76">
                  <c:v>135.11999499999999</c:v>
                </c:pt>
                <c:pt idx="77">
                  <c:v>135.05999800000001</c:v>
                </c:pt>
                <c:pt idx="78">
                  <c:v>135.41000399999999</c:v>
                </c:pt>
                <c:pt idx="79">
                  <c:v>135.020004</c:v>
                </c:pt>
                <c:pt idx="80">
                  <c:v>137.070007</c:v>
                </c:pt>
                <c:pt idx="81">
                  <c:v>133.55999800000001</c:v>
                </c:pt>
                <c:pt idx="82">
                  <c:v>134.070007</c:v>
                </c:pt>
                <c:pt idx="83">
                  <c:v>131.490005</c:v>
                </c:pt>
                <c:pt idx="84">
                  <c:v>130.449997</c:v>
                </c:pt>
                <c:pt idx="85">
                  <c:v>129.75</c:v>
                </c:pt>
                <c:pt idx="86">
                  <c:v>131.259995</c:v>
                </c:pt>
                <c:pt idx="87">
                  <c:v>129.53999300000001</c:v>
                </c:pt>
                <c:pt idx="88">
                  <c:v>126.269997</c:v>
                </c:pt>
                <c:pt idx="89">
                  <c:v>124.639999</c:v>
                </c:pt>
                <c:pt idx="90">
                  <c:v>126.150002</c:v>
                </c:pt>
                <c:pt idx="91">
                  <c:v>127.889999</c:v>
                </c:pt>
                <c:pt idx="92">
                  <c:v>126.93</c:v>
                </c:pt>
                <c:pt idx="93">
                  <c:v>126.989998</c:v>
                </c:pt>
                <c:pt idx="94">
                  <c:v>124.91999800000001</c:v>
                </c:pt>
                <c:pt idx="95">
                  <c:v>127.720001</c:v>
                </c:pt>
                <c:pt idx="96">
                  <c:v>128</c:v>
                </c:pt>
                <c:pt idx="97">
                  <c:v>127.94000200000001</c:v>
                </c:pt>
                <c:pt idx="98">
                  <c:v>128.320007</c:v>
                </c:pt>
                <c:pt idx="99">
                  <c:v>127.389999</c:v>
                </c:pt>
                <c:pt idx="100">
                  <c:v>127.639999</c:v>
                </c:pt>
                <c:pt idx="101">
                  <c:v>125.800003</c:v>
                </c:pt>
                <c:pt idx="102">
                  <c:v>125.349998</c:v>
                </c:pt>
                <c:pt idx="103">
                  <c:v>125.239998</c:v>
                </c:pt>
                <c:pt idx="104">
                  <c:v>124.849998</c:v>
                </c:pt>
                <c:pt idx="105">
                  <c:v>126.160004</c:v>
                </c:pt>
                <c:pt idx="106">
                  <c:v>126.32</c:v>
                </c:pt>
                <c:pt idx="107">
                  <c:v>128.46000699999999</c:v>
                </c:pt>
                <c:pt idx="108">
                  <c:v>127.75</c:v>
                </c:pt>
                <c:pt idx="109">
                  <c:v>128.19000199999999</c:v>
                </c:pt>
                <c:pt idx="110">
                  <c:v>127.44000200000001</c:v>
                </c:pt>
                <c:pt idx="111">
                  <c:v>130.53999300000001</c:v>
                </c:pt>
                <c:pt idx="112">
                  <c:v>130.60000600000001</c:v>
                </c:pt>
                <c:pt idx="113">
                  <c:v>130.88999899999999</c:v>
                </c:pt>
                <c:pt idx="114">
                  <c:v>132.550003</c:v>
                </c:pt>
                <c:pt idx="115">
                  <c:v>131.509995</c:v>
                </c:pt>
                <c:pt idx="116">
                  <c:v>132.41000399999999</c:v>
                </c:pt>
                <c:pt idx="117">
                  <c:v>134.08000200000001</c:v>
                </c:pt>
                <c:pt idx="118">
                  <c:v>134.320007</c:v>
                </c:pt>
                <c:pt idx="119">
                  <c:v>134.63999899999999</c:v>
                </c:pt>
                <c:pt idx="120">
                  <c:v>133.88999899999999</c:v>
                </c:pt>
                <c:pt idx="121">
                  <c:v>135.25</c:v>
                </c:pt>
                <c:pt idx="122">
                  <c:v>136.490005</c:v>
                </c:pt>
                <c:pt idx="123">
                  <c:v>137.41000399999999</c:v>
                </c:pt>
                <c:pt idx="124">
                  <c:v>137.33000200000001</c:v>
                </c:pt>
                <c:pt idx="125">
                  <c:v>140</c:v>
                </c:pt>
                <c:pt idx="126">
                  <c:v>143.14999399999999</c:v>
                </c:pt>
                <c:pt idx="127">
                  <c:v>144.88999899999999</c:v>
                </c:pt>
                <c:pt idx="128">
                  <c:v>144.05999800000001</c:v>
                </c:pt>
                <c:pt idx="129">
                  <c:v>145.64999399999999</c:v>
                </c:pt>
                <c:pt idx="130">
                  <c:v>146.320007</c:v>
                </c:pt>
                <c:pt idx="131">
                  <c:v>147.46000699999999</c:v>
                </c:pt>
                <c:pt idx="132">
                  <c:v>149.570007</c:v>
                </c:pt>
                <c:pt idx="133">
                  <c:v>150</c:v>
                </c:pt>
                <c:pt idx="134">
                  <c:v>149.759995</c:v>
                </c:pt>
                <c:pt idx="135">
                  <c:v>144.070007</c:v>
                </c:pt>
                <c:pt idx="136">
                  <c:v>147.10000600000001</c:v>
                </c:pt>
                <c:pt idx="137">
                  <c:v>146.13000500000001</c:v>
                </c:pt>
                <c:pt idx="138">
                  <c:v>148.199997</c:v>
                </c:pt>
                <c:pt idx="139">
                  <c:v>148.720001</c:v>
                </c:pt>
                <c:pt idx="140">
                  <c:v>149.83000200000001</c:v>
                </c:pt>
                <c:pt idx="141">
                  <c:v>149.21000699999999</c:v>
                </c:pt>
                <c:pt idx="142">
                  <c:v>146.970001</c:v>
                </c:pt>
                <c:pt idx="143">
                  <c:v>146.550003</c:v>
                </c:pt>
                <c:pt idx="144">
                  <c:v>146.33000200000001</c:v>
                </c:pt>
                <c:pt idx="145">
                  <c:v>146.949997</c:v>
                </c:pt>
                <c:pt idx="146">
                  <c:v>148.03999300000001</c:v>
                </c:pt>
                <c:pt idx="147">
                  <c:v>147.78999300000001</c:v>
                </c:pt>
                <c:pt idx="148">
                  <c:v>147.83999600000001</c:v>
                </c:pt>
                <c:pt idx="149">
                  <c:v>147.11000100000001</c:v>
                </c:pt>
                <c:pt idx="150">
                  <c:v>146.699997</c:v>
                </c:pt>
                <c:pt idx="151">
                  <c:v>147.71000699999999</c:v>
                </c:pt>
                <c:pt idx="152">
                  <c:v>146.720001</c:v>
                </c:pt>
                <c:pt idx="153">
                  <c:v>149.050003</c:v>
                </c:pt>
                <c:pt idx="154">
                  <c:v>149.44000199999999</c:v>
                </c:pt>
                <c:pt idx="155">
                  <c:v>151.19000199999999</c:v>
                </c:pt>
                <c:pt idx="156">
                  <c:v>151.679993</c:v>
                </c:pt>
                <c:pt idx="157">
                  <c:v>150.720001</c:v>
                </c:pt>
                <c:pt idx="158">
                  <c:v>148</c:v>
                </c:pt>
                <c:pt idx="159">
                  <c:v>148.5</c:v>
                </c:pt>
                <c:pt idx="160">
                  <c:v>150.19000199999999</c:v>
                </c:pt>
                <c:pt idx="161">
                  <c:v>150.86000100000001</c:v>
                </c:pt>
                <c:pt idx="162">
                  <c:v>150.320007</c:v>
                </c:pt>
                <c:pt idx="163">
                  <c:v>149.11999499999999</c:v>
                </c:pt>
                <c:pt idx="164">
                  <c:v>148.75</c:v>
                </c:pt>
                <c:pt idx="165">
                  <c:v>153.490005</c:v>
                </c:pt>
                <c:pt idx="166">
                  <c:v>152.800003</c:v>
                </c:pt>
                <c:pt idx="167">
                  <c:v>154.979996</c:v>
                </c:pt>
                <c:pt idx="168">
                  <c:v>154.720001</c:v>
                </c:pt>
                <c:pt idx="169">
                  <c:v>154.63000500000001</c:v>
                </c:pt>
                <c:pt idx="170">
                  <c:v>157.259995</c:v>
                </c:pt>
                <c:pt idx="171">
                  <c:v>157.03999300000001</c:v>
                </c:pt>
                <c:pt idx="172">
                  <c:v>156.11000100000001</c:v>
                </c:pt>
                <c:pt idx="173">
                  <c:v>155.479996</c:v>
                </c:pt>
                <c:pt idx="174">
                  <c:v>151.41999799999999</c:v>
                </c:pt>
                <c:pt idx="175">
                  <c:v>151.070007</c:v>
                </c:pt>
                <c:pt idx="176">
                  <c:v>149.44000199999999</c:v>
                </c:pt>
                <c:pt idx="177">
                  <c:v>148.970001</c:v>
                </c:pt>
                <c:pt idx="178">
                  <c:v>148.820007</c:v>
                </c:pt>
                <c:pt idx="179">
                  <c:v>144.83999600000001</c:v>
                </c:pt>
                <c:pt idx="180">
                  <c:v>144.60000600000001</c:v>
                </c:pt>
                <c:pt idx="181">
                  <c:v>146.429993</c:v>
                </c:pt>
                <c:pt idx="182">
                  <c:v>147.08000200000001</c:v>
                </c:pt>
                <c:pt idx="183">
                  <c:v>147.470001</c:v>
                </c:pt>
                <c:pt idx="184">
                  <c:v>145.96000699999999</c:v>
                </c:pt>
                <c:pt idx="185">
                  <c:v>144.75</c:v>
                </c:pt>
                <c:pt idx="186">
                  <c:v>144.449997</c:v>
                </c:pt>
                <c:pt idx="187">
                  <c:v>144.38000500000001</c:v>
                </c:pt>
                <c:pt idx="188">
                  <c:v>142.91999799999999</c:v>
                </c:pt>
                <c:pt idx="189">
                  <c:v>142.21000699999999</c:v>
                </c:pt>
                <c:pt idx="190">
                  <c:v>142.240005</c:v>
                </c:pt>
                <c:pt idx="191">
                  <c:v>142.14999399999999</c:v>
                </c:pt>
                <c:pt idx="192">
                  <c:v>144.220001</c:v>
                </c:pt>
                <c:pt idx="193">
                  <c:v>144.179993</c:v>
                </c:pt>
                <c:pt idx="194">
                  <c:v>144.80999800000001</c:v>
                </c:pt>
                <c:pt idx="195">
                  <c:v>143.25</c:v>
                </c:pt>
                <c:pt idx="196">
                  <c:v>141.39999399999999</c:v>
                </c:pt>
                <c:pt idx="197">
                  <c:v>143.88000500000001</c:v>
                </c:pt>
                <c:pt idx="198">
                  <c:v>144.89999399999999</c:v>
                </c:pt>
                <c:pt idx="199">
                  <c:v>146.83999600000001</c:v>
                </c:pt>
                <c:pt idx="200">
                  <c:v>149.16999799999999</c:v>
                </c:pt>
                <c:pt idx="201">
                  <c:v>149.75</c:v>
                </c:pt>
                <c:pt idx="202">
                  <c:v>149.63999899999999</c:v>
                </c:pt>
                <c:pt idx="203">
                  <c:v>150.179993</c:v>
                </c:pt>
                <c:pt idx="204">
                  <c:v>149.36999499999999</c:v>
                </c:pt>
                <c:pt idx="205">
                  <c:v>150.83999600000001</c:v>
                </c:pt>
                <c:pt idx="206">
                  <c:v>149.729996</c:v>
                </c:pt>
                <c:pt idx="207">
                  <c:v>153.16999799999999</c:v>
                </c:pt>
                <c:pt idx="208">
                  <c:v>149.94000199999999</c:v>
                </c:pt>
                <c:pt idx="209">
                  <c:v>149.699997</c:v>
                </c:pt>
                <c:pt idx="210">
                  <c:v>151.570007</c:v>
                </c:pt>
                <c:pt idx="211">
                  <c:v>151.970001</c:v>
                </c:pt>
                <c:pt idx="212">
                  <c:v>152.429993</c:v>
                </c:pt>
                <c:pt idx="213">
                  <c:v>152.199997</c:v>
                </c:pt>
                <c:pt idx="214">
                  <c:v>151.570007</c:v>
                </c:pt>
                <c:pt idx="215">
                  <c:v>151.429993</c:v>
                </c:pt>
                <c:pt idx="216">
                  <c:v>150.13000500000001</c:v>
                </c:pt>
                <c:pt idx="217">
                  <c:v>149.429993</c:v>
                </c:pt>
                <c:pt idx="218">
                  <c:v>150.39999399999999</c:v>
                </c:pt>
                <c:pt idx="219">
                  <c:v>151.88000500000001</c:v>
                </c:pt>
                <c:pt idx="220">
                  <c:v>151.490005</c:v>
                </c:pt>
                <c:pt idx="221">
                  <c:v>155</c:v>
                </c:pt>
                <c:pt idx="222">
                  <c:v>158.66999799999999</c:v>
                </c:pt>
                <c:pt idx="223">
                  <c:v>161.020004</c:v>
                </c:pt>
                <c:pt idx="224">
                  <c:v>165.699997</c:v>
                </c:pt>
                <c:pt idx="225">
                  <c:v>161.800003</c:v>
                </c:pt>
                <c:pt idx="226">
                  <c:v>162.13999899999999</c:v>
                </c:pt>
                <c:pt idx="227">
                  <c:v>160.449997</c:v>
                </c:pt>
                <c:pt idx="228">
                  <c:v>161.19000199999999</c:v>
                </c:pt>
                <c:pt idx="229">
                  <c:v>165.520004</c:v>
                </c:pt>
                <c:pt idx="230">
                  <c:v>170.300003</c:v>
                </c:pt>
                <c:pt idx="231">
                  <c:v>164.199997</c:v>
                </c:pt>
                <c:pt idx="232">
                  <c:v>164.96000699999999</c:v>
                </c:pt>
                <c:pt idx="233">
                  <c:v>167.88000500000001</c:v>
                </c:pt>
                <c:pt idx="234">
                  <c:v>171.58000200000001</c:v>
                </c:pt>
                <c:pt idx="235">
                  <c:v>175.96000699999999</c:v>
                </c:pt>
                <c:pt idx="236">
                  <c:v>176.75</c:v>
                </c:pt>
                <c:pt idx="237">
                  <c:v>179.63000500000001</c:v>
                </c:pt>
                <c:pt idx="238">
                  <c:v>182.13000500000001</c:v>
                </c:pt>
                <c:pt idx="239">
                  <c:v>177.740005</c:v>
                </c:pt>
                <c:pt idx="240">
                  <c:v>179.5</c:v>
                </c:pt>
                <c:pt idx="241">
                  <c:v>181.13999899999999</c:v>
                </c:pt>
                <c:pt idx="242">
                  <c:v>173.470001</c:v>
                </c:pt>
                <c:pt idx="243">
                  <c:v>170.58000200000001</c:v>
                </c:pt>
                <c:pt idx="244">
                  <c:v>173.199997</c:v>
                </c:pt>
                <c:pt idx="245">
                  <c:v>175.86000100000001</c:v>
                </c:pt>
                <c:pt idx="246">
                  <c:v>176.85000600000001</c:v>
                </c:pt>
                <c:pt idx="247">
                  <c:v>180.41999799999999</c:v>
                </c:pt>
                <c:pt idx="248">
                  <c:v>181.33000200000001</c:v>
                </c:pt>
                <c:pt idx="249">
                  <c:v>180.63000500000001</c:v>
                </c:pt>
                <c:pt idx="250">
                  <c:v>180.570007</c:v>
                </c:pt>
              </c:numCache>
            </c:numRef>
          </c:val>
          <c:smooth val="0"/>
          <c:extLst>
            <c:ext xmlns:c16="http://schemas.microsoft.com/office/drawing/2014/chart" uri="{C3380CC4-5D6E-409C-BE32-E72D297353CC}">
              <c16:uniqueId val="{00000001-DC8E-4560-8485-8336D5C05652}"/>
            </c:ext>
          </c:extLst>
        </c:ser>
        <c:ser>
          <c:idx val="2"/>
          <c:order val="2"/>
          <c:tx>
            <c:strRef>
              <c:f>'step 2'!$D$1</c:f>
              <c:strCache>
                <c:ptCount val="1"/>
                <c:pt idx="0">
                  <c:v>Low</c:v>
                </c:pt>
              </c:strCache>
            </c:strRef>
          </c:tx>
          <c:spPr>
            <a:ln w="19050" cap="rnd">
              <a:noFill/>
              <a:round/>
            </a:ln>
            <a:effectLst/>
          </c:spPr>
          <c:marker>
            <c:symbol val="none"/>
          </c:marker>
          <c:cat>
            <c:numRef>
              <c:f>'step 2'!$A$2:$A$252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'step 2'!$D$2:$D$252</c:f>
              <c:numCache>
                <c:formatCode>General</c:formatCode>
                <c:ptCount val="251"/>
                <c:pt idx="0">
                  <c:v>126.760002</c:v>
                </c:pt>
                <c:pt idx="1">
                  <c:v>128.429993</c:v>
                </c:pt>
                <c:pt idx="2">
                  <c:v>126.379997</c:v>
                </c:pt>
                <c:pt idx="3">
                  <c:v>127.860001</c:v>
                </c:pt>
                <c:pt idx="4">
                  <c:v>130.229996</c:v>
                </c:pt>
                <c:pt idx="5">
                  <c:v>128.5</c:v>
                </c:pt>
                <c:pt idx="6">
                  <c:v>126.860001</c:v>
                </c:pt>
                <c:pt idx="7">
                  <c:v>128.490005</c:v>
                </c:pt>
                <c:pt idx="8">
                  <c:v>128.759995</c:v>
                </c:pt>
                <c:pt idx="9">
                  <c:v>127</c:v>
                </c:pt>
                <c:pt idx="10">
                  <c:v>126.94000200000001</c:v>
                </c:pt>
                <c:pt idx="11">
                  <c:v>128.550003</c:v>
                </c:pt>
                <c:pt idx="12">
                  <c:v>133.58999600000001</c:v>
                </c:pt>
                <c:pt idx="13">
                  <c:v>135.020004</c:v>
                </c:pt>
                <c:pt idx="14">
                  <c:v>136.53999300000001</c:v>
                </c:pt>
                <c:pt idx="15">
                  <c:v>141.36999499999999</c:v>
                </c:pt>
                <c:pt idx="16">
                  <c:v>140.41000399999999</c:v>
                </c:pt>
                <c:pt idx="17">
                  <c:v>136.699997</c:v>
                </c:pt>
                <c:pt idx="18">
                  <c:v>130.21000699999999</c:v>
                </c:pt>
                <c:pt idx="19">
                  <c:v>130.929993</c:v>
                </c:pt>
                <c:pt idx="20">
                  <c:v>134.61000100000001</c:v>
                </c:pt>
                <c:pt idx="21">
                  <c:v>133.61000100000001</c:v>
                </c:pt>
                <c:pt idx="22">
                  <c:v>134.58999600000001</c:v>
                </c:pt>
                <c:pt idx="23">
                  <c:v>135.86000100000001</c:v>
                </c:pt>
                <c:pt idx="24">
                  <c:v>134.91999799999999</c:v>
                </c:pt>
                <c:pt idx="25">
                  <c:v>135.85000600000001</c:v>
                </c:pt>
                <c:pt idx="26">
                  <c:v>134.39999399999999</c:v>
                </c:pt>
                <c:pt idx="27">
                  <c:v>133.770004</c:v>
                </c:pt>
                <c:pt idx="28">
                  <c:v>133.69000199999999</c:v>
                </c:pt>
                <c:pt idx="29">
                  <c:v>132.78999300000001</c:v>
                </c:pt>
                <c:pt idx="30">
                  <c:v>129.470001</c:v>
                </c:pt>
                <c:pt idx="31">
                  <c:v>127.410004</c:v>
                </c:pt>
                <c:pt idx="32">
                  <c:v>128.800003</c:v>
                </c:pt>
                <c:pt idx="33">
                  <c:v>125.599998</c:v>
                </c:pt>
                <c:pt idx="34">
                  <c:v>118.389999</c:v>
                </c:pt>
                <c:pt idx="35">
                  <c:v>122.230003</c:v>
                </c:pt>
                <c:pt idx="36">
                  <c:v>120.540001</c:v>
                </c:pt>
                <c:pt idx="37">
                  <c:v>121.199997</c:v>
                </c:pt>
                <c:pt idx="38">
                  <c:v>122.790001</c:v>
                </c:pt>
                <c:pt idx="39">
                  <c:v>125.010002</c:v>
                </c:pt>
                <c:pt idx="40">
                  <c:v>121.839996</c:v>
                </c:pt>
                <c:pt idx="41">
                  <c:v>118.620003</c:v>
                </c:pt>
                <c:pt idx="42">
                  <c:v>117.57</c:v>
                </c:pt>
                <c:pt idx="43">
                  <c:v>116.209999</c:v>
                </c:pt>
                <c:pt idx="44">
                  <c:v>118.790001</c:v>
                </c:pt>
                <c:pt idx="45">
                  <c:v>119.449997</c:v>
                </c:pt>
                <c:pt idx="46">
                  <c:v>121.260002</c:v>
                </c:pt>
                <c:pt idx="47">
                  <c:v>119.160004</c:v>
                </c:pt>
                <c:pt idx="48">
                  <c:v>120.41999800000001</c:v>
                </c:pt>
                <c:pt idx="49">
                  <c:v>124.720001</c:v>
                </c:pt>
                <c:pt idx="50">
                  <c:v>122.339996</c:v>
                </c:pt>
                <c:pt idx="51">
                  <c:v>120.32</c:v>
                </c:pt>
                <c:pt idx="52">
                  <c:v>119.68</c:v>
                </c:pt>
                <c:pt idx="53">
                  <c:v>120.260002</c:v>
                </c:pt>
                <c:pt idx="54">
                  <c:v>122.139999</c:v>
                </c:pt>
                <c:pt idx="55">
                  <c:v>120.07</c:v>
                </c:pt>
                <c:pt idx="56">
                  <c:v>119</c:v>
                </c:pt>
                <c:pt idx="57">
                  <c:v>118.91999800000001</c:v>
                </c:pt>
                <c:pt idx="58">
                  <c:v>120.730003</c:v>
                </c:pt>
                <c:pt idx="59">
                  <c:v>118.860001</c:v>
                </c:pt>
                <c:pt idx="60">
                  <c:v>121.150002</c:v>
                </c:pt>
                <c:pt idx="61">
                  <c:v>122.489998</c:v>
                </c:pt>
                <c:pt idx="62">
                  <c:v>123.07</c:v>
                </c:pt>
                <c:pt idx="63">
                  <c:v>125.650002</c:v>
                </c:pt>
                <c:pt idx="64">
                  <c:v>125.139999</c:v>
                </c:pt>
                <c:pt idx="65">
                  <c:v>128.520004</c:v>
                </c:pt>
                <c:pt idx="66">
                  <c:v>129.470001</c:v>
                </c:pt>
                <c:pt idx="67">
                  <c:v>130.63000500000001</c:v>
                </c:pt>
                <c:pt idx="68">
                  <c:v>131.929993</c:v>
                </c:pt>
                <c:pt idx="69">
                  <c:v>131.66000399999999</c:v>
                </c:pt>
                <c:pt idx="70">
                  <c:v>133.63999899999999</c:v>
                </c:pt>
                <c:pt idx="71">
                  <c:v>133.279999</c:v>
                </c:pt>
                <c:pt idx="72">
                  <c:v>133.33999600000001</c:v>
                </c:pt>
                <c:pt idx="73">
                  <c:v>131.80999800000001</c:v>
                </c:pt>
                <c:pt idx="74">
                  <c:v>131.300003</c:v>
                </c:pt>
                <c:pt idx="75">
                  <c:v>131.41000399999999</c:v>
                </c:pt>
                <c:pt idx="76">
                  <c:v>132.16000399999999</c:v>
                </c:pt>
                <c:pt idx="77">
                  <c:v>133.55999800000001</c:v>
                </c:pt>
                <c:pt idx="78">
                  <c:v>134.11000100000001</c:v>
                </c:pt>
                <c:pt idx="79">
                  <c:v>133.08000200000001</c:v>
                </c:pt>
                <c:pt idx="80">
                  <c:v>132.449997</c:v>
                </c:pt>
                <c:pt idx="81">
                  <c:v>131.070007</c:v>
                </c:pt>
                <c:pt idx="82">
                  <c:v>131.83000200000001</c:v>
                </c:pt>
                <c:pt idx="83">
                  <c:v>126.699997</c:v>
                </c:pt>
                <c:pt idx="84">
                  <c:v>127.970001</c:v>
                </c:pt>
                <c:pt idx="85">
                  <c:v>127.129997</c:v>
                </c:pt>
                <c:pt idx="86">
                  <c:v>129.479996</c:v>
                </c:pt>
                <c:pt idx="87">
                  <c:v>126.80999799999999</c:v>
                </c:pt>
                <c:pt idx="88">
                  <c:v>122.769997</c:v>
                </c:pt>
                <c:pt idx="89">
                  <c:v>122.25</c:v>
                </c:pt>
                <c:pt idx="90">
                  <c:v>124.260002</c:v>
                </c:pt>
                <c:pt idx="91">
                  <c:v>125.849998</c:v>
                </c:pt>
                <c:pt idx="92">
                  <c:v>125.16999800000001</c:v>
                </c:pt>
                <c:pt idx="93">
                  <c:v>124.779999</c:v>
                </c:pt>
                <c:pt idx="94">
                  <c:v>122.860001</c:v>
                </c:pt>
                <c:pt idx="95">
                  <c:v>125.099998</c:v>
                </c:pt>
                <c:pt idx="96">
                  <c:v>125.209999</c:v>
                </c:pt>
                <c:pt idx="97">
                  <c:v>125.94000200000001</c:v>
                </c:pt>
                <c:pt idx="98">
                  <c:v>126.32</c:v>
                </c:pt>
                <c:pt idx="99">
                  <c:v>126.41999800000001</c:v>
                </c:pt>
                <c:pt idx="100">
                  <c:v>125.08000199999999</c:v>
                </c:pt>
                <c:pt idx="101">
                  <c:v>124.550003</c:v>
                </c:pt>
                <c:pt idx="102">
                  <c:v>123.94000200000001</c:v>
                </c:pt>
                <c:pt idx="103">
                  <c:v>124.050003</c:v>
                </c:pt>
                <c:pt idx="104">
                  <c:v>123.129997</c:v>
                </c:pt>
                <c:pt idx="105">
                  <c:v>123.849998</c:v>
                </c:pt>
                <c:pt idx="106">
                  <c:v>124.83000199999999</c:v>
                </c:pt>
                <c:pt idx="107">
                  <c:v>126.209999</c:v>
                </c:pt>
                <c:pt idx="108">
                  <c:v>126.519997</c:v>
                </c:pt>
                <c:pt idx="109">
                  <c:v>125.94000200000001</c:v>
                </c:pt>
                <c:pt idx="110">
                  <c:v>126.099998</c:v>
                </c:pt>
                <c:pt idx="111">
                  <c:v>127.07</c:v>
                </c:pt>
                <c:pt idx="112">
                  <c:v>129.38999899999999</c:v>
                </c:pt>
                <c:pt idx="113">
                  <c:v>128.46000699999999</c:v>
                </c:pt>
                <c:pt idx="114">
                  <c:v>129.64999399999999</c:v>
                </c:pt>
                <c:pt idx="115">
                  <c:v>130.240005</c:v>
                </c:pt>
                <c:pt idx="116">
                  <c:v>129.21000699999999</c:v>
                </c:pt>
                <c:pt idx="117">
                  <c:v>131.61999499999999</c:v>
                </c:pt>
                <c:pt idx="118">
                  <c:v>133.229996</c:v>
                </c:pt>
                <c:pt idx="119">
                  <c:v>132.929993</c:v>
                </c:pt>
                <c:pt idx="120">
                  <c:v>132.80999800000001</c:v>
                </c:pt>
                <c:pt idx="121">
                  <c:v>133.35000600000001</c:v>
                </c:pt>
                <c:pt idx="122">
                  <c:v>134.35000600000001</c:v>
                </c:pt>
                <c:pt idx="123">
                  <c:v>135.86999499999999</c:v>
                </c:pt>
                <c:pt idx="124">
                  <c:v>135.759995</c:v>
                </c:pt>
                <c:pt idx="125">
                  <c:v>137.75</c:v>
                </c:pt>
                <c:pt idx="126">
                  <c:v>140.070007</c:v>
                </c:pt>
                <c:pt idx="127">
                  <c:v>142.66000399999999</c:v>
                </c:pt>
                <c:pt idx="128">
                  <c:v>140.66999799999999</c:v>
                </c:pt>
                <c:pt idx="129">
                  <c:v>142.64999399999999</c:v>
                </c:pt>
                <c:pt idx="130">
                  <c:v>144</c:v>
                </c:pt>
                <c:pt idx="131">
                  <c:v>143.63000500000001</c:v>
                </c:pt>
                <c:pt idx="132">
                  <c:v>147.679993</c:v>
                </c:pt>
                <c:pt idx="133">
                  <c:v>147.08999600000001</c:v>
                </c:pt>
                <c:pt idx="134">
                  <c:v>145.88000500000001</c:v>
                </c:pt>
                <c:pt idx="135">
                  <c:v>141.66999799999999</c:v>
                </c:pt>
                <c:pt idx="136">
                  <c:v>142.96000699999999</c:v>
                </c:pt>
                <c:pt idx="137">
                  <c:v>144.63000500000001</c:v>
                </c:pt>
                <c:pt idx="138">
                  <c:v>145.80999800000001</c:v>
                </c:pt>
                <c:pt idx="139">
                  <c:v>146.91999799999999</c:v>
                </c:pt>
                <c:pt idx="140">
                  <c:v>147.699997</c:v>
                </c:pt>
                <c:pt idx="141">
                  <c:v>145.550003</c:v>
                </c:pt>
                <c:pt idx="142">
                  <c:v>142.53999300000001</c:v>
                </c:pt>
                <c:pt idx="143">
                  <c:v>144.58000200000001</c:v>
                </c:pt>
                <c:pt idx="144">
                  <c:v>144.11000100000001</c:v>
                </c:pt>
                <c:pt idx="145">
                  <c:v>145.25</c:v>
                </c:pt>
                <c:pt idx="146">
                  <c:v>145.179993</c:v>
                </c:pt>
                <c:pt idx="147">
                  <c:v>146.279999</c:v>
                </c:pt>
                <c:pt idx="148">
                  <c:v>146.16999799999999</c:v>
                </c:pt>
                <c:pt idx="149">
                  <c:v>145.63000500000001</c:v>
                </c:pt>
                <c:pt idx="150">
                  <c:v>145.520004</c:v>
                </c:pt>
                <c:pt idx="151">
                  <c:v>145.300003</c:v>
                </c:pt>
                <c:pt idx="152">
                  <c:v>145.529999</c:v>
                </c:pt>
                <c:pt idx="153">
                  <c:v>145.83999600000001</c:v>
                </c:pt>
                <c:pt idx="154">
                  <c:v>148.270004</c:v>
                </c:pt>
                <c:pt idx="155">
                  <c:v>146.470001</c:v>
                </c:pt>
                <c:pt idx="156">
                  <c:v>149.08999600000001</c:v>
                </c:pt>
                <c:pt idx="157">
                  <c:v>146.14999399999999</c:v>
                </c:pt>
                <c:pt idx="158">
                  <c:v>144.5</c:v>
                </c:pt>
                <c:pt idx="159">
                  <c:v>146.779999</c:v>
                </c:pt>
                <c:pt idx="160">
                  <c:v>147.88999899999999</c:v>
                </c:pt>
                <c:pt idx="161">
                  <c:v>149.14999399999999</c:v>
                </c:pt>
                <c:pt idx="162">
                  <c:v>147.800003</c:v>
                </c:pt>
                <c:pt idx="163">
                  <c:v>147.509995</c:v>
                </c:pt>
                <c:pt idx="164">
                  <c:v>146.83000200000001</c:v>
                </c:pt>
                <c:pt idx="165">
                  <c:v>148.61000100000001</c:v>
                </c:pt>
                <c:pt idx="166">
                  <c:v>151.28999300000001</c:v>
                </c:pt>
                <c:pt idx="167">
                  <c:v>152.33999600000001</c:v>
                </c:pt>
                <c:pt idx="168">
                  <c:v>152.39999399999999</c:v>
                </c:pt>
                <c:pt idx="169">
                  <c:v>153.08999600000001</c:v>
                </c:pt>
                <c:pt idx="170">
                  <c:v>154.38999899999999</c:v>
                </c:pt>
                <c:pt idx="171">
                  <c:v>153.979996</c:v>
                </c:pt>
                <c:pt idx="172">
                  <c:v>153.949997</c:v>
                </c:pt>
                <c:pt idx="173">
                  <c:v>148.699997</c:v>
                </c:pt>
                <c:pt idx="174">
                  <c:v>148.75</c:v>
                </c:pt>
                <c:pt idx="175">
                  <c:v>146.91000399999999</c:v>
                </c:pt>
                <c:pt idx="176">
                  <c:v>146.36999499999999</c:v>
                </c:pt>
                <c:pt idx="177">
                  <c:v>147.220001</c:v>
                </c:pt>
                <c:pt idx="178">
                  <c:v>145.759995</c:v>
                </c:pt>
                <c:pt idx="179">
                  <c:v>141.270004</c:v>
                </c:pt>
                <c:pt idx="180">
                  <c:v>142.779999</c:v>
                </c:pt>
                <c:pt idx="181">
                  <c:v>143.699997</c:v>
                </c:pt>
                <c:pt idx="182">
                  <c:v>145.63999899999999</c:v>
                </c:pt>
                <c:pt idx="183">
                  <c:v>145.55999800000001</c:v>
                </c:pt>
                <c:pt idx="184">
                  <c:v>143.820007</c:v>
                </c:pt>
                <c:pt idx="185">
                  <c:v>141.69000199999999</c:v>
                </c:pt>
                <c:pt idx="186">
                  <c:v>142.029999</c:v>
                </c:pt>
                <c:pt idx="187">
                  <c:v>141.279999</c:v>
                </c:pt>
                <c:pt idx="188">
                  <c:v>139.11000100000001</c:v>
                </c:pt>
                <c:pt idx="189">
                  <c:v>138.270004</c:v>
                </c:pt>
                <c:pt idx="190">
                  <c:v>139.36000100000001</c:v>
                </c:pt>
                <c:pt idx="191">
                  <c:v>138.36999499999999</c:v>
                </c:pt>
                <c:pt idx="192">
                  <c:v>142.720001</c:v>
                </c:pt>
                <c:pt idx="193">
                  <c:v>142.55999800000001</c:v>
                </c:pt>
                <c:pt idx="194">
                  <c:v>141.80999800000001</c:v>
                </c:pt>
                <c:pt idx="195">
                  <c:v>141.03999300000001</c:v>
                </c:pt>
                <c:pt idx="196">
                  <c:v>139.199997</c:v>
                </c:pt>
                <c:pt idx="197">
                  <c:v>141.509995</c:v>
                </c:pt>
                <c:pt idx="198">
                  <c:v>143.509995</c:v>
                </c:pt>
                <c:pt idx="199">
                  <c:v>143.16000399999999</c:v>
                </c:pt>
                <c:pt idx="200">
                  <c:v>146.550003</c:v>
                </c:pt>
                <c:pt idx="201">
                  <c:v>148.11999499999999</c:v>
                </c:pt>
                <c:pt idx="202">
                  <c:v>147.86999499999999</c:v>
                </c:pt>
                <c:pt idx="203">
                  <c:v>148.63999899999999</c:v>
                </c:pt>
                <c:pt idx="204">
                  <c:v>147.61999499999999</c:v>
                </c:pt>
                <c:pt idx="205">
                  <c:v>149.009995</c:v>
                </c:pt>
                <c:pt idx="206">
                  <c:v>148.490005</c:v>
                </c:pt>
                <c:pt idx="207">
                  <c:v>149.720001</c:v>
                </c:pt>
                <c:pt idx="208">
                  <c:v>146.41000399999999</c:v>
                </c:pt>
                <c:pt idx="209">
                  <c:v>147.800003</c:v>
                </c:pt>
                <c:pt idx="210">
                  <c:v>148.64999399999999</c:v>
                </c:pt>
                <c:pt idx="211">
                  <c:v>149.820007</c:v>
                </c:pt>
                <c:pt idx="212">
                  <c:v>150.63999899999999</c:v>
                </c:pt>
                <c:pt idx="213">
                  <c:v>150.05999800000001</c:v>
                </c:pt>
                <c:pt idx="214">
                  <c:v>150.16000399999999</c:v>
                </c:pt>
                <c:pt idx="215">
                  <c:v>150.05999800000001</c:v>
                </c:pt>
                <c:pt idx="216">
                  <c:v>147.85000600000001</c:v>
                </c:pt>
                <c:pt idx="217">
                  <c:v>147.679993</c:v>
                </c:pt>
                <c:pt idx="218">
                  <c:v>147.479996</c:v>
                </c:pt>
                <c:pt idx="219">
                  <c:v>149.429993</c:v>
                </c:pt>
                <c:pt idx="220">
                  <c:v>149.33999600000001</c:v>
                </c:pt>
                <c:pt idx="221">
                  <c:v>150.990005</c:v>
                </c:pt>
                <c:pt idx="222">
                  <c:v>153.050003</c:v>
                </c:pt>
                <c:pt idx="223">
                  <c:v>156.529999</c:v>
                </c:pt>
                <c:pt idx="224">
                  <c:v>161</c:v>
                </c:pt>
                <c:pt idx="225">
                  <c:v>159.05999800000001</c:v>
                </c:pt>
                <c:pt idx="226">
                  <c:v>159.63999899999999</c:v>
                </c:pt>
                <c:pt idx="227">
                  <c:v>156.36000100000001</c:v>
                </c:pt>
                <c:pt idx="228">
                  <c:v>158.78999300000001</c:v>
                </c:pt>
                <c:pt idx="229">
                  <c:v>159.91999799999999</c:v>
                </c:pt>
                <c:pt idx="230">
                  <c:v>164.529999</c:v>
                </c:pt>
                <c:pt idx="231">
                  <c:v>157.800003</c:v>
                </c:pt>
                <c:pt idx="232">
                  <c:v>159.720001</c:v>
                </c:pt>
                <c:pt idx="233">
                  <c:v>164.279999</c:v>
                </c:pt>
                <c:pt idx="234">
                  <c:v>168.33999600000001</c:v>
                </c:pt>
                <c:pt idx="235">
                  <c:v>170.699997</c:v>
                </c:pt>
                <c:pt idx="236">
                  <c:v>173.91999799999999</c:v>
                </c:pt>
                <c:pt idx="237">
                  <c:v>174.69000199999999</c:v>
                </c:pt>
                <c:pt idx="238">
                  <c:v>175.529999</c:v>
                </c:pt>
                <c:pt idx="239">
                  <c:v>172.21000699999999</c:v>
                </c:pt>
                <c:pt idx="240">
                  <c:v>172.30999800000001</c:v>
                </c:pt>
                <c:pt idx="241">
                  <c:v>170.75</c:v>
                </c:pt>
                <c:pt idx="242">
                  <c:v>169.69000199999999</c:v>
                </c:pt>
                <c:pt idx="243">
                  <c:v>167.46000699999999</c:v>
                </c:pt>
                <c:pt idx="244">
                  <c:v>169.11999499999999</c:v>
                </c:pt>
                <c:pt idx="245">
                  <c:v>172.14999399999999</c:v>
                </c:pt>
                <c:pt idx="246">
                  <c:v>175.270004</c:v>
                </c:pt>
                <c:pt idx="247">
                  <c:v>177.070007</c:v>
                </c:pt>
                <c:pt idx="248">
                  <c:v>178.529999</c:v>
                </c:pt>
                <c:pt idx="249">
                  <c:v>178.13999899999999</c:v>
                </c:pt>
                <c:pt idx="250">
                  <c:v>178.08999600000001</c:v>
                </c:pt>
              </c:numCache>
            </c:numRef>
          </c:val>
          <c:smooth val="0"/>
          <c:extLst>
            <c:ext xmlns:c16="http://schemas.microsoft.com/office/drawing/2014/chart" uri="{C3380CC4-5D6E-409C-BE32-E72D297353CC}">
              <c16:uniqueId val="{00000002-DC8E-4560-8485-8336D5C05652}"/>
            </c:ext>
          </c:extLst>
        </c:ser>
        <c:ser>
          <c:idx val="3"/>
          <c:order val="3"/>
          <c:tx>
            <c:strRef>
              <c:f>'step 2'!$F$1</c:f>
              <c:strCache>
                <c:ptCount val="1"/>
                <c:pt idx="0">
                  <c:v>Close</c:v>
                </c:pt>
              </c:strCache>
            </c:strRef>
          </c:tx>
          <c:spPr>
            <a:ln w="28575" cap="rnd">
              <a:solidFill>
                <a:schemeClr val="bg1"/>
              </a:solidFill>
              <a:round/>
            </a:ln>
            <a:effectLst/>
          </c:spPr>
          <c:marker>
            <c:symbol val="none"/>
          </c:marker>
          <c:cat>
            <c:numRef>
              <c:f>'step 2'!$A$2:$A$252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'step 2'!$F$2:$F$252</c:f>
              <c:numCache>
                <c:formatCode>General</c:formatCode>
                <c:ptCount val="251"/>
                <c:pt idx="0">
                  <c:v>129.41000399999999</c:v>
                </c:pt>
                <c:pt idx="1">
                  <c:v>131.009995</c:v>
                </c:pt>
                <c:pt idx="2">
                  <c:v>126.599998</c:v>
                </c:pt>
                <c:pt idx="3">
                  <c:v>130.91999799999999</c:v>
                </c:pt>
                <c:pt idx="4">
                  <c:v>132.050003</c:v>
                </c:pt>
                <c:pt idx="5">
                  <c:v>128.979996</c:v>
                </c:pt>
                <c:pt idx="6">
                  <c:v>128.800003</c:v>
                </c:pt>
                <c:pt idx="7">
                  <c:v>130.88999899999999</c:v>
                </c:pt>
                <c:pt idx="8">
                  <c:v>128.91000399999999</c:v>
                </c:pt>
                <c:pt idx="9">
                  <c:v>127.139999</c:v>
                </c:pt>
                <c:pt idx="10">
                  <c:v>127.83000199999999</c:v>
                </c:pt>
                <c:pt idx="11">
                  <c:v>132.029999</c:v>
                </c:pt>
                <c:pt idx="12">
                  <c:v>136.86999499999999</c:v>
                </c:pt>
                <c:pt idx="13">
                  <c:v>139.070007</c:v>
                </c:pt>
                <c:pt idx="14">
                  <c:v>142.91999799999999</c:v>
                </c:pt>
                <c:pt idx="15">
                  <c:v>143.16000399999999</c:v>
                </c:pt>
                <c:pt idx="16">
                  <c:v>142.05999800000001</c:v>
                </c:pt>
                <c:pt idx="17">
                  <c:v>137.08999600000001</c:v>
                </c:pt>
                <c:pt idx="18">
                  <c:v>131.96000699999999</c:v>
                </c:pt>
                <c:pt idx="19">
                  <c:v>134.13999899999999</c:v>
                </c:pt>
                <c:pt idx="20">
                  <c:v>134.990005</c:v>
                </c:pt>
                <c:pt idx="21">
                  <c:v>133.94000199999999</c:v>
                </c:pt>
                <c:pt idx="22">
                  <c:v>137.38999899999999</c:v>
                </c:pt>
                <c:pt idx="23">
                  <c:v>136.759995</c:v>
                </c:pt>
                <c:pt idx="24">
                  <c:v>136.91000399999999</c:v>
                </c:pt>
                <c:pt idx="25">
                  <c:v>136.009995</c:v>
                </c:pt>
                <c:pt idx="26">
                  <c:v>135.38999899999999</c:v>
                </c:pt>
                <c:pt idx="27">
                  <c:v>135.13000500000001</c:v>
                </c:pt>
                <c:pt idx="28">
                  <c:v>135.36999499999999</c:v>
                </c:pt>
                <c:pt idx="29">
                  <c:v>133.19000199999999</c:v>
                </c:pt>
                <c:pt idx="30">
                  <c:v>130.83999600000001</c:v>
                </c:pt>
                <c:pt idx="31">
                  <c:v>129.71000699999999</c:v>
                </c:pt>
                <c:pt idx="32">
                  <c:v>129.86999499999999</c:v>
                </c:pt>
                <c:pt idx="33">
                  <c:v>126</c:v>
                </c:pt>
                <c:pt idx="34">
                  <c:v>125.860001</c:v>
                </c:pt>
                <c:pt idx="35">
                  <c:v>125.349998</c:v>
                </c:pt>
                <c:pt idx="36">
                  <c:v>120.989998</c:v>
                </c:pt>
                <c:pt idx="37">
                  <c:v>121.260002</c:v>
                </c:pt>
                <c:pt idx="38">
                  <c:v>127.790001</c:v>
                </c:pt>
                <c:pt idx="39">
                  <c:v>125.120003</c:v>
                </c:pt>
                <c:pt idx="40">
                  <c:v>122.05999799999999</c:v>
                </c:pt>
                <c:pt idx="41">
                  <c:v>120.129997</c:v>
                </c:pt>
                <c:pt idx="42">
                  <c:v>121.41999800000001</c:v>
                </c:pt>
                <c:pt idx="43">
                  <c:v>116.360001</c:v>
                </c:pt>
                <c:pt idx="44">
                  <c:v>121.089996</c:v>
                </c:pt>
                <c:pt idx="45">
                  <c:v>119.980003</c:v>
                </c:pt>
                <c:pt idx="46">
                  <c:v>121.959999</c:v>
                </c:pt>
                <c:pt idx="47">
                  <c:v>121.029999</c:v>
                </c:pt>
                <c:pt idx="48">
                  <c:v>123.989998</c:v>
                </c:pt>
                <c:pt idx="49">
                  <c:v>125.57</c:v>
                </c:pt>
                <c:pt idx="50">
                  <c:v>124.760002</c:v>
                </c:pt>
                <c:pt idx="51">
                  <c:v>120.529999</c:v>
                </c:pt>
                <c:pt idx="52">
                  <c:v>119.989998</c:v>
                </c:pt>
                <c:pt idx="53">
                  <c:v>123.389999</c:v>
                </c:pt>
                <c:pt idx="54">
                  <c:v>122.540001</c:v>
                </c:pt>
                <c:pt idx="55">
                  <c:v>120.089996</c:v>
                </c:pt>
                <c:pt idx="56">
                  <c:v>120.589996</c:v>
                </c:pt>
                <c:pt idx="57">
                  <c:v>121.209999</c:v>
                </c:pt>
                <c:pt idx="58">
                  <c:v>121.389999</c:v>
                </c:pt>
                <c:pt idx="59">
                  <c:v>119.900002</c:v>
                </c:pt>
                <c:pt idx="60">
                  <c:v>122.150002</c:v>
                </c:pt>
                <c:pt idx="61">
                  <c:v>123</c:v>
                </c:pt>
                <c:pt idx="62">
                  <c:v>125.900002</c:v>
                </c:pt>
                <c:pt idx="63">
                  <c:v>126.209999</c:v>
                </c:pt>
                <c:pt idx="64">
                  <c:v>127.900002</c:v>
                </c:pt>
                <c:pt idx="65">
                  <c:v>130.36000100000001</c:v>
                </c:pt>
                <c:pt idx="66">
                  <c:v>133</c:v>
                </c:pt>
                <c:pt idx="67">
                  <c:v>131.240005</c:v>
                </c:pt>
                <c:pt idx="68">
                  <c:v>134.429993</c:v>
                </c:pt>
                <c:pt idx="69">
                  <c:v>132.029999</c:v>
                </c:pt>
                <c:pt idx="70">
                  <c:v>134.5</c:v>
                </c:pt>
                <c:pt idx="71">
                  <c:v>134.16000399999999</c:v>
                </c:pt>
                <c:pt idx="72">
                  <c:v>134.83999600000001</c:v>
                </c:pt>
                <c:pt idx="73">
                  <c:v>133.11000100000001</c:v>
                </c:pt>
                <c:pt idx="74">
                  <c:v>133.5</c:v>
                </c:pt>
                <c:pt idx="75">
                  <c:v>131.94000199999999</c:v>
                </c:pt>
                <c:pt idx="76">
                  <c:v>134.320007</c:v>
                </c:pt>
                <c:pt idx="77">
                  <c:v>134.720001</c:v>
                </c:pt>
                <c:pt idx="78">
                  <c:v>134.38999899999999</c:v>
                </c:pt>
                <c:pt idx="79">
                  <c:v>133.58000200000001</c:v>
                </c:pt>
                <c:pt idx="80">
                  <c:v>133.479996</c:v>
                </c:pt>
                <c:pt idx="81">
                  <c:v>131.46000699999999</c:v>
                </c:pt>
                <c:pt idx="82">
                  <c:v>132.53999300000001</c:v>
                </c:pt>
                <c:pt idx="83">
                  <c:v>127.849998</c:v>
                </c:pt>
                <c:pt idx="84">
                  <c:v>128.10000600000001</c:v>
                </c:pt>
                <c:pt idx="85">
                  <c:v>129.740005</c:v>
                </c:pt>
                <c:pt idx="86">
                  <c:v>130.21000699999999</c:v>
                </c:pt>
                <c:pt idx="87">
                  <c:v>126.849998</c:v>
                </c:pt>
                <c:pt idx="88">
                  <c:v>125.910004</c:v>
                </c:pt>
                <c:pt idx="89">
                  <c:v>122.769997</c:v>
                </c:pt>
                <c:pt idx="90">
                  <c:v>124.970001</c:v>
                </c:pt>
                <c:pt idx="91">
                  <c:v>127.449997</c:v>
                </c:pt>
                <c:pt idx="92">
                  <c:v>126.269997</c:v>
                </c:pt>
                <c:pt idx="93">
                  <c:v>124.849998</c:v>
                </c:pt>
                <c:pt idx="94">
                  <c:v>124.69000200000001</c:v>
                </c:pt>
                <c:pt idx="95">
                  <c:v>127.30999799999999</c:v>
                </c:pt>
                <c:pt idx="96">
                  <c:v>125.43</c:v>
                </c:pt>
                <c:pt idx="97">
                  <c:v>127.099998</c:v>
                </c:pt>
                <c:pt idx="98">
                  <c:v>126.900002</c:v>
                </c:pt>
                <c:pt idx="99">
                  <c:v>126.849998</c:v>
                </c:pt>
                <c:pt idx="100">
                  <c:v>125.279999</c:v>
                </c:pt>
                <c:pt idx="101">
                  <c:v>124.610001</c:v>
                </c:pt>
                <c:pt idx="102">
                  <c:v>124.279999</c:v>
                </c:pt>
                <c:pt idx="103">
                  <c:v>125.05999799999999</c:v>
                </c:pt>
                <c:pt idx="104">
                  <c:v>123.540001</c:v>
                </c:pt>
                <c:pt idx="105">
                  <c:v>125.889999</c:v>
                </c:pt>
                <c:pt idx="106">
                  <c:v>125.900002</c:v>
                </c:pt>
                <c:pt idx="107">
                  <c:v>126.739998</c:v>
                </c:pt>
                <c:pt idx="108">
                  <c:v>127.129997</c:v>
                </c:pt>
                <c:pt idx="109">
                  <c:v>126.110001</c:v>
                </c:pt>
                <c:pt idx="110">
                  <c:v>127.349998</c:v>
                </c:pt>
                <c:pt idx="111">
                  <c:v>130.479996</c:v>
                </c:pt>
                <c:pt idx="112">
                  <c:v>129.63999899999999</c:v>
                </c:pt>
                <c:pt idx="113">
                  <c:v>130.14999399999999</c:v>
                </c:pt>
                <c:pt idx="114">
                  <c:v>131.78999300000001</c:v>
                </c:pt>
                <c:pt idx="115">
                  <c:v>130.46000699999999</c:v>
                </c:pt>
                <c:pt idx="116">
                  <c:v>132.300003</c:v>
                </c:pt>
                <c:pt idx="117">
                  <c:v>133.979996</c:v>
                </c:pt>
                <c:pt idx="118">
                  <c:v>133.699997</c:v>
                </c:pt>
                <c:pt idx="119">
                  <c:v>133.41000399999999</c:v>
                </c:pt>
                <c:pt idx="120">
                  <c:v>133.11000100000001</c:v>
                </c:pt>
                <c:pt idx="121">
                  <c:v>134.779999</c:v>
                </c:pt>
                <c:pt idx="122">
                  <c:v>136.33000200000001</c:v>
                </c:pt>
                <c:pt idx="123">
                  <c:v>136.96000699999999</c:v>
                </c:pt>
                <c:pt idx="124">
                  <c:v>137.270004</c:v>
                </c:pt>
                <c:pt idx="125">
                  <c:v>139.96000699999999</c:v>
                </c:pt>
                <c:pt idx="126">
                  <c:v>142.020004</c:v>
                </c:pt>
                <c:pt idx="127">
                  <c:v>144.570007</c:v>
                </c:pt>
                <c:pt idx="128">
                  <c:v>143.240005</c:v>
                </c:pt>
                <c:pt idx="129">
                  <c:v>145.11000100000001</c:v>
                </c:pt>
                <c:pt idx="130">
                  <c:v>144.5</c:v>
                </c:pt>
                <c:pt idx="131">
                  <c:v>145.63999899999999</c:v>
                </c:pt>
                <c:pt idx="132">
                  <c:v>149.14999399999999</c:v>
                </c:pt>
                <c:pt idx="133">
                  <c:v>148.479996</c:v>
                </c:pt>
                <c:pt idx="134">
                  <c:v>146.38999899999999</c:v>
                </c:pt>
                <c:pt idx="135">
                  <c:v>142.449997</c:v>
                </c:pt>
                <c:pt idx="136">
                  <c:v>146.14999399999999</c:v>
                </c:pt>
                <c:pt idx="137">
                  <c:v>145.39999399999999</c:v>
                </c:pt>
                <c:pt idx="138">
                  <c:v>146.800003</c:v>
                </c:pt>
                <c:pt idx="139">
                  <c:v>148.55999800000001</c:v>
                </c:pt>
                <c:pt idx="140">
                  <c:v>148.990005</c:v>
                </c:pt>
                <c:pt idx="141">
                  <c:v>146.770004</c:v>
                </c:pt>
                <c:pt idx="142">
                  <c:v>144.979996</c:v>
                </c:pt>
                <c:pt idx="143">
                  <c:v>145.63999899999999</c:v>
                </c:pt>
                <c:pt idx="144">
                  <c:v>145.86000100000001</c:v>
                </c:pt>
                <c:pt idx="145">
                  <c:v>145.520004</c:v>
                </c:pt>
                <c:pt idx="146">
                  <c:v>147.36000100000001</c:v>
                </c:pt>
                <c:pt idx="147">
                  <c:v>146.949997</c:v>
                </c:pt>
                <c:pt idx="148">
                  <c:v>147.05999800000001</c:v>
                </c:pt>
                <c:pt idx="149">
                  <c:v>146.13999899999999</c:v>
                </c:pt>
                <c:pt idx="150">
                  <c:v>146.08999600000001</c:v>
                </c:pt>
                <c:pt idx="151">
                  <c:v>145.60000600000001</c:v>
                </c:pt>
                <c:pt idx="152">
                  <c:v>145.86000100000001</c:v>
                </c:pt>
                <c:pt idx="153">
                  <c:v>148.88999899999999</c:v>
                </c:pt>
                <c:pt idx="154">
                  <c:v>149.10000600000001</c:v>
                </c:pt>
                <c:pt idx="155">
                  <c:v>151.11999499999999</c:v>
                </c:pt>
                <c:pt idx="156">
                  <c:v>150.19000199999999</c:v>
                </c:pt>
                <c:pt idx="157">
                  <c:v>146.36000100000001</c:v>
                </c:pt>
                <c:pt idx="158">
                  <c:v>146.699997</c:v>
                </c:pt>
                <c:pt idx="159">
                  <c:v>148.19000199999999</c:v>
                </c:pt>
                <c:pt idx="160">
                  <c:v>149.71000699999999</c:v>
                </c:pt>
                <c:pt idx="161">
                  <c:v>149.61999499999999</c:v>
                </c:pt>
                <c:pt idx="162">
                  <c:v>148.36000100000001</c:v>
                </c:pt>
                <c:pt idx="163">
                  <c:v>147.53999300000001</c:v>
                </c:pt>
                <c:pt idx="164">
                  <c:v>148.60000600000001</c:v>
                </c:pt>
                <c:pt idx="165">
                  <c:v>153.11999499999999</c:v>
                </c:pt>
                <c:pt idx="166">
                  <c:v>151.83000200000001</c:v>
                </c:pt>
                <c:pt idx="167">
                  <c:v>152.509995</c:v>
                </c:pt>
                <c:pt idx="168">
                  <c:v>153.64999399999999</c:v>
                </c:pt>
                <c:pt idx="169">
                  <c:v>154.300003</c:v>
                </c:pt>
                <c:pt idx="170">
                  <c:v>156.69000199999999</c:v>
                </c:pt>
                <c:pt idx="171">
                  <c:v>155.11000100000001</c:v>
                </c:pt>
                <c:pt idx="172">
                  <c:v>154.070007</c:v>
                </c:pt>
                <c:pt idx="173">
                  <c:v>148.970001</c:v>
                </c:pt>
                <c:pt idx="174">
                  <c:v>149.550003</c:v>
                </c:pt>
                <c:pt idx="175">
                  <c:v>148.11999499999999</c:v>
                </c:pt>
                <c:pt idx="176">
                  <c:v>149.029999</c:v>
                </c:pt>
                <c:pt idx="177">
                  <c:v>148.78999300000001</c:v>
                </c:pt>
                <c:pt idx="178">
                  <c:v>146.05999800000001</c:v>
                </c:pt>
                <c:pt idx="179">
                  <c:v>142.94000199999999</c:v>
                </c:pt>
                <c:pt idx="180">
                  <c:v>143.429993</c:v>
                </c:pt>
                <c:pt idx="181">
                  <c:v>145.85000600000001</c:v>
                </c:pt>
                <c:pt idx="182">
                  <c:v>146.83000200000001</c:v>
                </c:pt>
                <c:pt idx="183">
                  <c:v>146.91999799999999</c:v>
                </c:pt>
                <c:pt idx="184">
                  <c:v>145.36999499999999</c:v>
                </c:pt>
                <c:pt idx="185">
                  <c:v>141.91000399999999</c:v>
                </c:pt>
                <c:pt idx="186">
                  <c:v>142.83000200000001</c:v>
                </c:pt>
                <c:pt idx="187">
                  <c:v>141.5</c:v>
                </c:pt>
                <c:pt idx="188">
                  <c:v>142.64999399999999</c:v>
                </c:pt>
                <c:pt idx="189">
                  <c:v>139.13999899999999</c:v>
                </c:pt>
                <c:pt idx="190">
                  <c:v>141.11000100000001</c:v>
                </c:pt>
                <c:pt idx="191">
                  <c:v>142</c:v>
                </c:pt>
                <c:pt idx="192">
                  <c:v>143.28999300000001</c:v>
                </c:pt>
                <c:pt idx="193">
                  <c:v>142.89999399999999</c:v>
                </c:pt>
                <c:pt idx="194">
                  <c:v>142.80999800000001</c:v>
                </c:pt>
                <c:pt idx="195">
                  <c:v>141.509995</c:v>
                </c:pt>
                <c:pt idx="196">
                  <c:v>140.91000399999999</c:v>
                </c:pt>
                <c:pt idx="197">
                  <c:v>143.759995</c:v>
                </c:pt>
                <c:pt idx="198">
                  <c:v>144.83999600000001</c:v>
                </c:pt>
                <c:pt idx="199">
                  <c:v>146.550003</c:v>
                </c:pt>
                <c:pt idx="200">
                  <c:v>148.759995</c:v>
                </c:pt>
                <c:pt idx="201">
                  <c:v>149.259995</c:v>
                </c:pt>
                <c:pt idx="202">
                  <c:v>149.479996</c:v>
                </c:pt>
                <c:pt idx="203">
                  <c:v>148.69000199999999</c:v>
                </c:pt>
                <c:pt idx="204">
                  <c:v>148.63999899999999</c:v>
                </c:pt>
                <c:pt idx="205">
                  <c:v>149.320007</c:v>
                </c:pt>
                <c:pt idx="206">
                  <c:v>148.85000600000001</c:v>
                </c:pt>
                <c:pt idx="207">
                  <c:v>152.570007</c:v>
                </c:pt>
                <c:pt idx="208">
                  <c:v>149.800003</c:v>
                </c:pt>
                <c:pt idx="209">
                  <c:v>148.96000699999999</c:v>
                </c:pt>
                <c:pt idx="210">
                  <c:v>150.020004</c:v>
                </c:pt>
                <c:pt idx="211">
                  <c:v>151.490005</c:v>
                </c:pt>
                <c:pt idx="212">
                  <c:v>150.96000699999999</c:v>
                </c:pt>
                <c:pt idx="213">
                  <c:v>151.279999</c:v>
                </c:pt>
                <c:pt idx="214">
                  <c:v>150.44000199999999</c:v>
                </c:pt>
                <c:pt idx="215">
                  <c:v>150.80999800000001</c:v>
                </c:pt>
                <c:pt idx="216">
                  <c:v>147.91999799999999</c:v>
                </c:pt>
                <c:pt idx="217">
                  <c:v>147.86999499999999</c:v>
                </c:pt>
                <c:pt idx="218">
                  <c:v>149.990005</c:v>
                </c:pt>
                <c:pt idx="219">
                  <c:v>150</c:v>
                </c:pt>
                <c:pt idx="220">
                  <c:v>151</c:v>
                </c:pt>
                <c:pt idx="221">
                  <c:v>153.490005</c:v>
                </c:pt>
                <c:pt idx="222">
                  <c:v>157.86999499999999</c:v>
                </c:pt>
                <c:pt idx="223">
                  <c:v>160.550003</c:v>
                </c:pt>
                <c:pt idx="224">
                  <c:v>161.020004</c:v>
                </c:pt>
                <c:pt idx="225">
                  <c:v>161.41000399999999</c:v>
                </c:pt>
                <c:pt idx="226">
                  <c:v>161.94000199999999</c:v>
                </c:pt>
                <c:pt idx="227">
                  <c:v>156.80999800000001</c:v>
                </c:pt>
                <c:pt idx="228">
                  <c:v>160.240005</c:v>
                </c:pt>
                <c:pt idx="229">
                  <c:v>165.300003</c:v>
                </c:pt>
                <c:pt idx="230">
                  <c:v>164.770004</c:v>
                </c:pt>
                <c:pt idx="231">
                  <c:v>163.759995</c:v>
                </c:pt>
                <c:pt idx="232">
                  <c:v>161.83999600000001</c:v>
                </c:pt>
                <c:pt idx="233">
                  <c:v>165.320007</c:v>
                </c:pt>
                <c:pt idx="234">
                  <c:v>171.179993</c:v>
                </c:pt>
                <c:pt idx="235">
                  <c:v>175.08000200000001</c:v>
                </c:pt>
                <c:pt idx="236">
                  <c:v>174.55999800000001</c:v>
                </c:pt>
                <c:pt idx="237">
                  <c:v>179.449997</c:v>
                </c:pt>
                <c:pt idx="238">
                  <c:v>175.740005</c:v>
                </c:pt>
                <c:pt idx="239">
                  <c:v>174.33000200000001</c:v>
                </c:pt>
                <c:pt idx="240">
                  <c:v>179.300003</c:v>
                </c:pt>
                <c:pt idx="241">
                  <c:v>172.259995</c:v>
                </c:pt>
                <c:pt idx="242">
                  <c:v>171.13999899999999</c:v>
                </c:pt>
                <c:pt idx="243">
                  <c:v>169.75</c:v>
                </c:pt>
                <c:pt idx="244">
                  <c:v>172.990005</c:v>
                </c:pt>
                <c:pt idx="245">
                  <c:v>175.63999899999999</c:v>
                </c:pt>
                <c:pt idx="246">
                  <c:v>176.279999</c:v>
                </c:pt>
                <c:pt idx="247">
                  <c:v>180.33000200000001</c:v>
                </c:pt>
                <c:pt idx="248">
                  <c:v>179.28999300000001</c:v>
                </c:pt>
                <c:pt idx="249">
                  <c:v>179.38000500000001</c:v>
                </c:pt>
                <c:pt idx="250">
                  <c:v>178.199997</c:v>
                </c:pt>
              </c:numCache>
            </c:numRef>
          </c:val>
          <c:smooth val="0"/>
          <c:extLst>
            <c:ext xmlns:c16="http://schemas.microsoft.com/office/drawing/2014/chart" uri="{C3380CC4-5D6E-409C-BE32-E72D297353CC}">
              <c16:uniqueId val="{00000003-DC8E-4560-8485-8336D5C05652}"/>
            </c:ext>
          </c:extLst>
        </c:ser>
        <c:dLbls>
          <c:showLegendKey val="0"/>
          <c:showVal val="0"/>
          <c:showCatName val="0"/>
          <c:showSerName val="0"/>
          <c:showPercent val="0"/>
          <c:showBubbleSize val="0"/>
        </c:dLbls>
        <c:hiLowLines>
          <c:spPr>
            <a:ln w="6350" cap="flat" cmpd="sng" algn="ctr">
              <a:solidFill>
                <a:schemeClr val="dk1"/>
              </a:solidFill>
              <a:prstDash val="solid"/>
              <a:miter lim="800000"/>
            </a:ln>
            <a:effectLst/>
          </c:spPr>
        </c:hiLowLines>
        <c:upDownBars>
          <c:gapWidth val="149"/>
          <c:upBars>
            <c:spPr>
              <a:solidFill>
                <a:schemeClr val="lt1"/>
              </a:solidFill>
              <a:ln w="12700" cap="flat" cmpd="sng" algn="ctr">
                <a:solidFill>
                  <a:schemeClr val="accent6"/>
                </a:solidFill>
                <a:prstDash val="solid"/>
                <a:miter lim="800000"/>
              </a:ln>
              <a:effectLst/>
            </c:spPr>
          </c:upBars>
          <c:downBars>
            <c:spPr>
              <a:solidFill>
                <a:schemeClr val="lt1"/>
              </a:solidFill>
              <a:ln w="12700" cap="flat" cmpd="sng" algn="ctr">
                <a:solidFill>
                  <a:schemeClr val="accent2"/>
                </a:solidFill>
                <a:prstDash val="solid"/>
                <a:miter lim="800000"/>
              </a:ln>
              <a:effectLst/>
            </c:spPr>
          </c:downBars>
        </c:upDownBars>
        <c:axId val="634941215"/>
        <c:axId val="634939967"/>
      </c:stockChart>
      <c:dateAx>
        <c:axId val="634941215"/>
        <c:scaling>
          <c:orientation val="minMax"/>
        </c:scaling>
        <c:delete val="0"/>
        <c:axPos val="b"/>
        <c:numFmt formatCode="m/d/yyyy" sourceLinked="1"/>
        <c:majorTickMark val="out"/>
        <c:minorTickMark val="in"/>
        <c:tickLblPos val="nextTo"/>
        <c:spPr>
          <a:noFill/>
          <a:ln w="9525" cap="flat" cmpd="sng" algn="ctr">
            <a:solidFill>
              <a:schemeClr val="tx1">
                <a:lumMod val="15000"/>
                <a:lumOff val="85000"/>
              </a:schemeClr>
            </a:solidFill>
            <a:round/>
          </a:ln>
          <a:effectLst>
            <a:softEdge rad="0"/>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en-US"/>
          </a:p>
        </c:txPr>
        <c:crossAx val="634939967"/>
        <c:crosses val="autoZero"/>
        <c:auto val="1"/>
        <c:lblOffset val="100"/>
        <c:baseTimeUnit val="days"/>
        <c:majorUnit val="1"/>
        <c:majorTimeUnit val="days"/>
      </c:dateAx>
      <c:valAx>
        <c:axId val="634939967"/>
        <c:scaling>
          <c:orientation val="minMax"/>
          <c:max val="185"/>
          <c:min val="1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en-US"/>
          </a:p>
        </c:txPr>
        <c:crossAx val="634941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1050">
          <a:solidFill>
            <a:schemeClr val="dk1"/>
          </a:solidFill>
          <a:latin typeface="+mn-lt"/>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 step4-MACD'!$E$1</c:f>
              <c:strCache>
                <c:ptCount val="1"/>
                <c:pt idx="0">
                  <c:v>Close</c:v>
                </c:pt>
              </c:strCache>
            </c:strRef>
          </c:tx>
          <c:spPr>
            <a:ln w="28575" cap="rnd">
              <a:solidFill>
                <a:schemeClr val="accent1"/>
              </a:solidFill>
              <a:round/>
            </a:ln>
            <a:effectLst/>
          </c:spPr>
          <c:marker>
            <c:symbol val="none"/>
          </c:marker>
          <c:cat>
            <c:numRef>
              <c:f>' step4-MACD'!$A$2:$A$252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 step4-MACD'!$E$2:$E$252</c:f>
              <c:numCache>
                <c:formatCode>General</c:formatCode>
                <c:ptCount val="251"/>
                <c:pt idx="0">
                  <c:v>129.41000399999999</c:v>
                </c:pt>
                <c:pt idx="1">
                  <c:v>131.009995</c:v>
                </c:pt>
                <c:pt idx="2">
                  <c:v>126.599998</c:v>
                </c:pt>
                <c:pt idx="3">
                  <c:v>130.91999799999999</c:v>
                </c:pt>
                <c:pt idx="4">
                  <c:v>132.050003</c:v>
                </c:pt>
                <c:pt idx="5">
                  <c:v>128.979996</c:v>
                </c:pt>
                <c:pt idx="6">
                  <c:v>128.800003</c:v>
                </c:pt>
                <c:pt idx="7">
                  <c:v>130.88999899999999</c:v>
                </c:pt>
                <c:pt idx="8">
                  <c:v>128.91000399999999</c:v>
                </c:pt>
                <c:pt idx="9">
                  <c:v>127.139999</c:v>
                </c:pt>
                <c:pt idx="10">
                  <c:v>127.83000199999999</c:v>
                </c:pt>
                <c:pt idx="11">
                  <c:v>132.029999</c:v>
                </c:pt>
                <c:pt idx="12">
                  <c:v>136.86999499999999</c:v>
                </c:pt>
                <c:pt idx="13">
                  <c:v>139.070007</c:v>
                </c:pt>
                <c:pt idx="14">
                  <c:v>142.91999799999999</c:v>
                </c:pt>
                <c:pt idx="15">
                  <c:v>143.16000399999999</c:v>
                </c:pt>
                <c:pt idx="16">
                  <c:v>142.05999800000001</c:v>
                </c:pt>
                <c:pt idx="17">
                  <c:v>137.08999600000001</c:v>
                </c:pt>
                <c:pt idx="18">
                  <c:v>131.96000699999999</c:v>
                </c:pt>
                <c:pt idx="19">
                  <c:v>134.13999899999999</c:v>
                </c:pt>
                <c:pt idx="20">
                  <c:v>134.990005</c:v>
                </c:pt>
                <c:pt idx="21">
                  <c:v>133.94000199999999</c:v>
                </c:pt>
                <c:pt idx="22">
                  <c:v>137.38999899999999</c:v>
                </c:pt>
                <c:pt idx="23">
                  <c:v>136.759995</c:v>
                </c:pt>
                <c:pt idx="24">
                  <c:v>136.91000399999999</c:v>
                </c:pt>
                <c:pt idx="25">
                  <c:v>136.009995</c:v>
                </c:pt>
                <c:pt idx="26">
                  <c:v>135.38999899999999</c:v>
                </c:pt>
                <c:pt idx="27">
                  <c:v>135.13000500000001</c:v>
                </c:pt>
                <c:pt idx="28">
                  <c:v>135.36999499999999</c:v>
                </c:pt>
                <c:pt idx="29">
                  <c:v>133.19000199999999</c:v>
                </c:pt>
                <c:pt idx="30">
                  <c:v>130.83999600000001</c:v>
                </c:pt>
                <c:pt idx="31">
                  <c:v>129.71000699999999</c:v>
                </c:pt>
                <c:pt idx="32">
                  <c:v>129.86999499999999</c:v>
                </c:pt>
                <c:pt idx="33">
                  <c:v>126</c:v>
                </c:pt>
                <c:pt idx="34">
                  <c:v>125.860001</c:v>
                </c:pt>
                <c:pt idx="35">
                  <c:v>125.349998</c:v>
                </c:pt>
                <c:pt idx="36">
                  <c:v>120.989998</c:v>
                </c:pt>
                <c:pt idx="37">
                  <c:v>121.260002</c:v>
                </c:pt>
                <c:pt idx="38">
                  <c:v>127.790001</c:v>
                </c:pt>
                <c:pt idx="39">
                  <c:v>125.120003</c:v>
                </c:pt>
                <c:pt idx="40">
                  <c:v>122.05999799999999</c:v>
                </c:pt>
                <c:pt idx="41">
                  <c:v>120.129997</c:v>
                </c:pt>
                <c:pt idx="42">
                  <c:v>121.41999800000001</c:v>
                </c:pt>
                <c:pt idx="43">
                  <c:v>116.360001</c:v>
                </c:pt>
                <c:pt idx="44">
                  <c:v>121.089996</c:v>
                </c:pt>
                <c:pt idx="45">
                  <c:v>119.980003</c:v>
                </c:pt>
                <c:pt idx="46">
                  <c:v>121.959999</c:v>
                </c:pt>
                <c:pt idx="47">
                  <c:v>121.029999</c:v>
                </c:pt>
                <c:pt idx="48">
                  <c:v>123.989998</c:v>
                </c:pt>
                <c:pt idx="49">
                  <c:v>125.57</c:v>
                </c:pt>
                <c:pt idx="50">
                  <c:v>124.760002</c:v>
                </c:pt>
                <c:pt idx="51">
                  <c:v>120.529999</c:v>
                </c:pt>
                <c:pt idx="52">
                  <c:v>119.989998</c:v>
                </c:pt>
                <c:pt idx="53">
                  <c:v>123.389999</c:v>
                </c:pt>
                <c:pt idx="54">
                  <c:v>122.540001</c:v>
                </c:pt>
                <c:pt idx="55">
                  <c:v>120.089996</c:v>
                </c:pt>
                <c:pt idx="56">
                  <c:v>120.589996</c:v>
                </c:pt>
                <c:pt idx="57">
                  <c:v>121.209999</c:v>
                </c:pt>
                <c:pt idx="58">
                  <c:v>121.389999</c:v>
                </c:pt>
                <c:pt idx="59">
                  <c:v>119.900002</c:v>
                </c:pt>
                <c:pt idx="60">
                  <c:v>122.150002</c:v>
                </c:pt>
                <c:pt idx="61">
                  <c:v>123</c:v>
                </c:pt>
                <c:pt idx="62">
                  <c:v>125.900002</c:v>
                </c:pt>
                <c:pt idx="63">
                  <c:v>126.209999</c:v>
                </c:pt>
                <c:pt idx="64">
                  <c:v>127.900002</c:v>
                </c:pt>
                <c:pt idx="65">
                  <c:v>130.36000100000001</c:v>
                </c:pt>
                <c:pt idx="66">
                  <c:v>133</c:v>
                </c:pt>
                <c:pt idx="67">
                  <c:v>131.240005</c:v>
                </c:pt>
                <c:pt idx="68">
                  <c:v>134.429993</c:v>
                </c:pt>
                <c:pt idx="69">
                  <c:v>132.029999</c:v>
                </c:pt>
                <c:pt idx="70">
                  <c:v>134.5</c:v>
                </c:pt>
                <c:pt idx="71">
                  <c:v>134.16000399999999</c:v>
                </c:pt>
                <c:pt idx="72">
                  <c:v>134.83999600000001</c:v>
                </c:pt>
                <c:pt idx="73">
                  <c:v>133.11000100000001</c:v>
                </c:pt>
                <c:pt idx="74">
                  <c:v>133.5</c:v>
                </c:pt>
                <c:pt idx="75">
                  <c:v>131.94000199999999</c:v>
                </c:pt>
                <c:pt idx="76">
                  <c:v>134.320007</c:v>
                </c:pt>
                <c:pt idx="77">
                  <c:v>134.720001</c:v>
                </c:pt>
                <c:pt idx="78">
                  <c:v>134.38999899999999</c:v>
                </c:pt>
                <c:pt idx="79">
                  <c:v>133.58000200000001</c:v>
                </c:pt>
                <c:pt idx="80">
                  <c:v>133.479996</c:v>
                </c:pt>
                <c:pt idx="81">
                  <c:v>131.46000699999999</c:v>
                </c:pt>
                <c:pt idx="82">
                  <c:v>132.53999300000001</c:v>
                </c:pt>
                <c:pt idx="83">
                  <c:v>127.849998</c:v>
                </c:pt>
                <c:pt idx="84">
                  <c:v>128.10000600000001</c:v>
                </c:pt>
                <c:pt idx="85">
                  <c:v>129.740005</c:v>
                </c:pt>
                <c:pt idx="86">
                  <c:v>130.21000699999999</c:v>
                </c:pt>
                <c:pt idx="87">
                  <c:v>126.849998</c:v>
                </c:pt>
                <c:pt idx="88">
                  <c:v>125.910004</c:v>
                </c:pt>
                <c:pt idx="89">
                  <c:v>122.769997</c:v>
                </c:pt>
                <c:pt idx="90">
                  <c:v>124.970001</c:v>
                </c:pt>
                <c:pt idx="91">
                  <c:v>127.449997</c:v>
                </c:pt>
                <c:pt idx="92">
                  <c:v>126.269997</c:v>
                </c:pt>
                <c:pt idx="93">
                  <c:v>124.849998</c:v>
                </c:pt>
                <c:pt idx="94">
                  <c:v>124.69000200000001</c:v>
                </c:pt>
                <c:pt idx="95">
                  <c:v>127.30999799999999</c:v>
                </c:pt>
                <c:pt idx="96">
                  <c:v>125.43</c:v>
                </c:pt>
                <c:pt idx="97">
                  <c:v>127.099998</c:v>
                </c:pt>
                <c:pt idx="98">
                  <c:v>126.900002</c:v>
                </c:pt>
                <c:pt idx="99">
                  <c:v>126.849998</c:v>
                </c:pt>
                <c:pt idx="100">
                  <c:v>125.279999</c:v>
                </c:pt>
                <c:pt idx="101">
                  <c:v>124.610001</c:v>
                </c:pt>
                <c:pt idx="102">
                  <c:v>124.279999</c:v>
                </c:pt>
                <c:pt idx="103">
                  <c:v>125.05999799999999</c:v>
                </c:pt>
                <c:pt idx="104">
                  <c:v>123.540001</c:v>
                </c:pt>
                <c:pt idx="105">
                  <c:v>125.889999</c:v>
                </c:pt>
                <c:pt idx="106">
                  <c:v>125.900002</c:v>
                </c:pt>
                <c:pt idx="107">
                  <c:v>126.739998</c:v>
                </c:pt>
                <c:pt idx="108">
                  <c:v>127.129997</c:v>
                </c:pt>
                <c:pt idx="109">
                  <c:v>126.110001</c:v>
                </c:pt>
                <c:pt idx="110">
                  <c:v>127.349998</c:v>
                </c:pt>
                <c:pt idx="111">
                  <c:v>130.479996</c:v>
                </c:pt>
                <c:pt idx="112">
                  <c:v>129.63999899999999</c:v>
                </c:pt>
                <c:pt idx="113">
                  <c:v>130.14999399999999</c:v>
                </c:pt>
                <c:pt idx="114">
                  <c:v>131.78999300000001</c:v>
                </c:pt>
                <c:pt idx="115">
                  <c:v>130.46000699999999</c:v>
                </c:pt>
                <c:pt idx="116">
                  <c:v>132.300003</c:v>
                </c:pt>
                <c:pt idx="117">
                  <c:v>133.979996</c:v>
                </c:pt>
                <c:pt idx="118">
                  <c:v>133.699997</c:v>
                </c:pt>
                <c:pt idx="119">
                  <c:v>133.41000399999999</c:v>
                </c:pt>
                <c:pt idx="120">
                  <c:v>133.11000100000001</c:v>
                </c:pt>
                <c:pt idx="121">
                  <c:v>134.779999</c:v>
                </c:pt>
                <c:pt idx="122">
                  <c:v>136.33000200000001</c:v>
                </c:pt>
                <c:pt idx="123">
                  <c:v>136.96000699999999</c:v>
                </c:pt>
                <c:pt idx="124">
                  <c:v>137.270004</c:v>
                </c:pt>
                <c:pt idx="125">
                  <c:v>139.96000699999999</c:v>
                </c:pt>
                <c:pt idx="126">
                  <c:v>142.020004</c:v>
                </c:pt>
                <c:pt idx="127">
                  <c:v>144.570007</c:v>
                </c:pt>
                <c:pt idx="128">
                  <c:v>143.240005</c:v>
                </c:pt>
                <c:pt idx="129">
                  <c:v>145.11000100000001</c:v>
                </c:pt>
                <c:pt idx="130">
                  <c:v>144.5</c:v>
                </c:pt>
                <c:pt idx="131">
                  <c:v>145.63999899999999</c:v>
                </c:pt>
                <c:pt idx="132">
                  <c:v>149.14999399999999</c:v>
                </c:pt>
                <c:pt idx="133">
                  <c:v>148.479996</c:v>
                </c:pt>
                <c:pt idx="134">
                  <c:v>146.38999899999999</c:v>
                </c:pt>
                <c:pt idx="135">
                  <c:v>142.449997</c:v>
                </c:pt>
                <c:pt idx="136">
                  <c:v>146.14999399999999</c:v>
                </c:pt>
                <c:pt idx="137">
                  <c:v>145.39999399999999</c:v>
                </c:pt>
                <c:pt idx="138">
                  <c:v>146.800003</c:v>
                </c:pt>
                <c:pt idx="139">
                  <c:v>148.55999800000001</c:v>
                </c:pt>
                <c:pt idx="140">
                  <c:v>148.990005</c:v>
                </c:pt>
                <c:pt idx="141">
                  <c:v>146.770004</c:v>
                </c:pt>
                <c:pt idx="142">
                  <c:v>144.979996</c:v>
                </c:pt>
                <c:pt idx="143">
                  <c:v>145.63999899999999</c:v>
                </c:pt>
                <c:pt idx="144">
                  <c:v>145.86000100000001</c:v>
                </c:pt>
                <c:pt idx="145">
                  <c:v>145.520004</c:v>
                </c:pt>
                <c:pt idx="146">
                  <c:v>147.36000100000001</c:v>
                </c:pt>
                <c:pt idx="147">
                  <c:v>146.949997</c:v>
                </c:pt>
                <c:pt idx="148">
                  <c:v>147.05999800000001</c:v>
                </c:pt>
                <c:pt idx="149">
                  <c:v>146.13999899999999</c:v>
                </c:pt>
                <c:pt idx="150">
                  <c:v>146.08999600000001</c:v>
                </c:pt>
                <c:pt idx="151">
                  <c:v>145.60000600000001</c:v>
                </c:pt>
                <c:pt idx="152">
                  <c:v>145.86000100000001</c:v>
                </c:pt>
                <c:pt idx="153">
                  <c:v>148.88999899999999</c:v>
                </c:pt>
                <c:pt idx="154">
                  <c:v>149.10000600000001</c:v>
                </c:pt>
                <c:pt idx="155">
                  <c:v>151.11999499999999</c:v>
                </c:pt>
                <c:pt idx="156">
                  <c:v>150.19000199999999</c:v>
                </c:pt>
                <c:pt idx="157">
                  <c:v>146.36000100000001</c:v>
                </c:pt>
                <c:pt idx="158">
                  <c:v>146.699997</c:v>
                </c:pt>
                <c:pt idx="159">
                  <c:v>148.19000199999999</c:v>
                </c:pt>
                <c:pt idx="160">
                  <c:v>149.71000699999999</c:v>
                </c:pt>
                <c:pt idx="161">
                  <c:v>149.61999499999999</c:v>
                </c:pt>
                <c:pt idx="162">
                  <c:v>148.36000100000001</c:v>
                </c:pt>
                <c:pt idx="163">
                  <c:v>147.53999300000001</c:v>
                </c:pt>
                <c:pt idx="164">
                  <c:v>148.60000600000001</c:v>
                </c:pt>
                <c:pt idx="165">
                  <c:v>153.11999499999999</c:v>
                </c:pt>
                <c:pt idx="166">
                  <c:v>151.83000200000001</c:v>
                </c:pt>
                <c:pt idx="167">
                  <c:v>152.509995</c:v>
                </c:pt>
                <c:pt idx="168">
                  <c:v>153.64999399999999</c:v>
                </c:pt>
                <c:pt idx="169">
                  <c:v>154.300003</c:v>
                </c:pt>
                <c:pt idx="170">
                  <c:v>156.69000199999999</c:v>
                </c:pt>
                <c:pt idx="171">
                  <c:v>155.11000100000001</c:v>
                </c:pt>
                <c:pt idx="172">
                  <c:v>154.070007</c:v>
                </c:pt>
                <c:pt idx="173">
                  <c:v>148.970001</c:v>
                </c:pt>
                <c:pt idx="174">
                  <c:v>149.550003</c:v>
                </c:pt>
                <c:pt idx="175">
                  <c:v>148.11999499999999</c:v>
                </c:pt>
                <c:pt idx="176">
                  <c:v>149.029999</c:v>
                </c:pt>
                <c:pt idx="177">
                  <c:v>148.78999300000001</c:v>
                </c:pt>
                <c:pt idx="178">
                  <c:v>146.05999800000001</c:v>
                </c:pt>
                <c:pt idx="179">
                  <c:v>142.94000199999999</c:v>
                </c:pt>
                <c:pt idx="180">
                  <c:v>143.429993</c:v>
                </c:pt>
                <c:pt idx="181">
                  <c:v>145.85000600000001</c:v>
                </c:pt>
                <c:pt idx="182">
                  <c:v>146.83000200000001</c:v>
                </c:pt>
                <c:pt idx="183">
                  <c:v>146.91999799999999</c:v>
                </c:pt>
                <c:pt idx="184">
                  <c:v>145.36999499999999</c:v>
                </c:pt>
                <c:pt idx="185">
                  <c:v>141.91000399999999</c:v>
                </c:pt>
                <c:pt idx="186">
                  <c:v>142.83000200000001</c:v>
                </c:pt>
                <c:pt idx="187">
                  <c:v>141.5</c:v>
                </c:pt>
                <c:pt idx="188">
                  <c:v>142.64999399999999</c:v>
                </c:pt>
                <c:pt idx="189">
                  <c:v>139.13999899999999</c:v>
                </c:pt>
                <c:pt idx="190">
                  <c:v>141.11000100000001</c:v>
                </c:pt>
                <c:pt idx="191">
                  <c:v>142</c:v>
                </c:pt>
                <c:pt idx="192">
                  <c:v>143.28999300000001</c:v>
                </c:pt>
                <c:pt idx="193">
                  <c:v>142.89999399999999</c:v>
                </c:pt>
                <c:pt idx="194">
                  <c:v>142.80999800000001</c:v>
                </c:pt>
                <c:pt idx="195">
                  <c:v>141.509995</c:v>
                </c:pt>
                <c:pt idx="196">
                  <c:v>140.91000399999999</c:v>
                </c:pt>
                <c:pt idx="197">
                  <c:v>143.759995</c:v>
                </c:pt>
                <c:pt idx="198">
                  <c:v>144.83999600000001</c:v>
                </c:pt>
                <c:pt idx="199">
                  <c:v>146.550003</c:v>
                </c:pt>
                <c:pt idx="200">
                  <c:v>148.759995</c:v>
                </c:pt>
                <c:pt idx="201">
                  <c:v>149.259995</c:v>
                </c:pt>
                <c:pt idx="202">
                  <c:v>149.479996</c:v>
                </c:pt>
                <c:pt idx="203">
                  <c:v>148.69000199999999</c:v>
                </c:pt>
                <c:pt idx="204">
                  <c:v>148.63999899999999</c:v>
                </c:pt>
                <c:pt idx="205">
                  <c:v>149.320007</c:v>
                </c:pt>
                <c:pt idx="206">
                  <c:v>148.85000600000001</c:v>
                </c:pt>
                <c:pt idx="207">
                  <c:v>152.570007</c:v>
                </c:pt>
                <c:pt idx="208">
                  <c:v>149.800003</c:v>
                </c:pt>
                <c:pt idx="209">
                  <c:v>148.96000699999999</c:v>
                </c:pt>
                <c:pt idx="210">
                  <c:v>150.020004</c:v>
                </c:pt>
                <c:pt idx="211">
                  <c:v>151.490005</c:v>
                </c:pt>
                <c:pt idx="212">
                  <c:v>150.96000699999999</c:v>
                </c:pt>
                <c:pt idx="213">
                  <c:v>151.279999</c:v>
                </c:pt>
                <c:pt idx="214">
                  <c:v>150.44000199999999</c:v>
                </c:pt>
                <c:pt idx="215">
                  <c:v>150.80999800000001</c:v>
                </c:pt>
                <c:pt idx="216">
                  <c:v>147.91999799999999</c:v>
                </c:pt>
                <c:pt idx="217">
                  <c:v>147.86999499999999</c:v>
                </c:pt>
                <c:pt idx="218">
                  <c:v>149.990005</c:v>
                </c:pt>
                <c:pt idx="219">
                  <c:v>150</c:v>
                </c:pt>
                <c:pt idx="220">
                  <c:v>151</c:v>
                </c:pt>
                <c:pt idx="221">
                  <c:v>153.490005</c:v>
                </c:pt>
                <c:pt idx="222">
                  <c:v>157.86999499999999</c:v>
                </c:pt>
                <c:pt idx="223">
                  <c:v>160.550003</c:v>
                </c:pt>
                <c:pt idx="224">
                  <c:v>161.020004</c:v>
                </c:pt>
                <c:pt idx="225">
                  <c:v>161.41000399999999</c:v>
                </c:pt>
                <c:pt idx="226">
                  <c:v>161.94000199999999</c:v>
                </c:pt>
                <c:pt idx="227">
                  <c:v>156.80999800000001</c:v>
                </c:pt>
                <c:pt idx="228">
                  <c:v>160.240005</c:v>
                </c:pt>
                <c:pt idx="229">
                  <c:v>165.300003</c:v>
                </c:pt>
                <c:pt idx="230">
                  <c:v>164.770004</c:v>
                </c:pt>
                <c:pt idx="231">
                  <c:v>163.759995</c:v>
                </c:pt>
                <c:pt idx="232">
                  <c:v>161.83999600000001</c:v>
                </c:pt>
                <c:pt idx="233">
                  <c:v>165.320007</c:v>
                </c:pt>
                <c:pt idx="234">
                  <c:v>171.179993</c:v>
                </c:pt>
                <c:pt idx="235">
                  <c:v>175.08000200000001</c:v>
                </c:pt>
                <c:pt idx="236">
                  <c:v>174.55999800000001</c:v>
                </c:pt>
                <c:pt idx="237">
                  <c:v>179.449997</c:v>
                </c:pt>
                <c:pt idx="238">
                  <c:v>175.740005</c:v>
                </c:pt>
                <c:pt idx="239">
                  <c:v>174.33000200000001</c:v>
                </c:pt>
                <c:pt idx="240">
                  <c:v>179.300003</c:v>
                </c:pt>
                <c:pt idx="241">
                  <c:v>172.259995</c:v>
                </c:pt>
                <c:pt idx="242">
                  <c:v>171.13999899999999</c:v>
                </c:pt>
                <c:pt idx="243">
                  <c:v>169.75</c:v>
                </c:pt>
                <c:pt idx="244">
                  <c:v>172.990005</c:v>
                </c:pt>
                <c:pt idx="245">
                  <c:v>175.63999899999999</c:v>
                </c:pt>
                <c:pt idx="246">
                  <c:v>176.279999</c:v>
                </c:pt>
                <c:pt idx="247">
                  <c:v>180.33000200000001</c:v>
                </c:pt>
                <c:pt idx="248">
                  <c:v>179.28999300000001</c:v>
                </c:pt>
                <c:pt idx="249">
                  <c:v>179.38000500000001</c:v>
                </c:pt>
                <c:pt idx="250">
                  <c:v>178.199997</c:v>
                </c:pt>
              </c:numCache>
            </c:numRef>
          </c:val>
          <c:smooth val="0"/>
          <c:extLst>
            <c:ext xmlns:c16="http://schemas.microsoft.com/office/drawing/2014/chart" uri="{C3380CC4-5D6E-409C-BE32-E72D297353CC}">
              <c16:uniqueId val="{00000000-D42E-44E5-B264-CD897E96EA36}"/>
            </c:ext>
          </c:extLst>
        </c:ser>
        <c:ser>
          <c:idx val="1"/>
          <c:order val="1"/>
          <c:tx>
            <c:strRef>
              <c:f>' step4-MACD'!#REF!</c:f>
              <c:strCache>
                <c:ptCount val="1"/>
                <c:pt idx="0">
                  <c:v>#REF!</c:v>
                </c:pt>
              </c:strCache>
            </c:strRef>
          </c:tx>
          <c:spPr>
            <a:ln w="28575" cap="rnd">
              <a:solidFill>
                <a:schemeClr val="accent2"/>
              </a:solidFill>
              <a:round/>
            </a:ln>
            <a:effectLst/>
          </c:spPr>
          <c:marker>
            <c:symbol val="none"/>
          </c:marker>
          <c:cat>
            <c:numRef>
              <c:f>' step4-MACD'!$A$2:$A$252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 step4-MACD'!#REF!</c:f>
              <c:numCache>
                <c:formatCode>General</c:formatCode>
                <c:ptCount val="1"/>
                <c:pt idx="0">
                  <c:v>1</c:v>
                </c:pt>
              </c:numCache>
            </c:numRef>
          </c:val>
          <c:smooth val="0"/>
          <c:extLst>
            <c:ext xmlns:c16="http://schemas.microsoft.com/office/drawing/2014/chart" uri="{C3380CC4-5D6E-409C-BE32-E72D297353CC}">
              <c16:uniqueId val="{00000001-D42E-44E5-B264-CD897E96EA36}"/>
            </c:ext>
          </c:extLst>
        </c:ser>
        <c:ser>
          <c:idx val="2"/>
          <c:order val="2"/>
          <c:tx>
            <c:strRef>
              <c:f>' step4-MACD'!#REF!</c:f>
              <c:strCache>
                <c:ptCount val="1"/>
                <c:pt idx="0">
                  <c:v>#REF!</c:v>
                </c:pt>
              </c:strCache>
            </c:strRef>
          </c:tx>
          <c:spPr>
            <a:ln w="28575" cap="rnd">
              <a:solidFill>
                <a:schemeClr val="accent3"/>
              </a:solidFill>
              <a:round/>
            </a:ln>
            <a:effectLst/>
          </c:spPr>
          <c:marker>
            <c:symbol val="none"/>
          </c:marker>
          <c:cat>
            <c:numRef>
              <c:f>' step4-MACD'!$A$2:$A$252</c:f>
              <c:numCache>
                <c:formatCode>m/d/yyyy</c:formatCode>
                <c:ptCount val="251"/>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numCache>
            </c:numRef>
          </c:cat>
          <c:val>
            <c:numRef>
              <c:f>' step4-MACD'!#REF!</c:f>
              <c:numCache>
                <c:formatCode>General</c:formatCode>
                <c:ptCount val="1"/>
                <c:pt idx="0">
                  <c:v>1</c:v>
                </c:pt>
              </c:numCache>
            </c:numRef>
          </c:val>
          <c:smooth val="0"/>
          <c:extLst>
            <c:ext xmlns:c16="http://schemas.microsoft.com/office/drawing/2014/chart" uri="{C3380CC4-5D6E-409C-BE32-E72D297353CC}">
              <c16:uniqueId val="{00000002-D42E-44E5-B264-CD897E96EA36}"/>
            </c:ext>
          </c:extLst>
        </c:ser>
        <c:dLbls>
          <c:showLegendKey val="0"/>
          <c:showVal val="0"/>
          <c:showCatName val="0"/>
          <c:showSerName val="0"/>
          <c:showPercent val="0"/>
          <c:showBubbleSize val="0"/>
        </c:dLbls>
        <c:smooth val="0"/>
        <c:axId val="833789424"/>
        <c:axId val="833785264"/>
      </c:lineChart>
      <c:dateAx>
        <c:axId val="83378942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85264"/>
        <c:crosses val="autoZero"/>
        <c:auto val="1"/>
        <c:lblOffset val="100"/>
        <c:baseTimeUnit val="days"/>
      </c:dateAx>
      <c:valAx>
        <c:axId val="83378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8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 step4-MACD'!$H$1</c:f>
              <c:strCache>
                <c:ptCount val="1"/>
                <c:pt idx="0">
                  <c:v>MACD Line</c:v>
                </c:pt>
              </c:strCache>
            </c:strRef>
          </c:tx>
          <c:spPr>
            <a:ln w="28575" cap="rnd">
              <a:solidFill>
                <a:schemeClr val="accent1"/>
              </a:solidFill>
              <a:round/>
            </a:ln>
            <a:effectLst/>
          </c:spPr>
          <c:marker>
            <c:symbol val="none"/>
          </c:marker>
          <c:cat>
            <c:numRef>
              <c:f>' step4-MACD'!$A$37:$A$252</c:f>
              <c:numCache>
                <c:formatCode>m/d/yyyy</c:formatCode>
                <c:ptCount val="216"/>
                <c:pt idx="0">
                  <c:v>44251</c:v>
                </c:pt>
                <c:pt idx="1">
                  <c:v>44252</c:v>
                </c:pt>
                <c:pt idx="2">
                  <c:v>44253</c:v>
                </c:pt>
                <c:pt idx="3">
                  <c:v>44256</c:v>
                </c:pt>
                <c:pt idx="4">
                  <c:v>44257</c:v>
                </c:pt>
                <c:pt idx="5">
                  <c:v>44258</c:v>
                </c:pt>
                <c:pt idx="6">
                  <c:v>44259</c:v>
                </c:pt>
                <c:pt idx="7">
                  <c:v>44260</c:v>
                </c:pt>
                <c:pt idx="8">
                  <c:v>44263</c:v>
                </c:pt>
                <c:pt idx="9">
                  <c:v>44264</c:v>
                </c:pt>
                <c:pt idx="10">
                  <c:v>44265</c:v>
                </c:pt>
                <c:pt idx="11">
                  <c:v>44266</c:v>
                </c:pt>
                <c:pt idx="12">
                  <c:v>44267</c:v>
                </c:pt>
                <c:pt idx="13">
                  <c:v>44270</c:v>
                </c:pt>
                <c:pt idx="14">
                  <c:v>44271</c:v>
                </c:pt>
                <c:pt idx="15">
                  <c:v>44272</c:v>
                </c:pt>
                <c:pt idx="16">
                  <c:v>44273</c:v>
                </c:pt>
                <c:pt idx="17">
                  <c:v>44274</c:v>
                </c:pt>
                <c:pt idx="18">
                  <c:v>44277</c:v>
                </c:pt>
                <c:pt idx="19">
                  <c:v>44278</c:v>
                </c:pt>
                <c:pt idx="20">
                  <c:v>44279</c:v>
                </c:pt>
                <c:pt idx="21">
                  <c:v>44280</c:v>
                </c:pt>
                <c:pt idx="22">
                  <c:v>44281</c:v>
                </c:pt>
                <c:pt idx="23">
                  <c:v>44284</c:v>
                </c:pt>
                <c:pt idx="24">
                  <c:v>44285</c:v>
                </c:pt>
                <c:pt idx="25">
                  <c:v>44286</c:v>
                </c:pt>
                <c:pt idx="26">
                  <c:v>44287</c:v>
                </c:pt>
                <c:pt idx="27">
                  <c:v>44291</c:v>
                </c:pt>
                <c:pt idx="28">
                  <c:v>44292</c:v>
                </c:pt>
                <c:pt idx="29">
                  <c:v>44293</c:v>
                </c:pt>
                <c:pt idx="30">
                  <c:v>44294</c:v>
                </c:pt>
                <c:pt idx="31">
                  <c:v>44295</c:v>
                </c:pt>
                <c:pt idx="32">
                  <c:v>44298</c:v>
                </c:pt>
                <c:pt idx="33">
                  <c:v>44299</c:v>
                </c:pt>
                <c:pt idx="34">
                  <c:v>44300</c:v>
                </c:pt>
                <c:pt idx="35">
                  <c:v>44301</c:v>
                </c:pt>
                <c:pt idx="36">
                  <c:v>44302</c:v>
                </c:pt>
                <c:pt idx="37">
                  <c:v>44305</c:v>
                </c:pt>
                <c:pt idx="38">
                  <c:v>44306</c:v>
                </c:pt>
                <c:pt idx="39">
                  <c:v>44307</c:v>
                </c:pt>
                <c:pt idx="40">
                  <c:v>44308</c:v>
                </c:pt>
                <c:pt idx="41">
                  <c:v>44309</c:v>
                </c:pt>
                <c:pt idx="42">
                  <c:v>44312</c:v>
                </c:pt>
                <c:pt idx="43">
                  <c:v>44313</c:v>
                </c:pt>
                <c:pt idx="44">
                  <c:v>44314</c:v>
                </c:pt>
                <c:pt idx="45">
                  <c:v>44315</c:v>
                </c:pt>
                <c:pt idx="46">
                  <c:v>44316</c:v>
                </c:pt>
                <c:pt idx="47">
                  <c:v>44319</c:v>
                </c:pt>
                <c:pt idx="48">
                  <c:v>44320</c:v>
                </c:pt>
                <c:pt idx="49">
                  <c:v>44321</c:v>
                </c:pt>
                <c:pt idx="50">
                  <c:v>44322</c:v>
                </c:pt>
                <c:pt idx="51">
                  <c:v>44323</c:v>
                </c:pt>
                <c:pt idx="52">
                  <c:v>44326</c:v>
                </c:pt>
                <c:pt idx="53">
                  <c:v>44327</c:v>
                </c:pt>
                <c:pt idx="54">
                  <c:v>44328</c:v>
                </c:pt>
                <c:pt idx="55">
                  <c:v>44329</c:v>
                </c:pt>
                <c:pt idx="56">
                  <c:v>44330</c:v>
                </c:pt>
                <c:pt idx="57">
                  <c:v>44333</c:v>
                </c:pt>
                <c:pt idx="58">
                  <c:v>44334</c:v>
                </c:pt>
                <c:pt idx="59">
                  <c:v>44335</c:v>
                </c:pt>
                <c:pt idx="60">
                  <c:v>44336</c:v>
                </c:pt>
                <c:pt idx="61">
                  <c:v>44337</c:v>
                </c:pt>
                <c:pt idx="62">
                  <c:v>44340</c:v>
                </c:pt>
                <c:pt idx="63">
                  <c:v>44341</c:v>
                </c:pt>
                <c:pt idx="64">
                  <c:v>44342</c:v>
                </c:pt>
                <c:pt idx="65">
                  <c:v>44343</c:v>
                </c:pt>
                <c:pt idx="66">
                  <c:v>44344</c:v>
                </c:pt>
                <c:pt idx="67">
                  <c:v>44348</c:v>
                </c:pt>
                <c:pt idx="68">
                  <c:v>44349</c:v>
                </c:pt>
                <c:pt idx="69">
                  <c:v>44350</c:v>
                </c:pt>
                <c:pt idx="70">
                  <c:v>44351</c:v>
                </c:pt>
                <c:pt idx="71">
                  <c:v>44354</c:v>
                </c:pt>
                <c:pt idx="72">
                  <c:v>44355</c:v>
                </c:pt>
                <c:pt idx="73">
                  <c:v>44356</c:v>
                </c:pt>
                <c:pt idx="74">
                  <c:v>44357</c:v>
                </c:pt>
                <c:pt idx="75">
                  <c:v>44358</c:v>
                </c:pt>
                <c:pt idx="76">
                  <c:v>44361</c:v>
                </c:pt>
                <c:pt idx="77">
                  <c:v>44362</c:v>
                </c:pt>
                <c:pt idx="78">
                  <c:v>44363</c:v>
                </c:pt>
                <c:pt idx="79">
                  <c:v>44364</c:v>
                </c:pt>
                <c:pt idx="80">
                  <c:v>44365</c:v>
                </c:pt>
                <c:pt idx="81">
                  <c:v>44368</c:v>
                </c:pt>
                <c:pt idx="82">
                  <c:v>44369</c:v>
                </c:pt>
                <c:pt idx="83">
                  <c:v>44370</c:v>
                </c:pt>
                <c:pt idx="84">
                  <c:v>44371</c:v>
                </c:pt>
                <c:pt idx="85">
                  <c:v>44372</c:v>
                </c:pt>
                <c:pt idx="86">
                  <c:v>44375</c:v>
                </c:pt>
                <c:pt idx="87">
                  <c:v>44376</c:v>
                </c:pt>
                <c:pt idx="88">
                  <c:v>44377</c:v>
                </c:pt>
                <c:pt idx="89">
                  <c:v>44378</c:v>
                </c:pt>
                <c:pt idx="90">
                  <c:v>44379</c:v>
                </c:pt>
                <c:pt idx="91">
                  <c:v>44383</c:v>
                </c:pt>
                <c:pt idx="92">
                  <c:v>44384</c:v>
                </c:pt>
                <c:pt idx="93">
                  <c:v>44385</c:v>
                </c:pt>
                <c:pt idx="94">
                  <c:v>44386</c:v>
                </c:pt>
                <c:pt idx="95">
                  <c:v>44389</c:v>
                </c:pt>
                <c:pt idx="96">
                  <c:v>44390</c:v>
                </c:pt>
                <c:pt idx="97">
                  <c:v>44391</c:v>
                </c:pt>
                <c:pt idx="98">
                  <c:v>44392</c:v>
                </c:pt>
                <c:pt idx="99">
                  <c:v>44393</c:v>
                </c:pt>
                <c:pt idx="100">
                  <c:v>44396</c:v>
                </c:pt>
                <c:pt idx="101">
                  <c:v>44397</c:v>
                </c:pt>
                <c:pt idx="102">
                  <c:v>44398</c:v>
                </c:pt>
                <c:pt idx="103">
                  <c:v>44399</c:v>
                </c:pt>
                <c:pt idx="104">
                  <c:v>44400</c:v>
                </c:pt>
                <c:pt idx="105">
                  <c:v>44403</c:v>
                </c:pt>
                <c:pt idx="106">
                  <c:v>44404</c:v>
                </c:pt>
                <c:pt idx="107">
                  <c:v>44405</c:v>
                </c:pt>
                <c:pt idx="108">
                  <c:v>44406</c:v>
                </c:pt>
                <c:pt idx="109">
                  <c:v>44407</c:v>
                </c:pt>
                <c:pt idx="110">
                  <c:v>44410</c:v>
                </c:pt>
                <c:pt idx="111">
                  <c:v>44411</c:v>
                </c:pt>
                <c:pt idx="112">
                  <c:v>44412</c:v>
                </c:pt>
                <c:pt idx="113">
                  <c:v>44413</c:v>
                </c:pt>
                <c:pt idx="114">
                  <c:v>44414</c:v>
                </c:pt>
                <c:pt idx="115">
                  <c:v>44417</c:v>
                </c:pt>
                <c:pt idx="116">
                  <c:v>44418</c:v>
                </c:pt>
                <c:pt idx="117">
                  <c:v>44419</c:v>
                </c:pt>
                <c:pt idx="118">
                  <c:v>44420</c:v>
                </c:pt>
                <c:pt idx="119">
                  <c:v>44421</c:v>
                </c:pt>
                <c:pt idx="120">
                  <c:v>44424</c:v>
                </c:pt>
                <c:pt idx="121">
                  <c:v>44425</c:v>
                </c:pt>
                <c:pt idx="122">
                  <c:v>44426</c:v>
                </c:pt>
                <c:pt idx="123">
                  <c:v>44427</c:v>
                </c:pt>
                <c:pt idx="124">
                  <c:v>44428</c:v>
                </c:pt>
                <c:pt idx="125">
                  <c:v>44431</c:v>
                </c:pt>
                <c:pt idx="126">
                  <c:v>44432</c:v>
                </c:pt>
                <c:pt idx="127">
                  <c:v>44433</c:v>
                </c:pt>
                <c:pt idx="128">
                  <c:v>44434</c:v>
                </c:pt>
                <c:pt idx="129">
                  <c:v>44435</c:v>
                </c:pt>
                <c:pt idx="130">
                  <c:v>44438</c:v>
                </c:pt>
                <c:pt idx="131">
                  <c:v>44439</c:v>
                </c:pt>
                <c:pt idx="132">
                  <c:v>44440</c:v>
                </c:pt>
                <c:pt idx="133">
                  <c:v>44441</c:v>
                </c:pt>
                <c:pt idx="134">
                  <c:v>44442</c:v>
                </c:pt>
                <c:pt idx="135">
                  <c:v>44446</c:v>
                </c:pt>
                <c:pt idx="136">
                  <c:v>44447</c:v>
                </c:pt>
                <c:pt idx="137">
                  <c:v>44448</c:v>
                </c:pt>
                <c:pt idx="138">
                  <c:v>44449</c:v>
                </c:pt>
                <c:pt idx="139">
                  <c:v>44452</c:v>
                </c:pt>
                <c:pt idx="140">
                  <c:v>44453</c:v>
                </c:pt>
                <c:pt idx="141">
                  <c:v>44454</c:v>
                </c:pt>
                <c:pt idx="142">
                  <c:v>44455</c:v>
                </c:pt>
                <c:pt idx="143">
                  <c:v>44456</c:v>
                </c:pt>
                <c:pt idx="144">
                  <c:v>44459</c:v>
                </c:pt>
                <c:pt idx="145">
                  <c:v>44460</c:v>
                </c:pt>
                <c:pt idx="146">
                  <c:v>44461</c:v>
                </c:pt>
                <c:pt idx="147">
                  <c:v>44462</c:v>
                </c:pt>
                <c:pt idx="148">
                  <c:v>44463</c:v>
                </c:pt>
                <c:pt idx="149">
                  <c:v>44466</c:v>
                </c:pt>
                <c:pt idx="150">
                  <c:v>44467</c:v>
                </c:pt>
                <c:pt idx="151">
                  <c:v>44468</c:v>
                </c:pt>
                <c:pt idx="152">
                  <c:v>44469</c:v>
                </c:pt>
                <c:pt idx="153">
                  <c:v>44470</c:v>
                </c:pt>
                <c:pt idx="154">
                  <c:v>44473</c:v>
                </c:pt>
                <c:pt idx="155">
                  <c:v>44474</c:v>
                </c:pt>
                <c:pt idx="156">
                  <c:v>44475</c:v>
                </c:pt>
                <c:pt idx="157">
                  <c:v>44476</c:v>
                </c:pt>
                <c:pt idx="158">
                  <c:v>44477</c:v>
                </c:pt>
                <c:pt idx="159">
                  <c:v>44480</c:v>
                </c:pt>
                <c:pt idx="160">
                  <c:v>44481</c:v>
                </c:pt>
                <c:pt idx="161">
                  <c:v>44482</c:v>
                </c:pt>
                <c:pt idx="162">
                  <c:v>44483</c:v>
                </c:pt>
                <c:pt idx="163">
                  <c:v>44484</c:v>
                </c:pt>
                <c:pt idx="164">
                  <c:v>44487</c:v>
                </c:pt>
                <c:pt idx="165">
                  <c:v>44488</c:v>
                </c:pt>
                <c:pt idx="166">
                  <c:v>44489</c:v>
                </c:pt>
                <c:pt idx="167">
                  <c:v>44490</c:v>
                </c:pt>
                <c:pt idx="168">
                  <c:v>44491</c:v>
                </c:pt>
                <c:pt idx="169">
                  <c:v>44494</c:v>
                </c:pt>
                <c:pt idx="170">
                  <c:v>44495</c:v>
                </c:pt>
                <c:pt idx="171">
                  <c:v>44496</c:v>
                </c:pt>
                <c:pt idx="172">
                  <c:v>44497</c:v>
                </c:pt>
                <c:pt idx="173">
                  <c:v>44498</c:v>
                </c:pt>
                <c:pt idx="174">
                  <c:v>44501</c:v>
                </c:pt>
                <c:pt idx="175">
                  <c:v>44502</c:v>
                </c:pt>
                <c:pt idx="176">
                  <c:v>44503</c:v>
                </c:pt>
                <c:pt idx="177">
                  <c:v>44504</c:v>
                </c:pt>
                <c:pt idx="178">
                  <c:v>44505</c:v>
                </c:pt>
                <c:pt idx="179">
                  <c:v>44508</c:v>
                </c:pt>
                <c:pt idx="180">
                  <c:v>44509</c:v>
                </c:pt>
                <c:pt idx="181">
                  <c:v>44510</c:v>
                </c:pt>
                <c:pt idx="182">
                  <c:v>44511</c:v>
                </c:pt>
                <c:pt idx="183">
                  <c:v>44512</c:v>
                </c:pt>
                <c:pt idx="184">
                  <c:v>44515</c:v>
                </c:pt>
                <c:pt idx="185">
                  <c:v>44516</c:v>
                </c:pt>
                <c:pt idx="186">
                  <c:v>44517</c:v>
                </c:pt>
                <c:pt idx="187">
                  <c:v>44518</c:v>
                </c:pt>
                <c:pt idx="188">
                  <c:v>44519</c:v>
                </c:pt>
                <c:pt idx="189">
                  <c:v>44522</c:v>
                </c:pt>
                <c:pt idx="190">
                  <c:v>44523</c:v>
                </c:pt>
                <c:pt idx="191">
                  <c:v>44524</c:v>
                </c:pt>
                <c:pt idx="192">
                  <c:v>44526</c:v>
                </c:pt>
                <c:pt idx="193">
                  <c:v>44529</c:v>
                </c:pt>
                <c:pt idx="194">
                  <c:v>44530</c:v>
                </c:pt>
                <c:pt idx="195">
                  <c:v>44531</c:v>
                </c:pt>
                <c:pt idx="196">
                  <c:v>44532</c:v>
                </c:pt>
                <c:pt idx="197">
                  <c:v>44533</c:v>
                </c:pt>
                <c:pt idx="198">
                  <c:v>44536</c:v>
                </c:pt>
                <c:pt idx="199">
                  <c:v>44537</c:v>
                </c:pt>
                <c:pt idx="200">
                  <c:v>44538</c:v>
                </c:pt>
                <c:pt idx="201">
                  <c:v>44539</c:v>
                </c:pt>
                <c:pt idx="202">
                  <c:v>44540</c:v>
                </c:pt>
                <c:pt idx="203">
                  <c:v>44543</c:v>
                </c:pt>
                <c:pt idx="204">
                  <c:v>44544</c:v>
                </c:pt>
                <c:pt idx="205">
                  <c:v>44545</c:v>
                </c:pt>
                <c:pt idx="206">
                  <c:v>44546</c:v>
                </c:pt>
                <c:pt idx="207">
                  <c:v>44547</c:v>
                </c:pt>
                <c:pt idx="208">
                  <c:v>44550</c:v>
                </c:pt>
                <c:pt idx="209">
                  <c:v>44551</c:v>
                </c:pt>
                <c:pt idx="210">
                  <c:v>44552</c:v>
                </c:pt>
                <c:pt idx="211">
                  <c:v>44553</c:v>
                </c:pt>
                <c:pt idx="212">
                  <c:v>44557</c:v>
                </c:pt>
                <c:pt idx="213">
                  <c:v>44558</c:v>
                </c:pt>
                <c:pt idx="214">
                  <c:v>44559</c:v>
                </c:pt>
                <c:pt idx="215">
                  <c:v>44560</c:v>
                </c:pt>
              </c:numCache>
            </c:numRef>
          </c:cat>
          <c:val>
            <c:numRef>
              <c:f>' step4-MACD'!$H$37:$H$252</c:f>
              <c:numCache>
                <c:formatCode>General</c:formatCode>
                <c:ptCount val="216"/>
                <c:pt idx="0">
                  <c:v>-1.3666376367591226</c:v>
                </c:pt>
                <c:pt idx="1">
                  <c:v>-2.0031884897919952</c:v>
                </c:pt>
                <c:pt idx="2">
                  <c:v>-2.4575435286092926</c:v>
                </c:pt>
                <c:pt idx="3">
                  <c:v>-2.2646019034250315</c:v>
                </c:pt>
                <c:pt idx="4">
                  <c:v>-2.3006206768171182</c:v>
                </c:pt>
                <c:pt idx="5">
                  <c:v>-2.5467255770323902</c:v>
                </c:pt>
                <c:pt idx="6">
                  <c:v>-2.8644804865795948</c:v>
                </c:pt>
                <c:pt idx="7">
                  <c:v>-2.9778840483435971</c:v>
                </c:pt>
                <c:pt idx="8">
                  <c:v>-3.4364434765251417</c:v>
                </c:pt>
                <c:pt idx="9">
                  <c:v>-3.3792303963081167</c:v>
                </c:pt>
                <c:pt idx="10">
                  <c:v>-3.3844420354963773</c:v>
                </c:pt>
                <c:pt idx="11">
                  <c:v>-3.1920076897265517</c:v>
                </c:pt>
                <c:pt idx="12">
                  <c:v>-3.0790519180866482</c:v>
                </c:pt>
                <c:pt idx="13">
                  <c:v>-2.7193396193022608</c:v>
                </c:pt>
                <c:pt idx="14">
                  <c:v>-2.2804840733110439</c:v>
                </c:pt>
                <c:pt idx="15">
                  <c:v>-1.9752781831662389</c:v>
                </c:pt>
                <c:pt idx="16">
                  <c:v>-2.0510826033301015</c:v>
                </c:pt>
                <c:pt idx="17">
                  <c:v>-2.1301763729361909</c:v>
                </c:pt>
                <c:pt idx="18">
                  <c:v>-1.8966437608277147</c:v>
                </c:pt>
                <c:pt idx="19">
                  <c:v>-1.759868548938428</c:v>
                </c:pt>
                <c:pt idx="20">
                  <c:v>-1.8280949949062091</c:v>
                </c:pt>
                <c:pt idx="21">
                  <c:v>-1.820829731833598</c:v>
                </c:pt>
                <c:pt idx="22">
                  <c:v>-1.7449284490065367</c:v>
                </c:pt>
                <c:pt idx="23">
                  <c:v>-1.6512174331277265</c:v>
                </c:pt>
                <c:pt idx="24">
                  <c:v>-1.6778399884007058</c:v>
                </c:pt>
                <c:pt idx="25">
                  <c:v>-1.5000902526356441</c:v>
                </c:pt>
                <c:pt idx="26">
                  <c:v>-1.2759264852683145</c:v>
                </c:pt>
                <c:pt idx="27">
                  <c:v>-0.85441993835351582</c:v>
                </c:pt>
                <c:pt idx="28">
                  <c:v>-0.48971368150172623</c:v>
                </c:pt>
                <c:pt idx="29">
                  <c:v>-6.3579324350001798E-2</c:v>
                </c:pt>
                <c:pt idx="30">
                  <c:v>0.46725041215745478</c:v>
                </c:pt>
                <c:pt idx="31">
                  <c:v>1.0884160756643695</c:v>
                </c:pt>
                <c:pt idx="32">
                  <c:v>1.4222822670083559</c:v>
                </c:pt>
                <c:pt idx="33">
                  <c:v>1.9221219751324696</c:v>
                </c:pt>
                <c:pt idx="34">
                  <c:v>2.1003772453136804</c:v>
                </c:pt>
                <c:pt idx="35">
                  <c:v>2.4131371265631998</c:v>
                </c:pt>
                <c:pt idx="36">
                  <c:v>2.6035545933362982</c:v>
                </c:pt>
                <c:pt idx="37">
                  <c:v>2.7773163055563828</c:v>
                </c:pt>
                <c:pt idx="38">
                  <c:v>2.7437987717623855</c:v>
                </c:pt>
                <c:pt idx="39">
                  <c:v>2.7173812649806166</c:v>
                </c:pt>
                <c:pt idx="40">
                  <c:v>2.5412721953939865</c:v>
                </c:pt>
                <c:pt idx="41">
                  <c:v>2.5641925859412709</c:v>
                </c:pt>
                <c:pt idx="42">
                  <c:v>2.5848369422282929</c:v>
                </c:pt>
                <c:pt idx="43">
                  <c:v>2.5452295183252147</c:v>
                </c:pt>
                <c:pt idx="44">
                  <c:v>2.4205774509558466</c:v>
                </c:pt>
                <c:pt idx="45">
                  <c:v>2.2873529599860376</c:v>
                </c:pt>
                <c:pt idx="46">
                  <c:v>1.9957693734998543</c:v>
                </c:pt>
                <c:pt idx="47">
                  <c:v>1.8307296134494777</c:v>
                </c:pt>
                <c:pt idx="48">
                  <c:v>1.3064312873308097</c:v>
                </c:pt>
                <c:pt idx="49">
                  <c:v>0.90071179778104238</c:v>
                </c:pt>
                <c:pt idx="50">
                  <c:v>0.70340201197672059</c:v>
                </c:pt>
                <c:pt idx="51">
                  <c:v>0.57829163264884187</c:v>
                </c:pt>
                <c:pt idx="52">
                  <c:v>0.20564555616519442</c:v>
                </c:pt>
                <c:pt idx="53">
                  <c:v>-0.16364243602188822</c:v>
                </c:pt>
                <c:pt idx="54">
                  <c:v>-0.7015906528519622</c:v>
                </c:pt>
                <c:pt idx="55">
                  <c:v>-0.93956582384018361</c:v>
                </c:pt>
                <c:pt idx="56">
                  <c:v>-0.91747186579573281</c:v>
                </c:pt>
                <c:pt idx="57">
                  <c:v>-0.98383731899969007</c:v>
                </c:pt>
                <c:pt idx="58">
                  <c:v>-1.137897496649515</c:v>
                </c:pt>
                <c:pt idx="59">
                  <c:v>-1.2583956358720343</c:v>
                </c:pt>
                <c:pt idx="60">
                  <c:v>-1.129459788985173</c:v>
                </c:pt>
                <c:pt idx="61">
                  <c:v>-1.165541689128105</c:v>
                </c:pt>
                <c:pt idx="62">
                  <c:v>-1.0473092440648486</c:v>
                </c:pt>
                <c:pt idx="63">
                  <c:v>-0.95869593532223973</c:v>
                </c:pt>
                <c:pt idx="64">
                  <c:v>-0.88233316710143583</c:v>
                </c:pt>
                <c:pt idx="65">
                  <c:v>-0.93769179408396042</c:v>
                </c:pt>
                <c:pt idx="66">
                  <c:v>-1.023825125263059</c:v>
                </c:pt>
                <c:pt idx="67">
                  <c:v>-1.1059659274658884</c:v>
                </c:pt>
                <c:pt idx="68">
                  <c:v>-1.0954955140639413</c:v>
                </c:pt>
                <c:pt idx="69">
                  <c:v>-1.1960612412952969</c:v>
                </c:pt>
                <c:pt idx="70">
                  <c:v>-1.0737574977723483</c:v>
                </c:pt>
                <c:pt idx="71">
                  <c:v>-0.96490096369856815</c:v>
                </c:pt>
                <c:pt idx="72">
                  <c:v>-0.80161025508009232</c:v>
                </c:pt>
                <c:pt idx="73">
                  <c:v>-0.63342974826983323</c:v>
                </c:pt>
                <c:pt idx="74">
                  <c:v>-0.57581302358065045</c:v>
                </c:pt>
                <c:pt idx="75">
                  <c:v>-0.42519260368365508</c:v>
                </c:pt>
                <c:pt idx="76">
                  <c:v>-5.2653202297875623E-2</c:v>
                </c:pt>
                <c:pt idx="77">
                  <c:v>0.17281412587956879</c:v>
                </c:pt>
                <c:pt idx="78">
                  <c:v>0.38817628754702582</c:v>
                </c:pt>
                <c:pt idx="79">
                  <c:v>0.68330979554804117</c:v>
                </c:pt>
                <c:pt idx="80">
                  <c:v>0.80065699645429333</c:v>
                </c:pt>
                <c:pt idx="81">
                  <c:v>1.0302516980594305</c:v>
                </c:pt>
                <c:pt idx="82">
                  <c:v>1.3324093623020872</c:v>
                </c:pt>
                <c:pt idx="83">
                  <c:v>1.5316223201867558</c:v>
                </c:pt>
                <c:pt idx="84">
                  <c:v>1.6471131182994156</c:v>
                </c:pt>
                <c:pt idx="85">
                  <c:v>1.6948949787204413</c:v>
                </c:pt>
                <c:pt idx="86">
                  <c:v>1.8462350804324217</c:v>
                </c:pt>
                <c:pt idx="87">
                  <c:v>2.0674136321391643</c:v>
                </c:pt>
                <c:pt idx="88">
                  <c:v>2.2673982110302973</c:v>
                </c:pt>
                <c:pt idx="89">
                  <c:v>2.4229710952210439</c:v>
                </c:pt>
                <c:pt idx="90">
                  <c:v>2.7318336102397325</c:v>
                </c:pt>
                <c:pt idx="91">
                  <c:v>3.1070181492402469</c:v>
                </c:pt>
                <c:pt idx="92">
                  <c:v>3.5689775783803839</c:v>
                </c:pt>
                <c:pt idx="93">
                  <c:v>3.7841424692635997</c:v>
                </c:pt>
                <c:pt idx="94">
                  <c:v>4.0587682901064284</c:v>
                </c:pt>
                <c:pt idx="95">
                  <c:v>4.1790161521330731</c:v>
                </c:pt>
                <c:pt idx="96">
                  <c:v>4.3165434155199591</c:v>
                </c:pt>
                <c:pt idx="97">
                  <c:v>4.6551009191362311</c:v>
                </c:pt>
                <c:pt idx="98">
                  <c:v>4.8138558075063997</c:v>
                </c:pt>
                <c:pt idx="99">
                  <c:v>4.7166542550043289</c:v>
                </c:pt>
                <c:pt idx="100">
                  <c:v>4.2724459930154808</c:v>
                </c:pt>
                <c:pt idx="101">
                  <c:v>4.170887189542583</c:v>
                </c:pt>
                <c:pt idx="102">
                  <c:v>3.9839577886502013</c:v>
                </c:pt>
                <c:pt idx="103">
                  <c:v>3.9037835311003164</c:v>
                </c:pt>
                <c:pt idx="104">
                  <c:v>3.9368798417823143</c:v>
                </c:pt>
                <c:pt idx="105">
                  <c:v>3.9522478248889286</c:v>
                </c:pt>
                <c:pt idx="106">
                  <c:v>3.7421543093754224</c:v>
                </c:pt>
                <c:pt idx="107">
                  <c:v>3.3921128335813933</c:v>
                </c:pt>
                <c:pt idx="108">
                  <c:v>3.1318570695423773</c:v>
                </c:pt>
                <c:pt idx="109">
                  <c:v>2.9098123191466811</c:v>
                </c:pt>
                <c:pt idx="110">
                  <c:v>2.6755631122081809</c:v>
                </c:pt>
                <c:pt idx="111">
                  <c:v>2.6083241710203708</c:v>
                </c:pt>
                <c:pt idx="112">
                  <c:v>2.493212725120884</c:v>
                </c:pt>
                <c:pt idx="113">
                  <c:v>2.383388022776586</c:v>
                </c:pt>
                <c:pt idx="114">
                  <c:v>2.1967916773755007</c:v>
                </c:pt>
                <c:pt idx="115">
                  <c:v>2.0215744531737982</c:v>
                </c:pt>
                <c:pt idx="116">
                  <c:v>1.8221705942901281</c:v>
                </c:pt>
                <c:pt idx="117">
                  <c:v>1.6659173647454679</c:v>
                </c:pt>
                <c:pt idx="118">
                  <c:v>1.7662211721991241</c:v>
                </c:pt>
                <c:pt idx="119">
                  <c:v>1.841431594879964</c:v>
                </c:pt>
                <c:pt idx="120">
                  <c:v>2.0405108879218403</c:v>
                </c:pt>
                <c:pt idx="121">
                  <c:v>2.0990435318957452</c:v>
                </c:pt>
                <c:pt idx="122">
                  <c:v>1.8154545716827215</c:v>
                </c:pt>
                <c:pt idx="123">
                  <c:v>1.599702735941122</c:v>
                </c:pt>
                <c:pt idx="124">
                  <c:v>1.531296964508897</c:v>
                </c:pt>
                <c:pt idx="125">
                  <c:v>1.5815059815975019</c:v>
                </c:pt>
                <c:pt idx="126">
                  <c:v>1.5956402259649565</c:v>
                </c:pt>
                <c:pt idx="127">
                  <c:v>1.488017788065207</c:v>
                </c:pt>
                <c:pt idx="128">
                  <c:v>1.3213270029521311</c:v>
                </c:pt>
                <c:pt idx="129">
                  <c:v>1.2602303934993984</c:v>
                </c:pt>
                <c:pt idx="130">
                  <c:v>1.5585700026917095</c:v>
                </c:pt>
                <c:pt idx="131">
                  <c:v>1.6716449557319777</c:v>
                </c:pt>
                <c:pt idx="132">
                  <c:v>1.795430814031505</c:v>
                </c:pt>
                <c:pt idx="133">
                  <c:v>1.9628933774965844</c:v>
                </c:pt>
                <c:pt idx="134">
                  <c:v>2.1235796551117403</c:v>
                </c:pt>
                <c:pt idx="135">
                  <c:v>2.4159283152932858</c:v>
                </c:pt>
                <c:pt idx="136">
                  <c:v>2.4914044984521126</c:v>
                </c:pt>
                <c:pt idx="137">
                  <c:v>2.4391837017993225</c:v>
                </c:pt>
                <c:pt idx="138">
                  <c:v>1.9636349214952702</c:v>
                </c:pt>
                <c:pt idx="139">
                  <c:v>1.6149443281346123</c:v>
                </c:pt>
                <c:pt idx="140">
                  <c:v>1.2092750560926788</c:v>
                </c:pt>
                <c:pt idx="141">
                  <c:v>0.9502550047083389</c:v>
                </c:pt>
                <c:pt idx="142">
                  <c:v>0.71734417237351522</c:v>
                </c:pt>
                <c:pt idx="143">
                  <c:v>0.30891193424938024</c:v>
                </c:pt>
                <c:pt idx="144">
                  <c:v>-0.26349376723533169</c:v>
                </c:pt>
                <c:pt idx="145">
                  <c:v>-0.66986939355828667</c:v>
                </c:pt>
                <c:pt idx="146">
                  <c:v>-0.78757154644881666</c:v>
                </c:pt>
                <c:pt idx="147">
                  <c:v>-0.79263683949471897</c:v>
                </c:pt>
                <c:pt idx="148">
                  <c:v>-0.7803933073854239</c:v>
                </c:pt>
                <c:pt idx="149">
                  <c:v>-0.8855543884122028</c:v>
                </c:pt>
                <c:pt idx="150">
                  <c:v>-1.2338644389213869</c:v>
                </c:pt>
                <c:pt idx="151">
                  <c:v>-1.4193056415832928</c:v>
                </c:pt>
                <c:pt idx="152">
                  <c:v>-1.6545169355026701</c:v>
                </c:pt>
                <c:pt idx="153">
                  <c:v>-1.7282069813311693</c:v>
                </c:pt>
                <c:pt idx="154">
                  <c:v>-2.0462462824067416</c:v>
                </c:pt>
                <c:pt idx="155">
                  <c:v>-2.1149521703445089</c:v>
                </c:pt>
                <c:pt idx="156">
                  <c:v>-2.0736824794655888</c:v>
                </c:pt>
                <c:pt idx="157">
                  <c:v>-1.9148115424013383</c:v>
                </c:pt>
                <c:pt idx="158">
                  <c:v>-1.799629827693991</c:v>
                </c:pt>
                <c:pt idx="159">
                  <c:v>-1.6960583095877269</c:v>
                </c:pt>
                <c:pt idx="160">
                  <c:v>-1.6992881764892331</c:v>
                </c:pt>
                <c:pt idx="161">
                  <c:v>-1.7303161214805698</c:v>
                </c:pt>
                <c:pt idx="162">
                  <c:v>-1.5075573533515012</c:v>
                </c:pt>
                <c:pt idx="163">
                  <c:v>-1.2296971862605801</c:v>
                </c:pt>
                <c:pt idx="164">
                  <c:v>-0.86157601618924673</c:v>
                </c:pt>
                <c:pt idx="165">
                  <c:v>-0.38704780583489651</c:v>
                </c:pt>
                <c:pt idx="166">
                  <c:v>2.9030396645993051E-2</c:v>
                </c:pt>
                <c:pt idx="167">
                  <c:v>0.37223669891278632</c:v>
                </c:pt>
                <c:pt idx="168">
                  <c:v>0.57386904742477896</c:v>
                </c:pt>
                <c:pt idx="169">
                  <c:v>0.72131444814021961</c:v>
                </c:pt>
                <c:pt idx="170">
                  <c:v>0.88285989373616758</c:v>
                </c:pt>
                <c:pt idx="171">
                  <c:v>0.96187279961634431</c:v>
                </c:pt>
                <c:pt idx="172">
                  <c:v>1.3095682010937821</c:v>
                </c:pt>
                <c:pt idx="173">
                  <c:v>1.3460862939767537</c:v>
                </c:pt>
                <c:pt idx="174">
                  <c:v>1.2923490927428531</c:v>
                </c:pt>
                <c:pt idx="175">
                  <c:v>1.32007783715801</c:v>
                </c:pt>
                <c:pt idx="176">
                  <c:v>1.4440240518746066</c:v>
                </c:pt>
                <c:pt idx="177">
                  <c:v>1.4823977522722487</c:v>
                </c:pt>
                <c:pt idx="178">
                  <c:v>1.5210956229282431</c:v>
                </c:pt>
                <c:pt idx="179">
                  <c:v>1.4670717367136774</c:v>
                </c:pt>
                <c:pt idx="180">
                  <c:v>1.4375419143323143</c:v>
                </c:pt>
                <c:pt idx="181">
                  <c:v>1.1674824590268713</c:v>
                </c:pt>
                <c:pt idx="182">
                  <c:v>0.93860392898383793</c:v>
                </c:pt>
                <c:pt idx="183">
                  <c:v>0.91770440910417506</c:v>
                </c:pt>
                <c:pt idx="184">
                  <c:v>0.89166929342519552</c:v>
                </c:pt>
                <c:pt idx="185">
                  <c:v>0.940882017113438</c:v>
                </c:pt>
                <c:pt idx="186">
                  <c:v>1.1673495696656175</c:v>
                </c:pt>
                <c:pt idx="187">
                  <c:v>1.6808791955151605</c:v>
                </c:pt>
                <c:pt idx="188">
                  <c:v>2.2778517149640436</c:v>
                </c:pt>
                <c:pt idx="189">
                  <c:v>2.7570997605155867</c:v>
                </c:pt>
                <c:pt idx="190">
                  <c:v>3.1322701693036663</c:v>
                </c:pt>
                <c:pt idx="191">
                  <c:v>3.432790755456125</c:v>
                </c:pt>
                <c:pt idx="192">
                  <c:v>3.2198901462541016</c:v>
                </c:pt>
                <c:pt idx="193">
                  <c:v>3.2900125618792799</c:v>
                </c:pt>
                <c:pt idx="194">
                  <c:v>3.7111053198548234</c:v>
                </c:pt>
                <c:pt idx="195">
                  <c:v>3.9564503773016497</c:v>
                </c:pt>
                <c:pt idx="196">
                  <c:v>4.0230140163007491</c:v>
                </c:pt>
                <c:pt idx="197">
                  <c:v>3.8761563885501573</c:v>
                </c:pt>
                <c:pt idx="198">
                  <c:v>3.9945319863119551</c:v>
                </c:pt>
                <c:pt idx="199">
                  <c:v>4.5092179391303091</c:v>
                </c:pt>
                <c:pt idx="200">
                  <c:v>5.1721866492970605</c:v>
                </c:pt>
                <c:pt idx="201">
                  <c:v>5.5911824803473849</c:v>
                </c:pt>
                <c:pt idx="202">
                  <c:v>6.2458237784028086</c:v>
                </c:pt>
                <c:pt idx="203">
                  <c:v>6.3915881255584281</c:v>
                </c:pt>
                <c:pt idx="204">
                  <c:v>6.320473478736659</c:v>
                </c:pt>
                <c:pt idx="205">
                  <c:v>6.5891960035488353</c:v>
                </c:pt>
                <c:pt idx="206">
                  <c:v>6.1630469616945618</c:v>
                </c:pt>
                <c:pt idx="207">
                  <c:v>5.6695909435842964</c:v>
                </c:pt>
                <c:pt idx="208">
                  <c:v>5.1074862690695966</c:v>
                </c:pt>
                <c:pt idx="209">
                  <c:v>4.8673478344034322</c:v>
                </c:pt>
                <c:pt idx="210">
                  <c:v>4.835132367535067</c:v>
                </c:pt>
                <c:pt idx="211">
                  <c:v>4.8058452368828171</c:v>
                </c:pt>
                <c:pt idx="212">
                  <c:v>5.0512091745554812</c:v>
                </c:pt>
                <c:pt idx="213">
                  <c:v>5.1029185596317177</c:v>
                </c:pt>
                <c:pt idx="214">
                  <c:v>5.0924591370032886</c:v>
                </c:pt>
                <c:pt idx="215">
                  <c:v>4.9320990179980981</c:v>
                </c:pt>
              </c:numCache>
            </c:numRef>
          </c:val>
          <c:smooth val="0"/>
          <c:extLst>
            <c:ext xmlns:c16="http://schemas.microsoft.com/office/drawing/2014/chart" uri="{C3380CC4-5D6E-409C-BE32-E72D297353CC}">
              <c16:uniqueId val="{00000000-DD59-4FD6-AA89-4D65C0A4975D}"/>
            </c:ext>
          </c:extLst>
        </c:ser>
        <c:ser>
          <c:idx val="1"/>
          <c:order val="1"/>
          <c:tx>
            <c:strRef>
              <c:f>' step4-MACD'!$I$1</c:f>
              <c:strCache>
                <c:ptCount val="1"/>
                <c:pt idx="0">
                  <c:v>Signal Line</c:v>
                </c:pt>
              </c:strCache>
            </c:strRef>
          </c:tx>
          <c:spPr>
            <a:ln w="28575" cap="rnd">
              <a:solidFill>
                <a:schemeClr val="accent2"/>
              </a:solidFill>
              <a:round/>
            </a:ln>
            <a:effectLst/>
          </c:spPr>
          <c:marker>
            <c:symbol val="none"/>
          </c:marker>
          <c:cat>
            <c:numRef>
              <c:f>' step4-MACD'!$A$37:$A$252</c:f>
              <c:numCache>
                <c:formatCode>m/d/yyyy</c:formatCode>
                <c:ptCount val="216"/>
                <c:pt idx="0">
                  <c:v>44251</c:v>
                </c:pt>
                <c:pt idx="1">
                  <c:v>44252</c:v>
                </c:pt>
                <c:pt idx="2">
                  <c:v>44253</c:v>
                </c:pt>
                <c:pt idx="3">
                  <c:v>44256</c:v>
                </c:pt>
                <c:pt idx="4">
                  <c:v>44257</c:v>
                </c:pt>
                <c:pt idx="5">
                  <c:v>44258</c:v>
                </c:pt>
                <c:pt idx="6">
                  <c:v>44259</c:v>
                </c:pt>
                <c:pt idx="7">
                  <c:v>44260</c:v>
                </c:pt>
                <c:pt idx="8">
                  <c:v>44263</c:v>
                </c:pt>
                <c:pt idx="9">
                  <c:v>44264</c:v>
                </c:pt>
                <c:pt idx="10">
                  <c:v>44265</c:v>
                </c:pt>
                <c:pt idx="11">
                  <c:v>44266</c:v>
                </c:pt>
                <c:pt idx="12">
                  <c:v>44267</c:v>
                </c:pt>
                <c:pt idx="13">
                  <c:v>44270</c:v>
                </c:pt>
                <c:pt idx="14">
                  <c:v>44271</c:v>
                </c:pt>
                <c:pt idx="15">
                  <c:v>44272</c:v>
                </c:pt>
                <c:pt idx="16">
                  <c:v>44273</c:v>
                </c:pt>
                <c:pt idx="17">
                  <c:v>44274</c:v>
                </c:pt>
                <c:pt idx="18">
                  <c:v>44277</c:v>
                </c:pt>
                <c:pt idx="19">
                  <c:v>44278</c:v>
                </c:pt>
                <c:pt idx="20">
                  <c:v>44279</c:v>
                </c:pt>
                <c:pt idx="21">
                  <c:v>44280</c:v>
                </c:pt>
                <c:pt idx="22">
                  <c:v>44281</c:v>
                </c:pt>
                <c:pt idx="23">
                  <c:v>44284</c:v>
                </c:pt>
                <c:pt idx="24">
                  <c:v>44285</c:v>
                </c:pt>
                <c:pt idx="25">
                  <c:v>44286</c:v>
                </c:pt>
                <c:pt idx="26">
                  <c:v>44287</c:v>
                </c:pt>
                <c:pt idx="27">
                  <c:v>44291</c:v>
                </c:pt>
                <c:pt idx="28">
                  <c:v>44292</c:v>
                </c:pt>
                <c:pt idx="29">
                  <c:v>44293</c:v>
                </c:pt>
                <c:pt idx="30">
                  <c:v>44294</c:v>
                </c:pt>
                <c:pt idx="31">
                  <c:v>44295</c:v>
                </c:pt>
                <c:pt idx="32">
                  <c:v>44298</c:v>
                </c:pt>
                <c:pt idx="33">
                  <c:v>44299</c:v>
                </c:pt>
                <c:pt idx="34">
                  <c:v>44300</c:v>
                </c:pt>
                <c:pt idx="35">
                  <c:v>44301</c:v>
                </c:pt>
                <c:pt idx="36">
                  <c:v>44302</c:v>
                </c:pt>
                <c:pt idx="37">
                  <c:v>44305</c:v>
                </c:pt>
                <c:pt idx="38">
                  <c:v>44306</c:v>
                </c:pt>
                <c:pt idx="39">
                  <c:v>44307</c:v>
                </c:pt>
                <c:pt idx="40">
                  <c:v>44308</c:v>
                </c:pt>
                <c:pt idx="41">
                  <c:v>44309</c:v>
                </c:pt>
                <c:pt idx="42">
                  <c:v>44312</c:v>
                </c:pt>
                <c:pt idx="43">
                  <c:v>44313</c:v>
                </c:pt>
                <c:pt idx="44">
                  <c:v>44314</c:v>
                </c:pt>
                <c:pt idx="45">
                  <c:v>44315</c:v>
                </c:pt>
                <c:pt idx="46">
                  <c:v>44316</c:v>
                </c:pt>
                <c:pt idx="47">
                  <c:v>44319</c:v>
                </c:pt>
                <c:pt idx="48">
                  <c:v>44320</c:v>
                </c:pt>
                <c:pt idx="49">
                  <c:v>44321</c:v>
                </c:pt>
                <c:pt idx="50">
                  <c:v>44322</c:v>
                </c:pt>
                <c:pt idx="51">
                  <c:v>44323</c:v>
                </c:pt>
                <c:pt idx="52">
                  <c:v>44326</c:v>
                </c:pt>
                <c:pt idx="53">
                  <c:v>44327</c:v>
                </c:pt>
                <c:pt idx="54">
                  <c:v>44328</c:v>
                </c:pt>
                <c:pt idx="55">
                  <c:v>44329</c:v>
                </c:pt>
                <c:pt idx="56">
                  <c:v>44330</c:v>
                </c:pt>
                <c:pt idx="57">
                  <c:v>44333</c:v>
                </c:pt>
                <c:pt idx="58">
                  <c:v>44334</c:v>
                </c:pt>
                <c:pt idx="59">
                  <c:v>44335</c:v>
                </c:pt>
                <c:pt idx="60">
                  <c:v>44336</c:v>
                </c:pt>
                <c:pt idx="61">
                  <c:v>44337</c:v>
                </c:pt>
                <c:pt idx="62">
                  <c:v>44340</c:v>
                </c:pt>
                <c:pt idx="63">
                  <c:v>44341</c:v>
                </c:pt>
                <c:pt idx="64">
                  <c:v>44342</c:v>
                </c:pt>
                <c:pt idx="65">
                  <c:v>44343</c:v>
                </c:pt>
                <c:pt idx="66">
                  <c:v>44344</c:v>
                </c:pt>
                <c:pt idx="67">
                  <c:v>44348</c:v>
                </c:pt>
                <c:pt idx="68">
                  <c:v>44349</c:v>
                </c:pt>
                <c:pt idx="69">
                  <c:v>44350</c:v>
                </c:pt>
                <c:pt idx="70">
                  <c:v>44351</c:v>
                </c:pt>
                <c:pt idx="71">
                  <c:v>44354</c:v>
                </c:pt>
                <c:pt idx="72">
                  <c:v>44355</c:v>
                </c:pt>
                <c:pt idx="73">
                  <c:v>44356</c:v>
                </c:pt>
                <c:pt idx="74">
                  <c:v>44357</c:v>
                </c:pt>
                <c:pt idx="75">
                  <c:v>44358</c:v>
                </c:pt>
                <c:pt idx="76">
                  <c:v>44361</c:v>
                </c:pt>
                <c:pt idx="77">
                  <c:v>44362</c:v>
                </c:pt>
                <c:pt idx="78">
                  <c:v>44363</c:v>
                </c:pt>
                <c:pt idx="79">
                  <c:v>44364</c:v>
                </c:pt>
                <c:pt idx="80">
                  <c:v>44365</c:v>
                </c:pt>
                <c:pt idx="81">
                  <c:v>44368</c:v>
                </c:pt>
                <c:pt idx="82">
                  <c:v>44369</c:v>
                </c:pt>
                <c:pt idx="83">
                  <c:v>44370</c:v>
                </c:pt>
                <c:pt idx="84">
                  <c:v>44371</c:v>
                </c:pt>
                <c:pt idx="85">
                  <c:v>44372</c:v>
                </c:pt>
                <c:pt idx="86">
                  <c:v>44375</c:v>
                </c:pt>
                <c:pt idx="87">
                  <c:v>44376</c:v>
                </c:pt>
                <c:pt idx="88">
                  <c:v>44377</c:v>
                </c:pt>
                <c:pt idx="89">
                  <c:v>44378</c:v>
                </c:pt>
                <c:pt idx="90">
                  <c:v>44379</c:v>
                </c:pt>
                <c:pt idx="91">
                  <c:v>44383</c:v>
                </c:pt>
                <c:pt idx="92">
                  <c:v>44384</c:v>
                </c:pt>
                <c:pt idx="93">
                  <c:v>44385</c:v>
                </c:pt>
                <c:pt idx="94">
                  <c:v>44386</c:v>
                </c:pt>
                <c:pt idx="95">
                  <c:v>44389</c:v>
                </c:pt>
                <c:pt idx="96">
                  <c:v>44390</c:v>
                </c:pt>
                <c:pt idx="97">
                  <c:v>44391</c:v>
                </c:pt>
                <c:pt idx="98">
                  <c:v>44392</c:v>
                </c:pt>
                <c:pt idx="99">
                  <c:v>44393</c:v>
                </c:pt>
                <c:pt idx="100">
                  <c:v>44396</c:v>
                </c:pt>
                <c:pt idx="101">
                  <c:v>44397</c:v>
                </c:pt>
                <c:pt idx="102">
                  <c:v>44398</c:v>
                </c:pt>
                <c:pt idx="103">
                  <c:v>44399</c:v>
                </c:pt>
                <c:pt idx="104">
                  <c:v>44400</c:v>
                </c:pt>
                <c:pt idx="105">
                  <c:v>44403</c:v>
                </c:pt>
                <c:pt idx="106">
                  <c:v>44404</c:v>
                </c:pt>
                <c:pt idx="107">
                  <c:v>44405</c:v>
                </c:pt>
                <c:pt idx="108">
                  <c:v>44406</c:v>
                </c:pt>
                <c:pt idx="109">
                  <c:v>44407</c:v>
                </c:pt>
                <c:pt idx="110">
                  <c:v>44410</c:v>
                </c:pt>
                <c:pt idx="111">
                  <c:v>44411</c:v>
                </c:pt>
                <c:pt idx="112">
                  <c:v>44412</c:v>
                </c:pt>
                <c:pt idx="113">
                  <c:v>44413</c:v>
                </c:pt>
                <c:pt idx="114">
                  <c:v>44414</c:v>
                </c:pt>
                <c:pt idx="115">
                  <c:v>44417</c:v>
                </c:pt>
                <c:pt idx="116">
                  <c:v>44418</c:v>
                </c:pt>
                <c:pt idx="117">
                  <c:v>44419</c:v>
                </c:pt>
                <c:pt idx="118">
                  <c:v>44420</c:v>
                </c:pt>
                <c:pt idx="119">
                  <c:v>44421</c:v>
                </c:pt>
                <c:pt idx="120">
                  <c:v>44424</c:v>
                </c:pt>
                <c:pt idx="121">
                  <c:v>44425</c:v>
                </c:pt>
                <c:pt idx="122">
                  <c:v>44426</c:v>
                </c:pt>
                <c:pt idx="123">
                  <c:v>44427</c:v>
                </c:pt>
                <c:pt idx="124">
                  <c:v>44428</c:v>
                </c:pt>
                <c:pt idx="125">
                  <c:v>44431</c:v>
                </c:pt>
                <c:pt idx="126">
                  <c:v>44432</c:v>
                </c:pt>
                <c:pt idx="127">
                  <c:v>44433</c:v>
                </c:pt>
                <c:pt idx="128">
                  <c:v>44434</c:v>
                </c:pt>
                <c:pt idx="129">
                  <c:v>44435</c:v>
                </c:pt>
                <c:pt idx="130">
                  <c:v>44438</c:v>
                </c:pt>
                <c:pt idx="131">
                  <c:v>44439</c:v>
                </c:pt>
                <c:pt idx="132">
                  <c:v>44440</c:v>
                </c:pt>
                <c:pt idx="133">
                  <c:v>44441</c:v>
                </c:pt>
                <c:pt idx="134">
                  <c:v>44442</c:v>
                </c:pt>
                <c:pt idx="135">
                  <c:v>44446</c:v>
                </c:pt>
                <c:pt idx="136">
                  <c:v>44447</c:v>
                </c:pt>
                <c:pt idx="137">
                  <c:v>44448</c:v>
                </c:pt>
                <c:pt idx="138">
                  <c:v>44449</c:v>
                </c:pt>
                <c:pt idx="139">
                  <c:v>44452</c:v>
                </c:pt>
                <c:pt idx="140">
                  <c:v>44453</c:v>
                </c:pt>
                <c:pt idx="141">
                  <c:v>44454</c:v>
                </c:pt>
                <c:pt idx="142">
                  <c:v>44455</c:v>
                </c:pt>
                <c:pt idx="143">
                  <c:v>44456</c:v>
                </c:pt>
                <c:pt idx="144">
                  <c:v>44459</c:v>
                </c:pt>
                <c:pt idx="145">
                  <c:v>44460</c:v>
                </c:pt>
                <c:pt idx="146">
                  <c:v>44461</c:v>
                </c:pt>
                <c:pt idx="147">
                  <c:v>44462</c:v>
                </c:pt>
                <c:pt idx="148">
                  <c:v>44463</c:v>
                </c:pt>
                <c:pt idx="149">
                  <c:v>44466</c:v>
                </c:pt>
                <c:pt idx="150">
                  <c:v>44467</c:v>
                </c:pt>
                <c:pt idx="151">
                  <c:v>44468</c:v>
                </c:pt>
                <c:pt idx="152">
                  <c:v>44469</c:v>
                </c:pt>
                <c:pt idx="153">
                  <c:v>44470</c:v>
                </c:pt>
                <c:pt idx="154">
                  <c:v>44473</c:v>
                </c:pt>
                <c:pt idx="155">
                  <c:v>44474</c:v>
                </c:pt>
                <c:pt idx="156">
                  <c:v>44475</c:v>
                </c:pt>
                <c:pt idx="157">
                  <c:v>44476</c:v>
                </c:pt>
                <c:pt idx="158">
                  <c:v>44477</c:v>
                </c:pt>
                <c:pt idx="159">
                  <c:v>44480</c:v>
                </c:pt>
                <c:pt idx="160">
                  <c:v>44481</c:v>
                </c:pt>
                <c:pt idx="161">
                  <c:v>44482</c:v>
                </c:pt>
                <c:pt idx="162">
                  <c:v>44483</c:v>
                </c:pt>
                <c:pt idx="163">
                  <c:v>44484</c:v>
                </c:pt>
                <c:pt idx="164">
                  <c:v>44487</c:v>
                </c:pt>
                <c:pt idx="165">
                  <c:v>44488</c:v>
                </c:pt>
                <c:pt idx="166">
                  <c:v>44489</c:v>
                </c:pt>
                <c:pt idx="167">
                  <c:v>44490</c:v>
                </c:pt>
                <c:pt idx="168">
                  <c:v>44491</c:v>
                </c:pt>
                <c:pt idx="169">
                  <c:v>44494</c:v>
                </c:pt>
                <c:pt idx="170">
                  <c:v>44495</c:v>
                </c:pt>
                <c:pt idx="171">
                  <c:v>44496</c:v>
                </c:pt>
                <c:pt idx="172">
                  <c:v>44497</c:v>
                </c:pt>
                <c:pt idx="173">
                  <c:v>44498</c:v>
                </c:pt>
                <c:pt idx="174">
                  <c:v>44501</c:v>
                </c:pt>
                <c:pt idx="175">
                  <c:v>44502</c:v>
                </c:pt>
                <c:pt idx="176">
                  <c:v>44503</c:v>
                </c:pt>
                <c:pt idx="177">
                  <c:v>44504</c:v>
                </c:pt>
                <c:pt idx="178">
                  <c:v>44505</c:v>
                </c:pt>
                <c:pt idx="179">
                  <c:v>44508</c:v>
                </c:pt>
                <c:pt idx="180">
                  <c:v>44509</c:v>
                </c:pt>
                <c:pt idx="181">
                  <c:v>44510</c:v>
                </c:pt>
                <c:pt idx="182">
                  <c:v>44511</c:v>
                </c:pt>
                <c:pt idx="183">
                  <c:v>44512</c:v>
                </c:pt>
                <c:pt idx="184">
                  <c:v>44515</c:v>
                </c:pt>
                <c:pt idx="185">
                  <c:v>44516</c:v>
                </c:pt>
                <c:pt idx="186">
                  <c:v>44517</c:v>
                </c:pt>
                <c:pt idx="187">
                  <c:v>44518</c:v>
                </c:pt>
                <c:pt idx="188">
                  <c:v>44519</c:v>
                </c:pt>
                <c:pt idx="189">
                  <c:v>44522</c:v>
                </c:pt>
                <c:pt idx="190">
                  <c:v>44523</c:v>
                </c:pt>
                <c:pt idx="191">
                  <c:v>44524</c:v>
                </c:pt>
                <c:pt idx="192">
                  <c:v>44526</c:v>
                </c:pt>
                <c:pt idx="193">
                  <c:v>44529</c:v>
                </c:pt>
                <c:pt idx="194">
                  <c:v>44530</c:v>
                </c:pt>
                <c:pt idx="195">
                  <c:v>44531</c:v>
                </c:pt>
                <c:pt idx="196">
                  <c:v>44532</c:v>
                </c:pt>
                <c:pt idx="197">
                  <c:v>44533</c:v>
                </c:pt>
                <c:pt idx="198">
                  <c:v>44536</c:v>
                </c:pt>
                <c:pt idx="199">
                  <c:v>44537</c:v>
                </c:pt>
                <c:pt idx="200">
                  <c:v>44538</c:v>
                </c:pt>
                <c:pt idx="201">
                  <c:v>44539</c:v>
                </c:pt>
                <c:pt idx="202">
                  <c:v>44540</c:v>
                </c:pt>
                <c:pt idx="203">
                  <c:v>44543</c:v>
                </c:pt>
                <c:pt idx="204">
                  <c:v>44544</c:v>
                </c:pt>
                <c:pt idx="205">
                  <c:v>44545</c:v>
                </c:pt>
                <c:pt idx="206">
                  <c:v>44546</c:v>
                </c:pt>
                <c:pt idx="207">
                  <c:v>44547</c:v>
                </c:pt>
                <c:pt idx="208">
                  <c:v>44550</c:v>
                </c:pt>
                <c:pt idx="209">
                  <c:v>44551</c:v>
                </c:pt>
                <c:pt idx="210">
                  <c:v>44552</c:v>
                </c:pt>
                <c:pt idx="211">
                  <c:v>44553</c:v>
                </c:pt>
                <c:pt idx="212">
                  <c:v>44557</c:v>
                </c:pt>
                <c:pt idx="213">
                  <c:v>44558</c:v>
                </c:pt>
                <c:pt idx="214">
                  <c:v>44559</c:v>
                </c:pt>
                <c:pt idx="215">
                  <c:v>44560</c:v>
                </c:pt>
              </c:numCache>
            </c:numRef>
          </c:cat>
          <c:val>
            <c:numRef>
              <c:f>' step4-MACD'!$I$37:$I$252</c:f>
              <c:numCache>
                <c:formatCode>General</c:formatCode>
                <c:ptCount val="216"/>
                <c:pt idx="0">
                  <c:v>0.71081875732555333</c:v>
                </c:pt>
                <c:pt idx="1">
                  <c:v>0.16801730790204367</c:v>
                </c:pt>
                <c:pt idx="2">
                  <c:v>-0.35709485940022362</c:v>
                </c:pt>
                <c:pt idx="3">
                  <c:v>-0.7385962682051852</c:v>
                </c:pt>
                <c:pt idx="4">
                  <c:v>-1.051001149927572</c:v>
                </c:pt>
                <c:pt idx="5">
                  <c:v>-1.3501460353485357</c:v>
                </c:pt>
                <c:pt idx="6">
                  <c:v>-1.6530129255947477</c:v>
                </c:pt>
                <c:pt idx="7">
                  <c:v>-1.9179871501445178</c:v>
                </c:pt>
                <c:pt idx="8">
                  <c:v>-2.2216784154206426</c:v>
                </c:pt>
                <c:pt idx="9">
                  <c:v>-2.4531888115981375</c:v>
                </c:pt>
                <c:pt idx="10">
                  <c:v>-2.6394394563777857</c:v>
                </c:pt>
                <c:pt idx="11">
                  <c:v>-2.749953103047539</c:v>
                </c:pt>
                <c:pt idx="12">
                  <c:v>-2.8157728660553611</c:v>
                </c:pt>
                <c:pt idx="13">
                  <c:v>-2.7964862167047411</c:v>
                </c:pt>
                <c:pt idx="14">
                  <c:v>-2.6932857880260017</c:v>
                </c:pt>
                <c:pt idx="15">
                  <c:v>-2.5496842670540492</c:v>
                </c:pt>
                <c:pt idx="16">
                  <c:v>-2.4499639343092596</c:v>
                </c:pt>
                <c:pt idx="17">
                  <c:v>-2.386006422034646</c:v>
                </c:pt>
                <c:pt idx="18">
                  <c:v>-2.2881338897932597</c:v>
                </c:pt>
                <c:pt idx="19">
                  <c:v>-2.1824808216222937</c:v>
                </c:pt>
                <c:pt idx="20">
                  <c:v>-2.111603656279077</c:v>
                </c:pt>
                <c:pt idx="21">
                  <c:v>-2.0534488713899814</c:v>
                </c:pt>
                <c:pt idx="22">
                  <c:v>-1.9917447869132925</c:v>
                </c:pt>
                <c:pt idx="23">
                  <c:v>-1.9236393161561793</c:v>
                </c:pt>
                <c:pt idx="24">
                  <c:v>-1.8744794506050846</c:v>
                </c:pt>
                <c:pt idx="25">
                  <c:v>-1.7996016110111965</c:v>
                </c:pt>
                <c:pt idx="26">
                  <c:v>-1.6948665858626204</c:v>
                </c:pt>
                <c:pt idx="27">
                  <c:v>-1.5267772563607995</c:v>
                </c:pt>
                <c:pt idx="28">
                  <c:v>-1.319364541388985</c:v>
                </c:pt>
                <c:pt idx="29">
                  <c:v>-1.0682074979811884</c:v>
                </c:pt>
                <c:pt idx="30">
                  <c:v>-0.76111591595345973</c:v>
                </c:pt>
                <c:pt idx="31">
                  <c:v>-0.39120951762989387</c:v>
                </c:pt>
                <c:pt idx="32">
                  <c:v>-2.851116070224391E-2</c:v>
                </c:pt>
                <c:pt idx="33">
                  <c:v>0.36161546646469883</c:v>
                </c:pt>
                <c:pt idx="34">
                  <c:v>0.70936782223449524</c:v>
                </c:pt>
                <c:pt idx="35">
                  <c:v>1.0501216831002362</c:v>
                </c:pt>
                <c:pt idx="36">
                  <c:v>1.3608082651474489</c:v>
                </c:pt>
                <c:pt idx="37">
                  <c:v>1.6441098732292359</c:v>
                </c:pt>
                <c:pt idx="38">
                  <c:v>1.8640476529358658</c:v>
                </c:pt>
                <c:pt idx="39">
                  <c:v>2.0347143753448163</c:v>
                </c:pt>
                <c:pt idx="40">
                  <c:v>2.1360259393546501</c:v>
                </c:pt>
                <c:pt idx="41">
                  <c:v>2.2216592686719743</c:v>
                </c:pt>
                <c:pt idx="42">
                  <c:v>2.294294803383238</c:v>
                </c:pt>
                <c:pt idx="43">
                  <c:v>2.3444817463716334</c:v>
                </c:pt>
                <c:pt idx="44">
                  <c:v>2.3597008872884762</c:v>
                </c:pt>
                <c:pt idx="45">
                  <c:v>2.3452313018279884</c:v>
                </c:pt>
                <c:pt idx="46">
                  <c:v>2.2753389161623616</c:v>
                </c:pt>
                <c:pt idx="47">
                  <c:v>2.1864170556197848</c:v>
                </c:pt>
                <c:pt idx="48">
                  <c:v>2.0104199019619897</c:v>
                </c:pt>
                <c:pt idx="49">
                  <c:v>1.7884782811258004</c:v>
                </c:pt>
                <c:pt idx="50">
                  <c:v>1.5714630272959844</c:v>
                </c:pt>
                <c:pt idx="51">
                  <c:v>1.372828748366556</c:v>
                </c:pt>
                <c:pt idx="52">
                  <c:v>1.1393921099262838</c:v>
                </c:pt>
                <c:pt idx="53">
                  <c:v>0.87878520073664945</c:v>
                </c:pt>
                <c:pt idx="54">
                  <c:v>0.56271003001892717</c:v>
                </c:pt>
                <c:pt idx="55">
                  <c:v>0.26225485924710501</c:v>
                </c:pt>
                <c:pt idx="56">
                  <c:v>2.6309514238537446E-2</c:v>
                </c:pt>
                <c:pt idx="57">
                  <c:v>-0.17571985240910809</c:v>
                </c:pt>
                <c:pt idx="58">
                  <c:v>-0.3681553812571895</c:v>
                </c:pt>
                <c:pt idx="59">
                  <c:v>-0.54620343218015854</c:v>
                </c:pt>
                <c:pt idx="60">
                  <c:v>-0.66285470354116149</c:v>
                </c:pt>
                <c:pt idx="61">
                  <c:v>-0.76339210065855023</c:v>
                </c:pt>
                <c:pt idx="62">
                  <c:v>-0.82017552933980997</c:v>
                </c:pt>
                <c:pt idx="63">
                  <c:v>-0.8478796105362959</c:v>
                </c:pt>
                <c:pt idx="64">
                  <c:v>-0.85477032184932389</c:v>
                </c:pt>
                <c:pt idx="65">
                  <c:v>-0.87135461629625133</c:v>
                </c:pt>
                <c:pt idx="66">
                  <c:v>-0.90184871808961298</c:v>
                </c:pt>
                <c:pt idx="67">
                  <c:v>-0.94267215996486808</c:v>
                </c:pt>
                <c:pt idx="68">
                  <c:v>-0.97323683078468282</c:v>
                </c:pt>
                <c:pt idx="69">
                  <c:v>-1.0178017128868055</c:v>
                </c:pt>
                <c:pt idx="70">
                  <c:v>-1.0289928698639141</c:v>
                </c:pt>
                <c:pt idx="71">
                  <c:v>-1.016174488630845</c:v>
                </c:pt>
                <c:pt idx="72">
                  <c:v>-0.97326164192069453</c:v>
                </c:pt>
                <c:pt idx="73">
                  <c:v>-0.90529526319052234</c:v>
                </c:pt>
                <c:pt idx="74">
                  <c:v>-0.83939881526854809</c:v>
                </c:pt>
                <c:pt idx="75">
                  <c:v>-0.75655757295156956</c:v>
                </c:pt>
                <c:pt idx="76">
                  <c:v>-0.61577669882083075</c:v>
                </c:pt>
                <c:pt idx="77">
                  <c:v>-0.45805853388075085</c:v>
                </c:pt>
                <c:pt idx="78">
                  <c:v>-0.28881156959519549</c:v>
                </c:pt>
                <c:pt idx="79">
                  <c:v>-9.4387296566548179E-2</c:v>
                </c:pt>
                <c:pt idx="80">
                  <c:v>8.4621562037620127E-2</c:v>
                </c:pt>
                <c:pt idx="81">
                  <c:v>0.27374758924198223</c:v>
                </c:pt>
                <c:pt idx="82">
                  <c:v>0.48547994385400323</c:v>
                </c:pt>
                <c:pt idx="83">
                  <c:v>0.69470841912055381</c:v>
                </c:pt>
                <c:pt idx="84">
                  <c:v>0.88518935895632622</c:v>
                </c:pt>
                <c:pt idx="85">
                  <c:v>1.0471304829091492</c:v>
                </c:pt>
                <c:pt idx="86">
                  <c:v>1.2069514024138037</c:v>
                </c:pt>
                <c:pt idx="87">
                  <c:v>1.3790438483588758</c:v>
                </c:pt>
                <c:pt idx="88">
                  <c:v>1.5567147208931602</c:v>
                </c:pt>
                <c:pt idx="89">
                  <c:v>1.729965995758737</c:v>
                </c:pt>
                <c:pt idx="90">
                  <c:v>1.9303395186549364</c:v>
                </c:pt>
                <c:pt idx="91">
                  <c:v>2.1656752447719985</c:v>
                </c:pt>
                <c:pt idx="92">
                  <c:v>2.4463357114936755</c:v>
                </c:pt>
                <c:pt idx="93">
                  <c:v>2.7138970630476607</c:v>
                </c:pt>
                <c:pt idx="94">
                  <c:v>2.9828713084594143</c:v>
                </c:pt>
                <c:pt idx="95">
                  <c:v>3.222100277194146</c:v>
                </c:pt>
                <c:pt idx="96">
                  <c:v>3.4409889048593092</c:v>
                </c:pt>
                <c:pt idx="97">
                  <c:v>3.6838113077146941</c:v>
                </c:pt>
                <c:pt idx="98">
                  <c:v>3.9098202076730355</c:v>
                </c:pt>
                <c:pt idx="99">
                  <c:v>4.0711870171392945</c:v>
                </c:pt>
                <c:pt idx="100">
                  <c:v>4.1114388123145318</c:v>
                </c:pt>
                <c:pt idx="101">
                  <c:v>4.1233284877601424</c:v>
                </c:pt>
                <c:pt idx="102">
                  <c:v>4.0954543479381549</c:v>
                </c:pt>
                <c:pt idx="103">
                  <c:v>4.0571201845705875</c:v>
                </c:pt>
                <c:pt idx="104">
                  <c:v>4.0330721160129333</c:v>
                </c:pt>
                <c:pt idx="105">
                  <c:v>4.0169072577881328</c:v>
                </c:pt>
                <c:pt idx="106">
                  <c:v>3.9619566681055911</c:v>
                </c:pt>
                <c:pt idx="107">
                  <c:v>3.8479879012007516</c:v>
                </c:pt>
                <c:pt idx="108">
                  <c:v>3.7047617348690771</c:v>
                </c:pt>
                <c:pt idx="109">
                  <c:v>3.5457718517245982</c:v>
                </c:pt>
                <c:pt idx="110">
                  <c:v>3.371730103821315</c:v>
                </c:pt>
                <c:pt idx="111">
                  <c:v>3.2190489172611265</c:v>
                </c:pt>
                <c:pt idx="112">
                  <c:v>3.0738816788330783</c:v>
                </c:pt>
                <c:pt idx="113">
                  <c:v>2.9357829476217803</c:v>
                </c:pt>
                <c:pt idx="114">
                  <c:v>2.7879846935725245</c:v>
                </c:pt>
                <c:pt idx="115">
                  <c:v>2.6347026454927791</c:v>
                </c:pt>
                <c:pt idx="116">
                  <c:v>2.4721962352522491</c:v>
                </c:pt>
                <c:pt idx="117">
                  <c:v>2.310940461150893</c:v>
                </c:pt>
                <c:pt idx="118">
                  <c:v>2.2019966033605396</c:v>
                </c:pt>
                <c:pt idx="119">
                  <c:v>2.1298836016644245</c:v>
                </c:pt>
                <c:pt idx="120">
                  <c:v>2.1120090589159077</c:v>
                </c:pt>
                <c:pt idx="121">
                  <c:v>2.1094159535118755</c:v>
                </c:pt>
                <c:pt idx="122">
                  <c:v>2.0506236771460449</c:v>
                </c:pt>
                <c:pt idx="123">
                  <c:v>1.9604394889050605</c:v>
                </c:pt>
                <c:pt idx="124">
                  <c:v>1.8746109840258278</c:v>
                </c:pt>
                <c:pt idx="125">
                  <c:v>1.8159899835401627</c:v>
                </c:pt>
                <c:pt idx="126">
                  <c:v>1.7719200320251214</c:v>
                </c:pt>
                <c:pt idx="127">
                  <c:v>1.7151395832331386</c:v>
                </c:pt>
                <c:pt idx="128">
                  <c:v>1.6363770671769373</c:v>
                </c:pt>
                <c:pt idx="129">
                  <c:v>1.5611477324414296</c:v>
                </c:pt>
                <c:pt idx="130">
                  <c:v>1.5606321864914856</c:v>
                </c:pt>
                <c:pt idx="131">
                  <c:v>1.5828347403395842</c:v>
                </c:pt>
                <c:pt idx="132">
                  <c:v>1.6253539550779683</c:v>
                </c:pt>
                <c:pt idx="133">
                  <c:v>1.6928618395616915</c:v>
                </c:pt>
                <c:pt idx="134">
                  <c:v>1.7790054026717013</c:v>
                </c:pt>
                <c:pt idx="135">
                  <c:v>1.9063899851960184</c:v>
                </c:pt>
                <c:pt idx="136">
                  <c:v>2.0233928878472374</c:v>
                </c:pt>
                <c:pt idx="137">
                  <c:v>2.1065510506376546</c:v>
                </c:pt>
                <c:pt idx="138">
                  <c:v>2.077967824809178</c:v>
                </c:pt>
                <c:pt idx="139">
                  <c:v>1.985363125474265</c:v>
                </c:pt>
                <c:pt idx="140">
                  <c:v>1.8301455115979479</c:v>
                </c:pt>
                <c:pt idx="141">
                  <c:v>1.6541674102200263</c:v>
                </c:pt>
                <c:pt idx="142">
                  <c:v>1.4668027626507243</c:v>
                </c:pt>
                <c:pt idx="143">
                  <c:v>1.2352245969704556</c:v>
                </c:pt>
                <c:pt idx="144">
                  <c:v>0.93548092412929817</c:v>
                </c:pt>
                <c:pt idx="145">
                  <c:v>0.61441086059178129</c:v>
                </c:pt>
                <c:pt idx="146">
                  <c:v>0.33401437918366172</c:v>
                </c:pt>
                <c:pt idx="147">
                  <c:v>0.10868413544798558</c:v>
                </c:pt>
                <c:pt idx="148">
                  <c:v>-6.9131353118696323E-2</c:v>
                </c:pt>
                <c:pt idx="149">
                  <c:v>-0.23241596017739763</c:v>
                </c:pt>
                <c:pt idx="150">
                  <c:v>-0.43270565592619548</c:v>
                </c:pt>
                <c:pt idx="151">
                  <c:v>-0.63002565305761493</c:v>
                </c:pt>
                <c:pt idx="152">
                  <c:v>-0.83492390954662599</c:v>
                </c:pt>
                <c:pt idx="153">
                  <c:v>-1.0135805239035347</c:v>
                </c:pt>
                <c:pt idx="154">
                  <c:v>-1.2201136756041762</c:v>
                </c:pt>
                <c:pt idx="155">
                  <c:v>-1.3990813745522428</c:v>
                </c:pt>
                <c:pt idx="156">
                  <c:v>-1.534001595534912</c:v>
                </c:pt>
                <c:pt idx="157">
                  <c:v>-1.6101635849081974</c:v>
                </c:pt>
                <c:pt idx="158">
                  <c:v>-1.6480568334653563</c:v>
                </c:pt>
                <c:pt idx="159">
                  <c:v>-1.6576571286898305</c:v>
                </c:pt>
                <c:pt idx="160">
                  <c:v>-1.6659833382497111</c:v>
                </c:pt>
                <c:pt idx="161">
                  <c:v>-1.678849894895883</c:v>
                </c:pt>
                <c:pt idx="162">
                  <c:v>-1.6445913865870065</c:v>
                </c:pt>
                <c:pt idx="163">
                  <c:v>-1.5616125465217212</c:v>
                </c:pt>
                <c:pt idx="164">
                  <c:v>-1.4216052404552264</c:v>
                </c:pt>
                <c:pt idx="165">
                  <c:v>-1.2146937535311606</c:v>
                </c:pt>
                <c:pt idx="166">
                  <c:v>-0.96594892349572992</c:v>
                </c:pt>
                <c:pt idx="167">
                  <c:v>-0.69831179901402674</c:v>
                </c:pt>
                <c:pt idx="168">
                  <c:v>-0.44387562972626565</c:v>
                </c:pt>
                <c:pt idx="169">
                  <c:v>-0.21083761415296862</c:v>
                </c:pt>
                <c:pt idx="170">
                  <c:v>7.9018874248586168E-3</c:v>
                </c:pt>
                <c:pt idx="171">
                  <c:v>0.19869606986315577</c:v>
                </c:pt>
                <c:pt idx="172">
                  <c:v>0.42087049610928107</c:v>
                </c:pt>
                <c:pt idx="173">
                  <c:v>0.60591365568277555</c:v>
                </c:pt>
                <c:pt idx="174">
                  <c:v>0.74320074309479112</c:v>
                </c:pt>
                <c:pt idx="175">
                  <c:v>0.8585761619074348</c:v>
                </c:pt>
                <c:pt idx="176">
                  <c:v>0.97566573990086924</c:v>
                </c:pt>
                <c:pt idx="177">
                  <c:v>1.0770121423751453</c:v>
                </c:pt>
                <c:pt idx="178">
                  <c:v>1.1658288384857649</c:v>
                </c:pt>
                <c:pt idx="179">
                  <c:v>1.2260774181313474</c:v>
                </c:pt>
                <c:pt idx="180">
                  <c:v>1.2683703173715408</c:v>
                </c:pt>
                <c:pt idx="181">
                  <c:v>1.248192745702607</c:v>
                </c:pt>
                <c:pt idx="182">
                  <c:v>1.1862749823588532</c:v>
                </c:pt>
                <c:pt idx="183">
                  <c:v>1.1325608677079175</c:v>
                </c:pt>
                <c:pt idx="184">
                  <c:v>1.0843825528513731</c:v>
                </c:pt>
                <c:pt idx="185">
                  <c:v>1.0556824457037861</c:v>
                </c:pt>
                <c:pt idx="186">
                  <c:v>1.0780158704961524</c:v>
                </c:pt>
                <c:pt idx="187">
                  <c:v>1.1985885354999541</c:v>
                </c:pt>
                <c:pt idx="188">
                  <c:v>1.414441171392772</c:v>
                </c:pt>
                <c:pt idx="189">
                  <c:v>1.682972889217335</c:v>
                </c:pt>
                <c:pt idx="190">
                  <c:v>1.9728323452346013</c:v>
                </c:pt>
                <c:pt idx="191">
                  <c:v>2.2648240272789062</c:v>
                </c:pt>
                <c:pt idx="192">
                  <c:v>2.4558372510739455</c:v>
                </c:pt>
                <c:pt idx="193">
                  <c:v>2.6226723132350127</c:v>
                </c:pt>
                <c:pt idx="194">
                  <c:v>2.8403589145589749</c:v>
                </c:pt>
                <c:pt idx="195">
                  <c:v>3.0635772071075102</c:v>
                </c:pt>
                <c:pt idx="196">
                  <c:v>3.2554645689461585</c:v>
                </c:pt>
                <c:pt idx="197">
                  <c:v>3.3796029328669586</c:v>
                </c:pt>
                <c:pt idx="198">
                  <c:v>3.502588743555958</c:v>
                </c:pt>
                <c:pt idx="199">
                  <c:v>3.7039145826708286</c:v>
                </c:pt>
                <c:pt idx="200">
                  <c:v>3.9975689959960752</c:v>
                </c:pt>
                <c:pt idx="201">
                  <c:v>4.3162916928663373</c:v>
                </c:pt>
                <c:pt idx="202">
                  <c:v>4.7021981099736321</c:v>
                </c:pt>
                <c:pt idx="203">
                  <c:v>5.0400761130905911</c:v>
                </c:pt>
                <c:pt idx="204">
                  <c:v>5.2961555862198049</c:v>
                </c:pt>
                <c:pt idx="205">
                  <c:v>5.5547636696856113</c:v>
                </c:pt>
                <c:pt idx="206">
                  <c:v>5.6764203280874019</c:v>
                </c:pt>
                <c:pt idx="207">
                  <c:v>5.6750544511867815</c:v>
                </c:pt>
                <c:pt idx="208">
                  <c:v>5.5615408147633447</c:v>
                </c:pt>
                <c:pt idx="209">
                  <c:v>5.4227022186913629</c:v>
                </c:pt>
                <c:pt idx="210">
                  <c:v>5.3051882484601043</c:v>
                </c:pt>
                <c:pt idx="211">
                  <c:v>5.2053196461446465</c:v>
                </c:pt>
                <c:pt idx="212">
                  <c:v>5.1744975518268141</c:v>
                </c:pt>
                <c:pt idx="213">
                  <c:v>5.1601817533877954</c:v>
                </c:pt>
                <c:pt idx="214">
                  <c:v>5.146637230110894</c:v>
                </c:pt>
                <c:pt idx="215">
                  <c:v>5.1037295876883348</c:v>
                </c:pt>
              </c:numCache>
            </c:numRef>
          </c:val>
          <c:smooth val="0"/>
          <c:extLst>
            <c:ext xmlns:c16="http://schemas.microsoft.com/office/drawing/2014/chart" uri="{C3380CC4-5D6E-409C-BE32-E72D297353CC}">
              <c16:uniqueId val="{00000003-DD59-4FD6-AA89-4D65C0A4975D}"/>
            </c:ext>
          </c:extLst>
        </c:ser>
        <c:dLbls>
          <c:showLegendKey val="0"/>
          <c:showVal val="0"/>
          <c:showCatName val="0"/>
          <c:showSerName val="0"/>
          <c:showPercent val="0"/>
          <c:showBubbleSize val="0"/>
        </c:dLbls>
        <c:smooth val="0"/>
        <c:axId val="753909888"/>
        <c:axId val="753933600"/>
      </c:lineChart>
      <c:dateAx>
        <c:axId val="75390988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crossAx val="753933600"/>
        <c:crosses val="autoZero"/>
        <c:auto val="1"/>
        <c:lblOffset val="100"/>
        <c:baseTimeUnit val="days"/>
      </c:dateAx>
      <c:valAx>
        <c:axId val="75393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0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'step4-RSI'!$I$1</c:f>
              <c:strCache>
                <c:ptCount val="1"/>
                <c:pt idx="0">
                  <c:v>RSI</c:v>
                </c:pt>
              </c:strCache>
            </c:strRef>
          </c:tx>
          <c:spPr>
            <a:ln w="28575" cap="rnd">
              <a:solidFill>
                <a:schemeClr val="accent1"/>
              </a:solidFill>
              <a:round/>
            </a:ln>
            <a:effectLst/>
          </c:spPr>
          <c:marker>
            <c:symbol val="none"/>
          </c:marker>
          <c:cat>
            <c:numRef>
              <c:f>'step4-RSI'!$A$16:$A$252</c:f>
              <c:numCache>
                <c:formatCode>m/d/yyyy</c:formatCode>
                <c:ptCount val="237"/>
                <c:pt idx="0">
                  <c:v>44221</c:v>
                </c:pt>
                <c:pt idx="1">
                  <c:v>44222</c:v>
                </c:pt>
                <c:pt idx="2">
                  <c:v>44223</c:v>
                </c:pt>
                <c:pt idx="3">
                  <c:v>44224</c:v>
                </c:pt>
                <c:pt idx="4">
                  <c:v>44225</c:v>
                </c:pt>
                <c:pt idx="5">
                  <c:v>44228</c:v>
                </c:pt>
                <c:pt idx="6">
                  <c:v>44229</c:v>
                </c:pt>
                <c:pt idx="7">
                  <c:v>44230</c:v>
                </c:pt>
                <c:pt idx="8">
                  <c:v>44231</c:v>
                </c:pt>
                <c:pt idx="9">
                  <c:v>44232</c:v>
                </c:pt>
                <c:pt idx="10">
                  <c:v>44235</c:v>
                </c:pt>
                <c:pt idx="11">
                  <c:v>44236</c:v>
                </c:pt>
                <c:pt idx="12">
                  <c:v>44237</c:v>
                </c:pt>
                <c:pt idx="13">
                  <c:v>44238</c:v>
                </c:pt>
                <c:pt idx="14">
                  <c:v>44239</c:v>
                </c:pt>
                <c:pt idx="15">
                  <c:v>44243</c:v>
                </c:pt>
                <c:pt idx="16">
                  <c:v>44244</c:v>
                </c:pt>
                <c:pt idx="17">
                  <c:v>44245</c:v>
                </c:pt>
                <c:pt idx="18">
                  <c:v>44246</c:v>
                </c:pt>
                <c:pt idx="19">
                  <c:v>44249</c:v>
                </c:pt>
                <c:pt idx="20">
                  <c:v>44250</c:v>
                </c:pt>
                <c:pt idx="21">
                  <c:v>44251</c:v>
                </c:pt>
                <c:pt idx="22">
                  <c:v>44252</c:v>
                </c:pt>
                <c:pt idx="23">
                  <c:v>44253</c:v>
                </c:pt>
                <c:pt idx="24">
                  <c:v>44256</c:v>
                </c:pt>
                <c:pt idx="25">
                  <c:v>44257</c:v>
                </c:pt>
                <c:pt idx="26">
                  <c:v>44258</c:v>
                </c:pt>
                <c:pt idx="27">
                  <c:v>44259</c:v>
                </c:pt>
                <c:pt idx="28">
                  <c:v>44260</c:v>
                </c:pt>
                <c:pt idx="29">
                  <c:v>44263</c:v>
                </c:pt>
                <c:pt idx="30">
                  <c:v>44264</c:v>
                </c:pt>
                <c:pt idx="31">
                  <c:v>44265</c:v>
                </c:pt>
                <c:pt idx="32">
                  <c:v>44266</c:v>
                </c:pt>
                <c:pt idx="33">
                  <c:v>44267</c:v>
                </c:pt>
                <c:pt idx="34">
                  <c:v>44270</c:v>
                </c:pt>
                <c:pt idx="35">
                  <c:v>44271</c:v>
                </c:pt>
                <c:pt idx="36">
                  <c:v>44272</c:v>
                </c:pt>
                <c:pt idx="37">
                  <c:v>44273</c:v>
                </c:pt>
                <c:pt idx="38">
                  <c:v>44274</c:v>
                </c:pt>
                <c:pt idx="39">
                  <c:v>44277</c:v>
                </c:pt>
                <c:pt idx="40">
                  <c:v>44278</c:v>
                </c:pt>
                <c:pt idx="41">
                  <c:v>44279</c:v>
                </c:pt>
                <c:pt idx="42">
                  <c:v>44280</c:v>
                </c:pt>
                <c:pt idx="43">
                  <c:v>44281</c:v>
                </c:pt>
                <c:pt idx="44">
                  <c:v>44284</c:v>
                </c:pt>
                <c:pt idx="45">
                  <c:v>44285</c:v>
                </c:pt>
                <c:pt idx="46">
                  <c:v>44286</c:v>
                </c:pt>
                <c:pt idx="47">
                  <c:v>44287</c:v>
                </c:pt>
                <c:pt idx="48">
                  <c:v>44291</c:v>
                </c:pt>
                <c:pt idx="49">
                  <c:v>44292</c:v>
                </c:pt>
                <c:pt idx="50">
                  <c:v>44293</c:v>
                </c:pt>
                <c:pt idx="51">
                  <c:v>44294</c:v>
                </c:pt>
                <c:pt idx="52">
                  <c:v>44295</c:v>
                </c:pt>
                <c:pt idx="53">
                  <c:v>44298</c:v>
                </c:pt>
                <c:pt idx="54">
                  <c:v>44299</c:v>
                </c:pt>
                <c:pt idx="55">
                  <c:v>44300</c:v>
                </c:pt>
                <c:pt idx="56">
                  <c:v>44301</c:v>
                </c:pt>
                <c:pt idx="57">
                  <c:v>44302</c:v>
                </c:pt>
                <c:pt idx="58">
                  <c:v>44305</c:v>
                </c:pt>
                <c:pt idx="59">
                  <c:v>44306</c:v>
                </c:pt>
                <c:pt idx="60">
                  <c:v>44307</c:v>
                </c:pt>
                <c:pt idx="61">
                  <c:v>44308</c:v>
                </c:pt>
                <c:pt idx="62">
                  <c:v>44309</c:v>
                </c:pt>
                <c:pt idx="63">
                  <c:v>44312</c:v>
                </c:pt>
                <c:pt idx="64">
                  <c:v>44313</c:v>
                </c:pt>
                <c:pt idx="65">
                  <c:v>44314</c:v>
                </c:pt>
                <c:pt idx="66">
                  <c:v>44315</c:v>
                </c:pt>
                <c:pt idx="67">
                  <c:v>44316</c:v>
                </c:pt>
                <c:pt idx="68">
                  <c:v>44319</c:v>
                </c:pt>
                <c:pt idx="69">
                  <c:v>44320</c:v>
                </c:pt>
                <c:pt idx="70">
                  <c:v>44321</c:v>
                </c:pt>
                <c:pt idx="71">
                  <c:v>44322</c:v>
                </c:pt>
                <c:pt idx="72">
                  <c:v>44323</c:v>
                </c:pt>
                <c:pt idx="73">
                  <c:v>44326</c:v>
                </c:pt>
                <c:pt idx="74">
                  <c:v>44327</c:v>
                </c:pt>
                <c:pt idx="75">
                  <c:v>44328</c:v>
                </c:pt>
                <c:pt idx="76">
                  <c:v>44329</c:v>
                </c:pt>
                <c:pt idx="77">
                  <c:v>44330</c:v>
                </c:pt>
                <c:pt idx="78">
                  <c:v>44333</c:v>
                </c:pt>
                <c:pt idx="79">
                  <c:v>44334</c:v>
                </c:pt>
                <c:pt idx="80">
                  <c:v>44335</c:v>
                </c:pt>
                <c:pt idx="81">
                  <c:v>44336</c:v>
                </c:pt>
                <c:pt idx="82">
                  <c:v>44337</c:v>
                </c:pt>
                <c:pt idx="83">
                  <c:v>44340</c:v>
                </c:pt>
                <c:pt idx="84">
                  <c:v>44341</c:v>
                </c:pt>
                <c:pt idx="85">
                  <c:v>44342</c:v>
                </c:pt>
                <c:pt idx="86">
                  <c:v>44343</c:v>
                </c:pt>
                <c:pt idx="87">
                  <c:v>44344</c:v>
                </c:pt>
                <c:pt idx="88">
                  <c:v>44348</c:v>
                </c:pt>
                <c:pt idx="89">
                  <c:v>44349</c:v>
                </c:pt>
                <c:pt idx="90">
                  <c:v>44350</c:v>
                </c:pt>
                <c:pt idx="91">
                  <c:v>44351</c:v>
                </c:pt>
                <c:pt idx="92">
                  <c:v>44354</c:v>
                </c:pt>
                <c:pt idx="93">
                  <c:v>44355</c:v>
                </c:pt>
                <c:pt idx="94">
                  <c:v>44356</c:v>
                </c:pt>
                <c:pt idx="95">
                  <c:v>44357</c:v>
                </c:pt>
                <c:pt idx="96">
                  <c:v>44358</c:v>
                </c:pt>
                <c:pt idx="97">
                  <c:v>44361</c:v>
                </c:pt>
                <c:pt idx="98">
                  <c:v>44362</c:v>
                </c:pt>
                <c:pt idx="99">
                  <c:v>44363</c:v>
                </c:pt>
                <c:pt idx="100">
                  <c:v>44364</c:v>
                </c:pt>
                <c:pt idx="101">
                  <c:v>44365</c:v>
                </c:pt>
                <c:pt idx="102">
                  <c:v>44368</c:v>
                </c:pt>
                <c:pt idx="103">
                  <c:v>44369</c:v>
                </c:pt>
                <c:pt idx="104">
                  <c:v>44370</c:v>
                </c:pt>
                <c:pt idx="105">
                  <c:v>44371</c:v>
                </c:pt>
                <c:pt idx="106">
                  <c:v>44372</c:v>
                </c:pt>
                <c:pt idx="107">
                  <c:v>44375</c:v>
                </c:pt>
                <c:pt idx="108">
                  <c:v>44376</c:v>
                </c:pt>
                <c:pt idx="109">
                  <c:v>44377</c:v>
                </c:pt>
                <c:pt idx="110">
                  <c:v>44378</c:v>
                </c:pt>
                <c:pt idx="111">
                  <c:v>44379</c:v>
                </c:pt>
                <c:pt idx="112">
                  <c:v>44383</c:v>
                </c:pt>
                <c:pt idx="113">
                  <c:v>44384</c:v>
                </c:pt>
                <c:pt idx="114">
                  <c:v>44385</c:v>
                </c:pt>
                <c:pt idx="115">
                  <c:v>44386</c:v>
                </c:pt>
                <c:pt idx="116">
                  <c:v>44389</c:v>
                </c:pt>
                <c:pt idx="117">
                  <c:v>44390</c:v>
                </c:pt>
                <c:pt idx="118">
                  <c:v>44391</c:v>
                </c:pt>
                <c:pt idx="119">
                  <c:v>44392</c:v>
                </c:pt>
                <c:pt idx="120">
                  <c:v>44393</c:v>
                </c:pt>
                <c:pt idx="121">
                  <c:v>44396</c:v>
                </c:pt>
                <c:pt idx="122">
                  <c:v>44397</c:v>
                </c:pt>
                <c:pt idx="123">
                  <c:v>44398</c:v>
                </c:pt>
                <c:pt idx="124">
                  <c:v>44399</c:v>
                </c:pt>
                <c:pt idx="125">
                  <c:v>44400</c:v>
                </c:pt>
                <c:pt idx="126">
                  <c:v>44403</c:v>
                </c:pt>
                <c:pt idx="127">
                  <c:v>44404</c:v>
                </c:pt>
                <c:pt idx="128">
                  <c:v>44405</c:v>
                </c:pt>
                <c:pt idx="129">
                  <c:v>44406</c:v>
                </c:pt>
                <c:pt idx="130">
                  <c:v>44407</c:v>
                </c:pt>
                <c:pt idx="131">
                  <c:v>44410</c:v>
                </c:pt>
                <c:pt idx="132">
                  <c:v>44411</c:v>
                </c:pt>
                <c:pt idx="133">
                  <c:v>44412</c:v>
                </c:pt>
                <c:pt idx="134">
                  <c:v>44413</c:v>
                </c:pt>
                <c:pt idx="135">
                  <c:v>44414</c:v>
                </c:pt>
                <c:pt idx="136">
                  <c:v>44417</c:v>
                </c:pt>
                <c:pt idx="137">
                  <c:v>44418</c:v>
                </c:pt>
                <c:pt idx="138">
                  <c:v>44419</c:v>
                </c:pt>
                <c:pt idx="139">
                  <c:v>44420</c:v>
                </c:pt>
                <c:pt idx="140">
                  <c:v>44421</c:v>
                </c:pt>
                <c:pt idx="141">
                  <c:v>44424</c:v>
                </c:pt>
                <c:pt idx="142">
                  <c:v>44425</c:v>
                </c:pt>
                <c:pt idx="143">
                  <c:v>44426</c:v>
                </c:pt>
                <c:pt idx="144">
                  <c:v>44427</c:v>
                </c:pt>
                <c:pt idx="145">
                  <c:v>44428</c:v>
                </c:pt>
                <c:pt idx="146">
                  <c:v>44431</c:v>
                </c:pt>
                <c:pt idx="147">
                  <c:v>44432</c:v>
                </c:pt>
                <c:pt idx="148">
                  <c:v>44433</c:v>
                </c:pt>
                <c:pt idx="149">
                  <c:v>44434</c:v>
                </c:pt>
                <c:pt idx="150">
                  <c:v>44435</c:v>
                </c:pt>
                <c:pt idx="151">
                  <c:v>44438</c:v>
                </c:pt>
                <c:pt idx="152">
                  <c:v>44439</c:v>
                </c:pt>
                <c:pt idx="153">
                  <c:v>44440</c:v>
                </c:pt>
                <c:pt idx="154">
                  <c:v>44441</c:v>
                </c:pt>
                <c:pt idx="155">
                  <c:v>44442</c:v>
                </c:pt>
                <c:pt idx="156">
                  <c:v>44446</c:v>
                </c:pt>
                <c:pt idx="157">
                  <c:v>44447</c:v>
                </c:pt>
                <c:pt idx="158">
                  <c:v>44448</c:v>
                </c:pt>
                <c:pt idx="159">
                  <c:v>44449</c:v>
                </c:pt>
                <c:pt idx="160">
                  <c:v>44452</c:v>
                </c:pt>
                <c:pt idx="161">
                  <c:v>44453</c:v>
                </c:pt>
                <c:pt idx="162">
                  <c:v>44454</c:v>
                </c:pt>
                <c:pt idx="163">
                  <c:v>44455</c:v>
                </c:pt>
                <c:pt idx="164">
                  <c:v>44456</c:v>
                </c:pt>
                <c:pt idx="165">
                  <c:v>44459</c:v>
                </c:pt>
                <c:pt idx="166">
                  <c:v>44460</c:v>
                </c:pt>
                <c:pt idx="167">
                  <c:v>44461</c:v>
                </c:pt>
                <c:pt idx="168">
                  <c:v>44462</c:v>
                </c:pt>
                <c:pt idx="169">
                  <c:v>44463</c:v>
                </c:pt>
                <c:pt idx="170">
                  <c:v>44466</c:v>
                </c:pt>
                <c:pt idx="171">
                  <c:v>44467</c:v>
                </c:pt>
                <c:pt idx="172">
                  <c:v>44468</c:v>
                </c:pt>
                <c:pt idx="173">
                  <c:v>44469</c:v>
                </c:pt>
                <c:pt idx="174">
                  <c:v>44470</c:v>
                </c:pt>
                <c:pt idx="175">
                  <c:v>44473</c:v>
                </c:pt>
                <c:pt idx="176">
                  <c:v>44474</c:v>
                </c:pt>
                <c:pt idx="177">
                  <c:v>44475</c:v>
                </c:pt>
                <c:pt idx="178">
                  <c:v>44476</c:v>
                </c:pt>
                <c:pt idx="179">
                  <c:v>44477</c:v>
                </c:pt>
                <c:pt idx="180">
                  <c:v>44480</c:v>
                </c:pt>
                <c:pt idx="181">
                  <c:v>44481</c:v>
                </c:pt>
                <c:pt idx="182">
                  <c:v>44482</c:v>
                </c:pt>
                <c:pt idx="183">
                  <c:v>44483</c:v>
                </c:pt>
                <c:pt idx="184">
                  <c:v>44484</c:v>
                </c:pt>
                <c:pt idx="185">
                  <c:v>44487</c:v>
                </c:pt>
                <c:pt idx="186">
                  <c:v>44488</c:v>
                </c:pt>
                <c:pt idx="187">
                  <c:v>44489</c:v>
                </c:pt>
                <c:pt idx="188">
                  <c:v>44490</c:v>
                </c:pt>
                <c:pt idx="189">
                  <c:v>44491</c:v>
                </c:pt>
                <c:pt idx="190">
                  <c:v>44494</c:v>
                </c:pt>
                <c:pt idx="191">
                  <c:v>44495</c:v>
                </c:pt>
                <c:pt idx="192">
                  <c:v>44496</c:v>
                </c:pt>
                <c:pt idx="193">
                  <c:v>44497</c:v>
                </c:pt>
                <c:pt idx="194">
                  <c:v>44498</c:v>
                </c:pt>
                <c:pt idx="195">
                  <c:v>44501</c:v>
                </c:pt>
                <c:pt idx="196">
                  <c:v>44502</c:v>
                </c:pt>
                <c:pt idx="197">
                  <c:v>44503</c:v>
                </c:pt>
                <c:pt idx="198">
                  <c:v>44504</c:v>
                </c:pt>
                <c:pt idx="199">
                  <c:v>44505</c:v>
                </c:pt>
                <c:pt idx="200">
                  <c:v>44508</c:v>
                </c:pt>
                <c:pt idx="201">
                  <c:v>44509</c:v>
                </c:pt>
                <c:pt idx="202">
                  <c:v>44510</c:v>
                </c:pt>
                <c:pt idx="203">
                  <c:v>44511</c:v>
                </c:pt>
                <c:pt idx="204">
                  <c:v>44512</c:v>
                </c:pt>
                <c:pt idx="205">
                  <c:v>44515</c:v>
                </c:pt>
                <c:pt idx="206">
                  <c:v>44516</c:v>
                </c:pt>
                <c:pt idx="207">
                  <c:v>44517</c:v>
                </c:pt>
                <c:pt idx="208">
                  <c:v>44518</c:v>
                </c:pt>
                <c:pt idx="209">
                  <c:v>44519</c:v>
                </c:pt>
                <c:pt idx="210">
                  <c:v>44522</c:v>
                </c:pt>
                <c:pt idx="211">
                  <c:v>44523</c:v>
                </c:pt>
                <c:pt idx="212">
                  <c:v>44524</c:v>
                </c:pt>
                <c:pt idx="213">
                  <c:v>44526</c:v>
                </c:pt>
                <c:pt idx="214">
                  <c:v>44529</c:v>
                </c:pt>
                <c:pt idx="215">
                  <c:v>44530</c:v>
                </c:pt>
                <c:pt idx="216">
                  <c:v>44531</c:v>
                </c:pt>
                <c:pt idx="217">
                  <c:v>44532</c:v>
                </c:pt>
                <c:pt idx="218">
                  <c:v>44533</c:v>
                </c:pt>
                <c:pt idx="219">
                  <c:v>44536</c:v>
                </c:pt>
                <c:pt idx="220">
                  <c:v>44537</c:v>
                </c:pt>
                <c:pt idx="221">
                  <c:v>44538</c:v>
                </c:pt>
                <c:pt idx="222">
                  <c:v>44539</c:v>
                </c:pt>
                <c:pt idx="223">
                  <c:v>44540</c:v>
                </c:pt>
                <c:pt idx="224">
                  <c:v>44543</c:v>
                </c:pt>
                <c:pt idx="225">
                  <c:v>44544</c:v>
                </c:pt>
                <c:pt idx="226">
                  <c:v>44545</c:v>
                </c:pt>
                <c:pt idx="227">
                  <c:v>44546</c:v>
                </c:pt>
                <c:pt idx="228">
                  <c:v>44547</c:v>
                </c:pt>
                <c:pt idx="229">
                  <c:v>44550</c:v>
                </c:pt>
                <c:pt idx="230">
                  <c:v>44551</c:v>
                </c:pt>
                <c:pt idx="231">
                  <c:v>44552</c:v>
                </c:pt>
                <c:pt idx="232">
                  <c:v>44553</c:v>
                </c:pt>
                <c:pt idx="233">
                  <c:v>44557</c:v>
                </c:pt>
                <c:pt idx="234">
                  <c:v>44558</c:v>
                </c:pt>
                <c:pt idx="235">
                  <c:v>44559</c:v>
                </c:pt>
                <c:pt idx="236">
                  <c:v>44560</c:v>
                </c:pt>
              </c:numCache>
            </c:numRef>
          </c:cat>
          <c:val>
            <c:numRef>
              <c:f>'step4-RSI'!$I$16:$I$252</c:f>
              <c:numCache>
                <c:formatCode>General</c:formatCode>
                <c:ptCount val="237"/>
                <c:pt idx="0">
                  <c:v>64.870695646923878</c:v>
                </c:pt>
                <c:pt idx="1">
                  <c:v>65.128374224171097</c:v>
                </c:pt>
                <c:pt idx="2">
                  <c:v>62.852799866379989</c:v>
                </c:pt>
                <c:pt idx="3">
                  <c:v>53.720017070919809</c:v>
                </c:pt>
                <c:pt idx="4">
                  <c:v>46.24980457246135</c:v>
                </c:pt>
                <c:pt idx="5">
                  <c:v>49.465729931704928</c:v>
                </c:pt>
                <c:pt idx="6">
                  <c:v>50.704205818495623</c:v>
                </c:pt>
                <c:pt idx="7">
                  <c:v>49.103301116882392</c:v>
                </c:pt>
                <c:pt idx="8">
                  <c:v>54.218095836428084</c:v>
                </c:pt>
                <c:pt idx="9">
                  <c:v>53.16736138252466</c:v>
                </c:pt>
                <c:pt idx="10">
                  <c:v>53.398942516722038</c:v>
                </c:pt>
                <c:pt idx="11">
                  <c:v>51.745676133157346</c:v>
                </c:pt>
                <c:pt idx="12">
                  <c:v>50.583830027395635</c:v>
                </c:pt>
                <c:pt idx="13">
                  <c:v>50.076063760022926</c:v>
                </c:pt>
                <c:pt idx="14">
                  <c:v>50.569309470666461</c:v>
                </c:pt>
                <c:pt idx="15">
                  <c:v>46.112539919955339</c:v>
                </c:pt>
                <c:pt idx="16">
                  <c:v>41.83252047003463</c:v>
                </c:pt>
                <c:pt idx="17">
                  <c:v>39.914103507808008</c:v>
                </c:pt>
                <c:pt idx="18">
                  <c:v>40.331331270228539</c:v>
                </c:pt>
                <c:pt idx="19">
                  <c:v>34.153409594811691</c:v>
                </c:pt>
                <c:pt idx="20">
                  <c:v>33.950805074565096</c:v>
                </c:pt>
                <c:pt idx="21">
                  <c:v>33.178647001532212</c:v>
                </c:pt>
                <c:pt idx="22">
                  <c:v>27.434214715018754</c:v>
                </c:pt>
                <c:pt idx="23">
                  <c:v>28.26254360480101</c:v>
                </c:pt>
                <c:pt idx="24">
                  <c:v>44.702597611009004</c:v>
                </c:pt>
                <c:pt idx="25">
                  <c:v>40.605085892758034</c:v>
                </c:pt>
                <c:pt idx="26">
                  <c:v>36.478248943071314</c:v>
                </c:pt>
                <c:pt idx="27">
                  <c:v>34.122658326384311</c:v>
                </c:pt>
                <c:pt idx="28">
                  <c:v>37.048746516795696</c:v>
                </c:pt>
                <c:pt idx="29">
                  <c:v>31.195597859011073</c:v>
                </c:pt>
                <c:pt idx="30">
                  <c:v>40.636821545505022</c:v>
                </c:pt>
                <c:pt idx="31">
                  <c:v>39.274841500606804</c:v>
                </c:pt>
                <c:pt idx="32">
                  <c:v>42.94808719997603</c:v>
                </c:pt>
                <c:pt idx="33">
                  <c:v>41.673001365328801</c:v>
                </c:pt>
                <c:pt idx="34">
                  <c:v>47.060292337077534</c:v>
                </c:pt>
                <c:pt idx="35">
                  <c:v>49.729397291074456</c:v>
                </c:pt>
                <c:pt idx="36">
                  <c:v>48.382654082353859</c:v>
                </c:pt>
                <c:pt idx="37">
                  <c:v>41.987729828534313</c:v>
                </c:pt>
                <c:pt idx="38">
                  <c:v>41.238377843772319</c:v>
                </c:pt>
                <c:pt idx="39">
                  <c:v>47.581684308500456</c:v>
                </c:pt>
                <c:pt idx="40">
                  <c:v>46.237857916106236</c:v>
                </c:pt>
                <c:pt idx="41">
                  <c:v>42.511034789782215</c:v>
                </c:pt>
                <c:pt idx="42">
                  <c:v>43.511696596258638</c:v>
                </c:pt>
                <c:pt idx="43">
                  <c:v>44.794885563035997</c:v>
                </c:pt>
                <c:pt idx="44">
                  <c:v>45.184200650624156</c:v>
                </c:pt>
                <c:pt idx="45">
                  <c:v>42.511641261525135</c:v>
                </c:pt>
                <c:pt idx="46">
                  <c:v>47.556131525855193</c:v>
                </c:pt>
                <c:pt idx="47">
                  <c:v>49.363799075410384</c:v>
                </c:pt>
                <c:pt idx="48">
                  <c:v>55.055772217256902</c:v>
                </c:pt>
                <c:pt idx="49">
                  <c:v>55.629935824151936</c:v>
                </c:pt>
                <c:pt idx="50">
                  <c:v>58.725622105701689</c:v>
                </c:pt>
                <c:pt idx="51">
                  <c:v>62.794766141022755</c:v>
                </c:pt>
                <c:pt idx="52">
                  <c:v>66.600323736593992</c:v>
                </c:pt>
                <c:pt idx="53">
                  <c:v>62.044079843298846</c:v>
                </c:pt>
                <c:pt idx="54">
                  <c:v>66.51542061697026</c:v>
                </c:pt>
                <c:pt idx="55">
                  <c:v>60.71986798474132</c:v>
                </c:pt>
                <c:pt idx="56">
                  <c:v>64.179107050010401</c:v>
                </c:pt>
                <c:pt idx="57">
                  <c:v>63.352060894043674</c:v>
                </c:pt>
                <c:pt idx="58">
                  <c:v>64.341776589997068</c:v>
                </c:pt>
                <c:pt idx="59">
                  <c:v>59.908972862523854</c:v>
                </c:pt>
                <c:pt idx="60">
                  <c:v>60.56849912021994</c:v>
                </c:pt>
                <c:pt idx="61">
                  <c:v>56.560364162773276</c:v>
                </c:pt>
                <c:pt idx="62">
                  <c:v>60.820229966396539</c:v>
                </c:pt>
                <c:pt idx="63">
                  <c:v>61.503498307581168</c:v>
                </c:pt>
                <c:pt idx="64">
                  <c:v>60.565073578844476</c:v>
                </c:pt>
                <c:pt idx="65">
                  <c:v>58.217055782421234</c:v>
                </c:pt>
                <c:pt idx="66">
                  <c:v>57.918501173793146</c:v>
                </c:pt>
                <c:pt idx="67">
                  <c:v>52.105929513789086</c:v>
                </c:pt>
                <c:pt idx="68">
                  <c:v>54.722242627670759</c:v>
                </c:pt>
                <c:pt idx="69">
                  <c:v>43.58691421496129</c:v>
                </c:pt>
                <c:pt idx="70">
                  <c:v>44.238304567810154</c:v>
                </c:pt>
                <c:pt idx="71">
                  <c:v>48.443796069800605</c:v>
                </c:pt>
                <c:pt idx="72">
                  <c:v>49.616556864569894</c:v>
                </c:pt>
                <c:pt idx="73">
                  <c:v>42.222281478893052</c:v>
                </c:pt>
                <c:pt idx="74">
                  <c:v>40.40799596020225</c:v>
                </c:pt>
                <c:pt idx="75">
                  <c:v>34.99799523593569</c:v>
                </c:pt>
                <c:pt idx="76">
                  <c:v>40.962015013755362</c:v>
                </c:pt>
                <c:pt idx="77">
                  <c:v>46.878880989307063</c:v>
                </c:pt>
                <c:pt idx="78">
                  <c:v>44.589046453977758</c:v>
                </c:pt>
                <c:pt idx="79">
                  <c:v>41.934507365750385</c:v>
                </c:pt>
                <c:pt idx="80">
                  <c:v>41.63375277254454</c:v>
                </c:pt>
                <c:pt idx="81">
                  <c:v>48.186987894129814</c:v>
                </c:pt>
                <c:pt idx="82">
                  <c:v>44.33991611690638</c:v>
                </c:pt>
                <c:pt idx="83">
                  <c:v>48.289256268290018</c:v>
                </c:pt>
                <c:pt idx="84">
                  <c:v>47.851366227260534</c:v>
                </c:pt>
                <c:pt idx="85">
                  <c:v>47.734814715010273</c:v>
                </c:pt>
                <c:pt idx="86">
                  <c:v>44.102634282562015</c:v>
                </c:pt>
                <c:pt idx="87">
                  <c:v>42.612491396915729</c:v>
                </c:pt>
                <c:pt idx="88">
                  <c:v>41.862228489734093</c:v>
                </c:pt>
                <c:pt idx="89">
                  <c:v>44.356002138823222</c:v>
                </c:pt>
                <c:pt idx="90">
                  <c:v>40.692887371986075</c:v>
                </c:pt>
                <c:pt idx="91">
                  <c:v>47.861949780436895</c:v>
                </c:pt>
                <c:pt idx="92">
                  <c:v>47.890824464534774</c:v>
                </c:pt>
                <c:pt idx="93">
                  <c:v>50.37615687460908</c:v>
                </c:pt>
                <c:pt idx="94">
                  <c:v>51.531993358927679</c:v>
                </c:pt>
                <c:pt idx="95">
                  <c:v>48.359453777660093</c:v>
                </c:pt>
                <c:pt idx="96">
                  <c:v>52.211244453372466</c:v>
                </c:pt>
                <c:pt idx="97">
                  <c:v>60.26738614039099</c:v>
                </c:pt>
                <c:pt idx="98">
                  <c:v>57.467489755338462</c:v>
                </c:pt>
                <c:pt idx="99">
                  <c:v>58.721374722773625</c:v>
                </c:pt>
                <c:pt idx="100">
                  <c:v>62.545267679118794</c:v>
                </c:pt>
                <c:pt idx="101">
                  <c:v>57.863863901552236</c:v>
                </c:pt>
                <c:pt idx="102">
                  <c:v>62.091282296340459</c:v>
                </c:pt>
                <c:pt idx="103">
                  <c:v>65.495173348620256</c:v>
                </c:pt>
                <c:pt idx="104">
                  <c:v>64.456363523713662</c:v>
                </c:pt>
                <c:pt idx="105">
                  <c:v>63.335913451633452</c:v>
                </c:pt>
                <c:pt idx="106">
                  <c:v>62.1326265528972</c:v>
                </c:pt>
                <c:pt idx="107">
                  <c:v>66.004455704949436</c:v>
                </c:pt>
                <c:pt idx="108">
                  <c:v>69.156655513459242</c:v>
                </c:pt>
                <c:pt idx="109">
                  <c:v>70.359670153512496</c:v>
                </c:pt>
                <c:pt idx="110">
                  <c:v>70.959883949740998</c:v>
                </c:pt>
                <c:pt idx="111">
                  <c:v>75.580855931539631</c:v>
                </c:pt>
                <c:pt idx="112">
                  <c:v>78.413636765001982</c:v>
                </c:pt>
                <c:pt idx="113">
                  <c:v>81.304793242746001</c:v>
                </c:pt>
                <c:pt idx="114">
                  <c:v>75.616219850636114</c:v>
                </c:pt>
                <c:pt idx="115">
                  <c:v>77.951987937984597</c:v>
                </c:pt>
                <c:pt idx="116">
                  <c:v>75.41419412697509</c:v>
                </c:pt>
                <c:pt idx="117">
                  <c:v>76.926047717868769</c:v>
                </c:pt>
                <c:pt idx="118">
                  <c:v>80.833956873808233</c:v>
                </c:pt>
                <c:pt idx="119">
                  <c:v>78.114356933279254</c:v>
                </c:pt>
                <c:pt idx="120">
                  <c:v>70.182139209530533</c:v>
                </c:pt>
                <c:pt idx="121">
                  <c:v>58.186544270741663</c:v>
                </c:pt>
                <c:pt idx="122">
                  <c:v>64.349032755454729</c:v>
                </c:pt>
                <c:pt idx="123">
                  <c:v>62.343293943207058</c:v>
                </c:pt>
                <c:pt idx="124">
                  <c:v>64.563712360350905</c:v>
                </c:pt>
                <c:pt idx="125">
                  <c:v>67.183410361805386</c:v>
                </c:pt>
                <c:pt idx="126">
                  <c:v>67.809560798063742</c:v>
                </c:pt>
                <c:pt idx="127">
                  <c:v>61.306008861639157</c:v>
                </c:pt>
                <c:pt idx="128">
                  <c:v>56.5928935415944</c:v>
                </c:pt>
                <c:pt idx="129">
                  <c:v>57.878719556986951</c:v>
                </c:pt>
                <c:pt idx="130">
                  <c:v>58.321914236953127</c:v>
                </c:pt>
                <c:pt idx="131">
                  <c:v>57.318180528871437</c:v>
                </c:pt>
                <c:pt idx="132">
                  <c:v>61.209027255840944</c:v>
                </c:pt>
                <c:pt idx="133">
                  <c:v>59.898716290407101</c:v>
                </c:pt>
                <c:pt idx="134">
                  <c:v>60.145225120774505</c:v>
                </c:pt>
                <c:pt idx="135">
                  <c:v>56.98987665558262</c:v>
                </c:pt>
                <c:pt idx="136">
                  <c:v>56.815412694616796</c:v>
                </c:pt>
                <c:pt idx="137">
                  <c:v>55.037372626354788</c:v>
                </c:pt>
                <c:pt idx="138">
                  <c:v>55.827308260133819</c:v>
                </c:pt>
                <c:pt idx="139">
                  <c:v>63.807610055797731</c:v>
                </c:pt>
                <c:pt idx="140">
                  <c:v>64.289160320130819</c:v>
                </c:pt>
                <c:pt idx="141">
                  <c:v>68.614789846328989</c:v>
                </c:pt>
                <c:pt idx="142">
                  <c:v>64.72744488749521</c:v>
                </c:pt>
                <c:pt idx="143">
                  <c:v>51.729432447717215</c:v>
                </c:pt>
                <c:pt idx="144">
                  <c:v>52.63865893620229</c:v>
                </c:pt>
                <c:pt idx="145">
                  <c:v>56.505224423727213</c:v>
                </c:pt>
                <c:pt idx="146">
                  <c:v>60.085179173359833</c:v>
                </c:pt>
                <c:pt idx="147">
                  <c:v>59.77143605306847</c:v>
                </c:pt>
                <c:pt idx="148">
                  <c:v>55.409830180236277</c:v>
                </c:pt>
                <c:pt idx="149">
                  <c:v>52.713879140000017</c:v>
                </c:pt>
                <c:pt idx="150">
                  <c:v>55.713551498937427</c:v>
                </c:pt>
                <c:pt idx="151">
                  <c:v>65.704169027678404</c:v>
                </c:pt>
                <c:pt idx="152">
                  <c:v>61.443919381870145</c:v>
                </c:pt>
                <c:pt idx="153">
                  <c:v>62.81271426923319</c:v>
                </c:pt>
                <c:pt idx="154">
                  <c:v>65.052693130742938</c:v>
                </c:pt>
                <c:pt idx="155">
                  <c:v>66.299184933185586</c:v>
                </c:pt>
                <c:pt idx="156">
                  <c:v>70.469842296159584</c:v>
                </c:pt>
                <c:pt idx="157">
                  <c:v>64.763730328256315</c:v>
                </c:pt>
                <c:pt idx="158">
                  <c:v>61.248218173752257</c:v>
                </c:pt>
                <c:pt idx="159">
                  <c:v>47.602142268129626</c:v>
                </c:pt>
                <c:pt idx="160">
                  <c:v>48.993950807624444</c:v>
                </c:pt>
                <c:pt idx="161">
                  <c:v>45.766168894291994</c:v>
                </c:pt>
                <c:pt idx="162">
                  <c:v>48.109011861951934</c:v>
                </c:pt>
                <c:pt idx="163">
                  <c:v>47.525880301709229</c:v>
                </c:pt>
                <c:pt idx="164">
                  <c:v>41.381590087060893</c:v>
                </c:pt>
                <c:pt idx="165">
                  <c:v>35.70093963667702</c:v>
                </c:pt>
                <c:pt idx="166">
                  <c:v>37.159909900625266</c:v>
                </c:pt>
                <c:pt idx="167">
                  <c:v>43.927110210331122</c:v>
                </c:pt>
                <c:pt idx="168">
                  <c:v>46.442381190154968</c:v>
                </c:pt>
                <c:pt idx="169">
                  <c:v>46.678926484730049</c:v>
                </c:pt>
                <c:pt idx="170">
                  <c:v>43.144548471959787</c:v>
                </c:pt>
                <c:pt idx="171">
                  <c:v>36.500690611578193</c:v>
                </c:pt>
                <c:pt idx="172">
                  <c:v>39.182450667750857</c:v>
                </c:pt>
                <c:pt idx="173">
                  <c:v>36.765115111207002</c:v>
                </c:pt>
                <c:pt idx="174">
                  <c:v>40.200466040087498</c:v>
                </c:pt>
                <c:pt idx="175">
                  <c:v>34.10951002708218</c:v>
                </c:pt>
                <c:pt idx="176">
                  <c:v>39.637490668488851</c:v>
                </c:pt>
                <c:pt idx="177">
                  <c:v>42.004738997713936</c:v>
                </c:pt>
                <c:pt idx="178">
                  <c:v>45.350139437849734</c:v>
                </c:pt>
                <c:pt idx="179">
                  <c:v>44.514124076226793</c:v>
                </c:pt>
                <c:pt idx="180">
                  <c:v>44.311125585081676</c:v>
                </c:pt>
                <c:pt idx="181">
                  <c:v>41.375857224366193</c:v>
                </c:pt>
                <c:pt idx="182">
                  <c:v>40.056997842519131</c:v>
                </c:pt>
                <c:pt idx="183">
                  <c:v>48.460746392155919</c:v>
                </c:pt>
                <c:pt idx="184">
                  <c:v>51.249918160593325</c:v>
                </c:pt>
                <c:pt idx="185">
                  <c:v>55.368407386022284</c:v>
                </c:pt>
                <c:pt idx="186">
                  <c:v>60.0641377146151</c:v>
                </c:pt>
                <c:pt idx="187">
                  <c:v>61.0622863035723</c:v>
                </c:pt>
                <c:pt idx="188">
                  <c:v>61.518038391558889</c:v>
                </c:pt>
                <c:pt idx="189">
                  <c:v>58.854131765497442</c:v>
                </c:pt>
                <c:pt idx="190">
                  <c:v>58.680922784878298</c:v>
                </c:pt>
                <c:pt idx="191">
                  <c:v>60.388262659601345</c:v>
                </c:pt>
                <c:pt idx="192">
                  <c:v>58.586343889039313</c:v>
                </c:pt>
                <c:pt idx="193">
                  <c:v>66.983660894921798</c:v>
                </c:pt>
                <c:pt idx="194">
                  <c:v>57.615425918996522</c:v>
                </c:pt>
                <c:pt idx="195">
                  <c:v>55.098833936058284</c:v>
                </c:pt>
                <c:pt idx="196">
                  <c:v>57.614775891027513</c:v>
                </c:pt>
                <c:pt idx="197">
                  <c:v>60.887825841942735</c:v>
                </c:pt>
                <c:pt idx="198">
                  <c:v>59.115352480701766</c:v>
                </c:pt>
                <c:pt idx="199">
                  <c:v>59.874831348630465</c:v>
                </c:pt>
                <c:pt idx="200">
                  <c:v>56.887420357311512</c:v>
                </c:pt>
                <c:pt idx="201">
                  <c:v>57.884201218770933</c:v>
                </c:pt>
                <c:pt idx="202">
                  <c:v>48.459635967109158</c:v>
                </c:pt>
                <c:pt idx="203">
                  <c:v>48.313064724205034</c:v>
                </c:pt>
                <c:pt idx="204">
                  <c:v>54.584909976614327</c:v>
                </c:pt>
                <c:pt idx="205">
                  <c:v>54.61287252973127</c:v>
                </c:pt>
                <c:pt idx="206">
                  <c:v>57.436551594938742</c:v>
                </c:pt>
                <c:pt idx="207">
                  <c:v>63.522071735996832</c:v>
                </c:pt>
                <c:pt idx="208">
                  <c:v>71.296286972790057</c:v>
                </c:pt>
                <c:pt idx="209">
                  <c:v>74.830899020419409</c:v>
                </c:pt>
                <c:pt idx="210">
                  <c:v>75.402949149410333</c:v>
                </c:pt>
                <c:pt idx="211">
                  <c:v>75.892578733043251</c:v>
                </c:pt>
                <c:pt idx="212">
                  <c:v>76.575009107989118</c:v>
                </c:pt>
                <c:pt idx="213">
                  <c:v>59.127753395301717</c:v>
                </c:pt>
                <c:pt idx="214">
                  <c:v>64.888188535032469</c:v>
                </c:pt>
                <c:pt idx="215">
                  <c:v>71.31168928474311</c:v>
                </c:pt>
                <c:pt idx="216">
                  <c:v>69.869847110581148</c:v>
                </c:pt>
                <c:pt idx="217">
                  <c:v>67.086132969224678</c:v>
                </c:pt>
                <c:pt idx="218">
                  <c:v>62.027000351567338</c:v>
                </c:pt>
                <c:pt idx="219">
                  <c:v>66.89940553315985</c:v>
                </c:pt>
                <c:pt idx="220">
                  <c:v>73.147573228774093</c:v>
                </c:pt>
                <c:pt idx="221">
                  <c:v>76.347549384003443</c:v>
                </c:pt>
                <c:pt idx="222">
                  <c:v>75.063104474684039</c:v>
                </c:pt>
                <c:pt idx="223">
                  <c:v>78.693252316705696</c:v>
                </c:pt>
                <c:pt idx="224">
                  <c:v>70.328343672366927</c:v>
                </c:pt>
                <c:pt idx="225">
                  <c:v>67.396163648524606</c:v>
                </c:pt>
                <c:pt idx="226">
                  <c:v>71.851111414064874</c:v>
                </c:pt>
                <c:pt idx="227">
                  <c:v>59.457876869842032</c:v>
                </c:pt>
                <c:pt idx="228">
                  <c:v>57.751242402136747</c:v>
                </c:pt>
                <c:pt idx="229">
                  <c:v>55.617579060767568</c:v>
                </c:pt>
                <c:pt idx="230">
                  <c:v>59.384386802892159</c:v>
                </c:pt>
                <c:pt idx="231">
                  <c:v>62.20945850370952</c:v>
                </c:pt>
                <c:pt idx="232">
                  <c:v>62.880969078932786</c:v>
                </c:pt>
                <c:pt idx="233">
                  <c:v>66.89040819002534</c:v>
                </c:pt>
                <c:pt idx="234">
                  <c:v>64.950262515459201</c:v>
                </c:pt>
                <c:pt idx="235">
                  <c:v>65.04476228532549</c:v>
                </c:pt>
                <c:pt idx="236">
                  <c:v>62.659679943346482</c:v>
                </c:pt>
              </c:numCache>
            </c:numRef>
          </c:val>
          <c:smooth val="0"/>
          <c:extLst>
            <c:ext xmlns:c16="http://schemas.microsoft.com/office/drawing/2014/chart" uri="{C3380CC4-5D6E-409C-BE32-E72D297353CC}">
              <c16:uniqueId val="{00000000-D4A9-478B-95FD-448B9AB8B31F}"/>
            </c:ext>
          </c:extLst>
        </c:ser>
        <c:dLbls>
          <c:showLegendKey val="0"/>
          <c:showVal val="0"/>
          <c:showCatName val="0"/>
          <c:showSerName val="0"/>
          <c:showPercent val="0"/>
          <c:showBubbleSize val="0"/>
        </c:dLbls>
        <c:smooth val="0"/>
        <c:axId val="2077752624"/>
        <c:axId val="2077743888"/>
      </c:lineChart>
      <c:dateAx>
        <c:axId val="207775262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43888"/>
        <c:crosses val="autoZero"/>
        <c:auto val="1"/>
        <c:lblOffset val="100"/>
        <c:baseTimeUnit val="days"/>
      </c:dateAx>
      <c:valAx>
        <c:axId val="207774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141514</xdr:colOff>
      <xdr:row>5</xdr:row>
      <xdr:rowOff>21771</xdr:rowOff>
    </xdr:from>
    <xdr:to>
      <xdr:col>21</xdr:col>
      <xdr:colOff>413656</xdr:colOff>
      <xdr:row>32</xdr:row>
      <xdr:rowOff>119744</xdr:rowOff>
    </xdr:to>
    <xdr:graphicFrame macro="">
      <xdr:nvGraphicFramePr>
        <xdr:cNvPr id="23" name="Chart 22">
          <a:extLst>
            <a:ext uri="{FF2B5EF4-FFF2-40B4-BE49-F238E27FC236}">
              <a16:creationId xmlns:a16="http://schemas.microsoft.com/office/drawing/2014/main" id="{7C363689-61B8-4DAD-A075-4704599DF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0.07099</cdr:x>
      <cdr:y>0.25457</cdr:y>
    </cdr:from>
    <cdr:to>
      <cdr:x>0.98258</cdr:x>
      <cdr:y>0.4565</cdr:y>
    </cdr:to>
    <cdr:cxnSp macro="">
      <cdr:nvCxnSpPr>
        <cdr:cNvPr id="5" name="Straight Arrow Connector 4">
          <a:extLst xmlns:a="http://schemas.openxmlformats.org/drawingml/2006/main">
            <a:ext uri="{FF2B5EF4-FFF2-40B4-BE49-F238E27FC236}">
              <a16:creationId xmlns:a16="http://schemas.microsoft.com/office/drawing/2014/main" id="{177F2313-7A6B-48CD-A8DE-BEBC7D62C33F}"/>
            </a:ext>
          </a:extLst>
        </cdr:cNvPr>
        <cdr:cNvCxnSpPr/>
      </cdr:nvCxnSpPr>
      <cdr:spPr>
        <a:xfrm xmlns:a="http://schemas.openxmlformats.org/drawingml/2006/main" flipV="1">
          <a:off x="581871" y="1303538"/>
          <a:ext cx="7472251" cy="103399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0.12872</cdr:x>
      <cdr:y>0.26662</cdr:y>
    </cdr:from>
    <cdr:to>
      <cdr:x>0.22444</cdr:x>
      <cdr:y>0.35745</cdr:y>
    </cdr:to>
    <cdr:cxnSp macro="">
      <cdr:nvCxnSpPr>
        <cdr:cNvPr id="8" name="Straight Arrow Connector 7">
          <a:extLst xmlns:a="http://schemas.openxmlformats.org/drawingml/2006/main">
            <a:ext uri="{FF2B5EF4-FFF2-40B4-BE49-F238E27FC236}">
              <a16:creationId xmlns:a16="http://schemas.microsoft.com/office/drawing/2014/main" id="{662B9F2B-9399-4BF8-A3CB-5B3F2CB27A19}"/>
            </a:ext>
          </a:extLst>
        </cdr:cNvPr>
        <cdr:cNvCxnSpPr/>
      </cdr:nvCxnSpPr>
      <cdr:spPr>
        <a:xfrm xmlns:a="http://schemas.openxmlformats.org/drawingml/2006/main">
          <a:off x="1055112" y="1364084"/>
          <a:ext cx="784574" cy="464717"/>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0.6885</cdr:x>
      <cdr:y>0.22309</cdr:y>
    </cdr:from>
    <cdr:to>
      <cdr:x>0.75297</cdr:x>
      <cdr:y>0.29232</cdr:y>
    </cdr:to>
    <cdr:cxnSp macro="">
      <cdr:nvCxnSpPr>
        <cdr:cNvPr id="10" name="Straight Arrow Connector 9">
          <a:extLst xmlns:a="http://schemas.openxmlformats.org/drawingml/2006/main">
            <a:ext uri="{FF2B5EF4-FFF2-40B4-BE49-F238E27FC236}">
              <a16:creationId xmlns:a16="http://schemas.microsoft.com/office/drawing/2014/main" id="{D999E7E1-9729-4E2C-B341-4451248897A4}"/>
            </a:ext>
          </a:extLst>
        </cdr:cNvPr>
        <cdr:cNvCxnSpPr/>
      </cdr:nvCxnSpPr>
      <cdr:spPr>
        <a:xfrm xmlns:a="http://schemas.openxmlformats.org/drawingml/2006/main">
          <a:off x="5643592" y="1121589"/>
          <a:ext cx="528457" cy="34805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0.35601</cdr:x>
      <cdr:y>0.31396</cdr:y>
    </cdr:from>
    <cdr:to>
      <cdr:x>0.44397</cdr:x>
      <cdr:y>0.34544</cdr:y>
    </cdr:to>
    <cdr:cxnSp macro="">
      <cdr:nvCxnSpPr>
        <cdr:cNvPr id="12" name="Straight Arrow Connector 11">
          <a:extLst xmlns:a="http://schemas.openxmlformats.org/drawingml/2006/main">
            <a:ext uri="{FF2B5EF4-FFF2-40B4-BE49-F238E27FC236}">
              <a16:creationId xmlns:a16="http://schemas.microsoft.com/office/drawing/2014/main" id="{151B2D39-BB9D-4FBC-954C-ECBE4F2C8D9D}"/>
            </a:ext>
          </a:extLst>
        </cdr:cNvPr>
        <cdr:cNvCxnSpPr/>
      </cdr:nvCxnSpPr>
      <cdr:spPr>
        <a:xfrm xmlns:a="http://schemas.openxmlformats.org/drawingml/2006/main">
          <a:off x="2918209" y="1578429"/>
          <a:ext cx="720969" cy="15826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17</xdr:col>
      <xdr:colOff>58334</xdr:colOff>
      <xdr:row>4</xdr:row>
      <xdr:rowOff>83372</xdr:rowOff>
    </xdr:from>
    <xdr:to>
      <xdr:col>29</xdr:col>
      <xdr:colOff>174517</xdr:colOff>
      <xdr:row>22</xdr:row>
      <xdr:rowOff>95639</xdr:rowOff>
    </xdr:to>
    <xdr:pic>
      <xdr:nvPicPr>
        <xdr:cNvPr id="3" name="Picture 2">
          <a:extLst>
            <a:ext uri="{FF2B5EF4-FFF2-40B4-BE49-F238E27FC236}">
              <a16:creationId xmlns:a16="http://schemas.microsoft.com/office/drawing/2014/main" id="{11EBF8C9-9DED-4F25-BB43-EE39090DB9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633" t="4198" r="43691" b="44685"/>
        <a:stretch/>
      </xdr:blipFill>
      <xdr:spPr>
        <a:xfrm>
          <a:off x="10421534" y="823601"/>
          <a:ext cx="7431383" cy="3343296"/>
        </a:xfrm>
        <a:prstGeom prst="rect">
          <a:avLst/>
        </a:prstGeom>
      </xdr:spPr>
    </xdr:pic>
    <xdr:clientData/>
  </xdr:twoCellAnchor>
  <xdr:twoCellAnchor>
    <xdr:from>
      <xdr:col>1</xdr:col>
      <xdr:colOff>326571</xdr:colOff>
      <xdr:row>2</xdr:row>
      <xdr:rowOff>130628</xdr:rowOff>
    </xdr:from>
    <xdr:to>
      <xdr:col>13</xdr:col>
      <xdr:colOff>598714</xdr:colOff>
      <xdr:row>26</xdr:row>
      <xdr:rowOff>119742</xdr:rowOff>
    </xdr:to>
    <xdr:graphicFrame macro="">
      <xdr:nvGraphicFramePr>
        <xdr:cNvPr id="4" name="Chart 3">
          <a:extLst>
            <a:ext uri="{FF2B5EF4-FFF2-40B4-BE49-F238E27FC236}">
              <a16:creationId xmlns:a16="http://schemas.microsoft.com/office/drawing/2014/main" id="{C358C980-3A65-4D0D-B4EC-8D3F8EC67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562708</xdr:colOff>
      <xdr:row>11</xdr:row>
      <xdr:rowOff>134816</xdr:rowOff>
    </xdr:from>
    <xdr:to>
      <xdr:col>8</xdr:col>
      <xdr:colOff>92242</xdr:colOff>
      <xdr:row>14</xdr:row>
      <xdr:rowOff>52551</xdr:rowOff>
    </xdr:to>
    <xdr:sp macro="" textlink="">
      <xdr:nvSpPr>
        <xdr:cNvPr id="2" name="Oval 1">
          <a:extLst>
            <a:ext uri="{FF2B5EF4-FFF2-40B4-BE49-F238E27FC236}">
              <a16:creationId xmlns:a16="http://schemas.microsoft.com/office/drawing/2014/main" id="{2994223C-0BAA-4405-A9D3-90D92657989D}"/>
            </a:ext>
          </a:extLst>
        </xdr:cNvPr>
        <xdr:cNvSpPr/>
      </xdr:nvSpPr>
      <xdr:spPr>
        <a:xfrm>
          <a:off x="9149862" y="2145324"/>
          <a:ext cx="139134" cy="46285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0.09001</cdr:x>
      <cdr:y>0.48754</cdr:y>
    </cdr:from>
    <cdr:to>
      <cdr:x>0.10733</cdr:x>
      <cdr:y>0.63268</cdr:y>
    </cdr:to>
    <cdr:sp macro="" textlink="">
      <cdr:nvSpPr>
        <cdr:cNvPr id="2" name="Oval 1">
          <a:extLst xmlns:a="http://schemas.openxmlformats.org/drawingml/2006/main">
            <a:ext uri="{FF2B5EF4-FFF2-40B4-BE49-F238E27FC236}">
              <a16:creationId xmlns:a16="http://schemas.microsoft.com/office/drawing/2014/main" id="{E7F16C78-EA34-4944-9F94-A56489B7206C}"/>
            </a:ext>
          </a:extLst>
        </cdr:cNvPr>
        <cdr:cNvSpPr/>
      </cdr:nvSpPr>
      <cdr:spPr>
        <a:xfrm xmlns:a="http://schemas.openxmlformats.org/drawingml/2006/main">
          <a:off x="1071922" y="2092619"/>
          <a:ext cx="206189" cy="622965"/>
        </a:xfrm>
        <a:prstGeom xmlns:a="http://schemas.openxmlformats.org/drawingml/2006/main" prst="ellipse">
          <a:avLst/>
        </a:prstGeom>
        <a:noFill xmlns:a="http://schemas.openxmlformats.org/drawingml/2006/main"/>
        <a:ln xmlns:a="http://schemas.openxmlformats.org/drawingml/2006/main">
          <a:solidFill>
            <a:schemeClr val="accent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0.86166</cdr:x>
      <cdr:y>0.33604</cdr:y>
    </cdr:from>
    <cdr:to>
      <cdr:x>0.88799</cdr:x>
      <cdr:y>0.44995</cdr:y>
    </cdr:to>
    <cdr:sp macro="" textlink="">
      <cdr:nvSpPr>
        <cdr:cNvPr id="4" name="Oval 3">
          <a:extLst xmlns:a="http://schemas.openxmlformats.org/drawingml/2006/main">
            <a:ext uri="{FF2B5EF4-FFF2-40B4-BE49-F238E27FC236}">
              <a16:creationId xmlns:a16="http://schemas.microsoft.com/office/drawing/2014/main" id="{E766D0F6-AC63-4D12-A5AC-762BFE58CCF3}"/>
            </a:ext>
          </a:extLst>
        </cdr:cNvPr>
        <cdr:cNvSpPr/>
      </cdr:nvSpPr>
      <cdr:spPr>
        <a:xfrm xmlns:a="http://schemas.openxmlformats.org/drawingml/2006/main">
          <a:off x="10260991" y="1442330"/>
          <a:ext cx="313521" cy="488923"/>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0.84953</cdr:x>
      <cdr:y>0.43028</cdr:y>
    </cdr:from>
    <cdr:to>
      <cdr:x>0.86142</cdr:x>
      <cdr:y>0.49413</cdr:y>
    </cdr:to>
    <cdr:sp macro="" textlink="">
      <cdr:nvSpPr>
        <cdr:cNvPr id="5" name="Oval 4">
          <a:extLst xmlns:a="http://schemas.openxmlformats.org/drawingml/2006/main">
            <a:ext uri="{FF2B5EF4-FFF2-40B4-BE49-F238E27FC236}">
              <a16:creationId xmlns:a16="http://schemas.microsoft.com/office/drawing/2014/main" id="{1614EB8E-3095-469F-A8B3-9E9D8491CB75}"/>
            </a:ext>
          </a:extLst>
        </cdr:cNvPr>
        <cdr:cNvSpPr/>
      </cdr:nvSpPr>
      <cdr:spPr>
        <a:xfrm xmlns:a="http://schemas.openxmlformats.org/drawingml/2006/main" flipV="1">
          <a:off x="10115566" y="1871750"/>
          <a:ext cx="141645" cy="277743"/>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0.00427</cdr:x>
      <cdr:y>0.01149</cdr:y>
    </cdr:from>
    <cdr:to>
      <cdr:x>0.01081</cdr:x>
      <cdr:y>0.03916</cdr:y>
    </cdr:to>
    <cdr:sp macro="" textlink="">
      <cdr:nvSpPr>
        <cdr:cNvPr id="6" name="Oval 5">
          <a:extLst xmlns:a="http://schemas.openxmlformats.org/drawingml/2006/main">
            <a:ext uri="{FF2B5EF4-FFF2-40B4-BE49-F238E27FC236}">
              <a16:creationId xmlns:a16="http://schemas.microsoft.com/office/drawing/2014/main" id="{8D907FC5-8620-44FC-B768-96815978152E}"/>
            </a:ext>
          </a:extLst>
        </cdr:cNvPr>
        <cdr:cNvSpPr/>
      </cdr:nvSpPr>
      <cdr:spPr>
        <a:xfrm xmlns:a="http://schemas.openxmlformats.org/drawingml/2006/main">
          <a:off x="50800" y="50800"/>
          <a:ext cx="77740" cy="122373"/>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0.88423</cdr:x>
      <cdr:y>0.28895</cdr:y>
    </cdr:from>
    <cdr:to>
      <cdr:x>0.89265</cdr:x>
      <cdr:y>0.34639</cdr:y>
    </cdr:to>
    <cdr:sp macro="" textlink="">
      <cdr:nvSpPr>
        <cdr:cNvPr id="7" name="Oval 6">
          <a:extLst xmlns:a="http://schemas.openxmlformats.org/drawingml/2006/main">
            <a:ext uri="{FF2B5EF4-FFF2-40B4-BE49-F238E27FC236}">
              <a16:creationId xmlns:a16="http://schemas.microsoft.com/office/drawing/2014/main" id="{C05F2BF1-FC3C-47AC-87D4-AD79E770AA75}"/>
            </a:ext>
          </a:extLst>
        </cdr:cNvPr>
        <cdr:cNvSpPr/>
      </cdr:nvSpPr>
      <cdr:spPr>
        <a:xfrm xmlns:a="http://schemas.openxmlformats.org/drawingml/2006/main">
          <a:off x="10510762" y="1277917"/>
          <a:ext cx="100061" cy="254000"/>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17</xdr:col>
      <xdr:colOff>19050</xdr:colOff>
      <xdr:row>8</xdr:row>
      <xdr:rowOff>19050</xdr:rowOff>
    </xdr:from>
    <xdr:to>
      <xdr:col>43</xdr:col>
      <xdr:colOff>323850</xdr:colOff>
      <xdr:row>57</xdr:row>
      <xdr:rowOff>76200</xdr:rowOff>
    </xdr:to>
    <xdr:sp macro="" textlink="">
      <xdr:nvSpPr>
        <xdr:cNvPr id="5" name="Rectangle 4">
          <a:extLst>
            <a:ext uri="{FF2B5EF4-FFF2-40B4-BE49-F238E27FC236}">
              <a16:creationId xmlns:a16="http://schemas.microsoft.com/office/drawing/2014/main" id="{2F341443-B12C-40ED-B18D-FE3199CB0667}"/>
            </a:ext>
          </a:extLst>
        </xdr:cNvPr>
        <xdr:cNvSpPr/>
      </xdr:nvSpPr>
      <xdr:spPr>
        <a:xfrm>
          <a:off x="12020550" y="1543050"/>
          <a:ext cx="16154400" cy="93916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361950</xdr:colOff>
      <xdr:row>11</xdr:row>
      <xdr:rowOff>76200</xdr:rowOff>
    </xdr:from>
    <xdr:to>
      <xdr:col>41</xdr:col>
      <xdr:colOff>552450</xdr:colOff>
      <xdr:row>54</xdr:row>
      <xdr:rowOff>38100</xdr:rowOff>
    </xdr:to>
    <xdr:graphicFrame macro="">
      <xdr:nvGraphicFramePr>
        <xdr:cNvPr id="6" name="Chart 5">
          <a:extLst>
            <a:ext uri="{FF2B5EF4-FFF2-40B4-BE49-F238E27FC236}">
              <a16:creationId xmlns:a16="http://schemas.microsoft.com/office/drawing/2014/main" id="{66F652CE-FCA2-48AD-B8C3-9D20A9F85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61</xdr:row>
      <xdr:rowOff>0</xdr:rowOff>
    </xdr:from>
    <xdr:to>
      <xdr:col>43</xdr:col>
      <xdr:colOff>304800</xdr:colOff>
      <xdr:row>110</xdr:row>
      <xdr:rowOff>57150</xdr:rowOff>
    </xdr:to>
    <xdr:sp macro="" textlink="">
      <xdr:nvSpPr>
        <xdr:cNvPr id="12" name="Rectangle 11">
          <a:extLst>
            <a:ext uri="{FF2B5EF4-FFF2-40B4-BE49-F238E27FC236}">
              <a16:creationId xmlns:a16="http://schemas.microsoft.com/office/drawing/2014/main" id="{942C278A-207C-4357-ADB1-36652A153824}"/>
            </a:ext>
          </a:extLst>
        </xdr:cNvPr>
        <xdr:cNvSpPr/>
      </xdr:nvSpPr>
      <xdr:spPr>
        <a:xfrm>
          <a:off x="15506700" y="11620500"/>
          <a:ext cx="16154400" cy="93916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457200</xdr:colOff>
      <xdr:row>65</xdr:row>
      <xdr:rowOff>60960</xdr:rowOff>
    </xdr:from>
    <xdr:to>
      <xdr:col>41</xdr:col>
      <xdr:colOff>548640</xdr:colOff>
      <xdr:row>106</xdr:row>
      <xdr:rowOff>163483</xdr:rowOff>
    </xdr:to>
    <xdr:graphicFrame macro="">
      <xdr:nvGraphicFramePr>
        <xdr:cNvPr id="13" name="Chart 12">
          <a:extLst>
            <a:ext uri="{FF2B5EF4-FFF2-40B4-BE49-F238E27FC236}">
              <a16:creationId xmlns:a16="http://schemas.microsoft.com/office/drawing/2014/main" id="{1533B2A5-ABF9-4F2F-8D35-F50803525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138545</xdr:colOff>
      <xdr:row>5</xdr:row>
      <xdr:rowOff>0</xdr:rowOff>
    </xdr:from>
    <xdr:to>
      <xdr:col>37</xdr:col>
      <xdr:colOff>389126</xdr:colOff>
      <xdr:row>36</xdr:row>
      <xdr:rowOff>115632</xdr:rowOff>
    </xdr:to>
    <xdr:graphicFrame macro="">
      <xdr:nvGraphicFramePr>
        <xdr:cNvPr id="3" name="Chart 2">
          <a:extLst>
            <a:ext uri="{FF2B5EF4-FFF2-40B4-BE49-F238E27FC236}">
              <a16:creationId xmlns:a16="http://schemas.microsoft.com/office/drawing/2014/main" id="{607519E8-19DB-4E78-9D4F-443B8ACE9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F0B8-63D7-42F9-A9FE-8B612EF4FD26}">
  <dimension ref="B6:L30"/>
  <sheetViews>
    <sheetView topLeftCell="A11" zoomScaleNormal="100" workbookViewId="0">
      <selection activeCell="C19" sqref="C19:G23"/>
    </sheetView>
  </sheetViews>
  <sheetFormatPr defaultRowHeight="14.4" x14ac:dyDescent="0.3"/>
  <cols>
    <col min="3" max="3" width="23" bestFit="1" customWidth="1"/>
    <col min="4" max="4" width="16.6640625" bestFit="1" customWidth="1"/>
    <col min="5" max="5" width="21.88671875" customWidth="1"/>
    <col min="6" max="6" width="21.88671875" bestFit="1" customWidth="1"/>
    <col min="7" max="7" width="90.88671875" bestFit="1" customWidth="1"/>
    <col min="9" max="9" width="8.5546875" customWidth="1"/>
    <col min="13" max="13" width="90" bestFit="1" customWidth="1"/>
  </cols>
  <sheetData>
    <row r="6" spans="2:12" ht="36.6" x14ac:dyDescent="0.7">
      <c r="F6" s="60" t="s">
        <v>30</v>
      </c>
    </row>
    <row r="9" spans="2:12" ht="15" thickBot="1" x14ac:dyDescent="0.35"/>
    <row r="10" spans="2:12" ht="15" thickBot="1" x14ac:dyDescent="0.35">
      <c r="B10" s="46" t="s">
        <v>9</v>
      </c>
      <c r="C10" s="47" t="s">
        <v>10</v>
      </c>
      <c r="D10" s="48"/>
      <c r="E10" s="48"/>
      <c r="F10" s="48"/>
      <c r="G10" s="48"/>
      <c r="H10" s="48"/>
      <c r="I10" s="48"/>
      <c r="J10" s="48"/>
      <c r="K10" s="48"/>
      <c r="L10" s="49"/>
    </row>
    <row r="11" spans="2:12" x14ac:dyDescent="0.3">
      <c r="B11" s="53"/>
      <c r="C11" s="54"/>
      <c r="D11" s="54"/>
      <c r="E11" s="54"/>
      <c r="F11" s="54"/>
      <c r="G11" s="54"/>
      <c r="H11" s="54"/>
      <c r="I11" s="54"/>
      <c r="J11" s="54"/>
      <c r="K11" s="54"/>
      <c r="L11" s="55"/>
    </row>
    <row r="12" spans="2:12" x14ac:dyDescent="0.3">
      <c r="B12" s="56" t="s">
        <v>11</v>
      </c>
      <c r="C12" s="35" t="s">
        <v>29</v>
      </c>
      <c r="D12" s="2" t="s">
        <v>32</v>
      </c>
      <c r="E12" s="2"/>
      <c r="F12" s="2"/>
      <c r="G12" s="2"/>
      <c r="H12" s="2"/>
      <c r="I12" s="2"/>
      <c r="J12" s="2"/>
      <c r="K12" s="2"/>
      <c r="L12" s="36"/>
    </row>
    <row r="13" spans="2:12" x14ac:dyDescent="0.3">
      <c r="B13" s="57"/>
      <c r="C13" s="37" t="s">
        <v>12</v>
      </c>
      <c r="D13" s="37"/>
      <c r="E13" s="37"/>
      <c r="F13" s="37"/>
      <c r="G13" s="37"/>
      <c r="H13" s="37"/>
      <c r="I13" s="2"/>
      <c r="J13" s="2"/>
      <c r="K13" s="2"/>
      <c r="L13" s="36"/>
    </row>
    <row r="14" spans="2:12" x14ac:dyDescent="0.3">
      <c r="B14" s="57"/>
      <c r="C14" s="11">
        <v>44223</v>
      </c>
      <c r="D14" s="2" t="s">
        <v>7</v>
      </c>
      <c r="E14" s="11">
        <v>44263</v>
      </c>
      <c r="F14" s="2" t="s">
        <v>31</v>
      </c>
      <c r="G14" s="35"/>
      <c r="H14" s="35"/>
      <c r="I14" s="2"/>
      <c r="J14" s="2"/>
      <c r="K14" s="2"/>
      <c r="L14" s="36"/>
    </row>
    <row r="15" spans="2:12" x14ac:dyDescent="0.3">
      <c r="B15" s="57"/>
      <c r="C15" s="11">
        <v>44312</v>
      </c>
      <c r="D15" s="2" t="s">
        <v>7</v>
      </c>
      <c r="E15" s="11">
        <v>44350</v>
      </c>
      <c r="F15" s="2" t="s">
        <v>31</v>
      </c>
      <c r="G15" s="35"/>
      <c r="H15" s="35"/>
      <c r="I15" s="2"/>
      <c r="J15" s="2"/>
      <c r="K15" s="2"/>
      <c r="L15" s="36"/>
    </row>
    <row r="16" spans="2:12" x14ac:dyDescent="0.3">
      <c r="B16" s="57"/>
      <c r="C16" s="11">
        <v>44447</v>
      </c>
      <c r="D16" s="2" t="s">
        <v>7</v>
      </c>
      <c r="E16" s="11">
        <v>44473</v>
      </c>
      <c r="F16" s="2" t="s">
        <v>31</v>
      </c>
      <c r="G16" s="35"/>
      <c r="H16" s="35"/>
      <c r="I16" s="2"/>
      <c r="J16" s="2"/>
      <c r="K16" s="2"/>
      <c r="L16" s="36"/>
    </row>
    <row r="17" spans="2:12" x14ac:dyDescent="0.3">
      <c r="B17" s="58"/>
      <c r="C17" s="33"/>
      <c r="D17" s="33"/>
      <c r="E17" s="33"/>
      <c r="F17" s="33"/>
      <c r="G17" s="33"/>
      <c r="H17" s="33"/>
      <c r="I17" s="33"/>
      <c r="J17" s="33"/>
      <c r="K17" s="33"/>
      <c r="L17" s="34"/>
    </row>
    <row r="18" spans="2:12" x14ac:dyDescent="0.3">
      <c r="B18" s="56" t="s">
        <v>13</v>
      </c>
      <c r="C18" s="37" t="s">
        <v>14</v>
      </c>
      <c r="D18" s="35"/>
      <c r="E18" s="37" t="s">
        <v>15</v>
      </c>
      <c r="F18" s="37" t="s">
        <v>0</v>
      </c>
      <c r="G18" s="37" t="s">
        <v>16</v>
      </c>
      <c r="H18" s="35"/>
      <c r="I18" s="35"/>
      <c r="J18" s="2"/>
      <c r="K18" s="2"/>
      <c r="L18" s="36"/>
    </row>
    <row r="19" spans="2:12" s="44" customFormat="1" x14ac:dyDescent="0.3">
      <c r="B19" s="57"/>
      <c r="C19" s="35" t="s">
        <v>17</v>
      </c>
      <c r="D19" s="35"/>
      <c r="E19" s="35" t="s">
        <v>54</v>
      </c>
      <c r="F19" s="50">
        <v>44448</v>
      </c>
      <c r="G19" s="35" t="s">
        <v>55</v>
      </c>
      <c r="H19" s="35"/>
      <c r="I19" s="35"/>
      <c r="J19" s="43"/>
      <c r="K19" s="43"/>
      <c r="L19" s="36"/>
    </row>
    <row r="20" spans="2:12" x14ac:dyDescent="0.3">
      <c r="B20" s="57"/>
      <c r="C20" s="35" t="s">
        <v>17</v>
      </c>
      <c r="D20" s="35"/>
      <c r="E20" s="35" t="s">
        <v>52</v>
      </c>
      <c r="F20" s="50">
        <v>44522</v>
      </c>
      <c r="G20" s="35" t="s">
        <v>53</v>
      </c>
      <c r="H20" s="2"/>
      <c r="I20" s="35"/>
      <c r="J20" s="35"/>
      <c r="K20" s="35"/>
      <c r="L20" s="36"/>
    </row>
    <row r="21" spans="2:12" x14ac:dyDescent="0.3">
      <c r="B21" s="57"/>
      <c r="C21" s="35" t="s">
        <v>18</v>
      </c>
      <c r="D21" s="35"/>
      <c r="E21" s="35" t="s">
        <v>60</v>
      </c>
      <c r="F21" s="50">
        <v>44511</v>
      </c>
      <c r="G21" s="35" t="s">
        <v>61</v>
      </c>
      <c r="H21" s="2"/>
      <c r="I21" s="35"/>
      <c r="J21" s="2"/>
      <c r="K21" s="2"/>
      <c r="L21" s="36"/>
    </row>
    <row r="22" spans="2:12" x14ac:dyDescent="0.3">
      <c r="B22" s="57"/>
      <c r="C22" s="35" t="s">
        <v>19</v>
      </c>
      <c r="D22" s="35"/>
      <c r="E22" s="35" t="s">
        <v>58</v>
      </c>
      <c r="F22" s="50">
        <v>44223</v>
      </c>
      <c r="G22" s="35" t="s">
        <v>59</v>
      </c>
      <c r="H22" s="35"/>
      <c r="I22" s="35"/>
      <c r="J22" s="2"/>
      <c r="K22" s="2"/>
      <c r="L22" s="36"/>
    </row>
    <row r="23" spans="2:12" x14ac:dyDescent="0.3">
      <c r="B23" s="57"/>
      <c r="C23" s="35" t="s">
        <v>19</v>
      </c>
      <c r="D23" s="35"/>
      <c r="E23" s="35" t="s">
        <v>56</v>
      </c>
      <c r="F23" s="50">
        <v>44517</v>
      </c>
      <c r="G23" s="35" t="s">
        <v>57</v>
      </c>
      <c r="H23" s="35"/>
      <c r="I23" s="35"/>
      <c r="J23" s="2"/>
      <c r="K23" s="2"/>
      <c r="L23" s="36"/>
    </row>
    <row r="24" spans="2:12" x14ac:dyDescent="0.3">
      <c r="B24" s="58"/>
      <c r="C24" s="33"/>
      <c r="D24" s="33"/>
      <c r="E24" s="33"/>
      <c r="F24" s="33"/>
      <c r="G24" s="33"/>
      <c r="H24" s="33"/>
      <c r="I24" s="33"/>
      <c r="J24" s="33"/>
      <c r="K24" s="33"/>
      <c r="L24" s="34"/>
    </row>
    <row r="25" spans="2:12" x14ac:dyDescent="0.3">
      <c r="B25" s="56" t="s">
        <v>20</v>
      </c>
      <c r="C25" s="37" t="s">
        <v>21</v>
      </c>
      <c r="D25" s="37" t="s">
        <v>22</v>
      </c>
      <c r="E25" s="37" t="s">
        <v>23</v>
      </c>
      <c r="F25" s="37" t="s">
        <v>24</v>
      </c>
      <c r="G25" s="37" t="s">
        <v>25</v>
      </c>
      <c r="H25" s="37"/>
      <c r="I25" s="37"/>
      <c r="J25" s="35"/>
      <c r="K25" s="35"/>
      <c r="L25" s="36"/>
    </row>
    <row r="26" spans="2:12" ht="27" x14ac:dyDescent="0.3">
      <c r="B26" s="57"/>
      <c r="C26" s="35" t="s">
        <v>26</v>
      </c>
      <c r="D26" s="35" t="s">
        <v>47</v>
      </c>
      <c r="E26" s="35">
        <v>10</v>
      </c>
      <c r="F26" s="45">
        <v>494117.59</v>
      </c>
      <c r="G26" s="66" t="s">
        <v>66</v>
      </c>
      <c r="H26" s="2"/>
      <c r="I26" s="65">
        <v>0.49399999999999999</v>
      </c>
      <c r="J26" s="2"/>
      <c r="K26" s="2"/>
      <c r="L26" s="36"/>
    </row>
    <row r="27" spans="2:12" x14ac:dyDescent="0.3">
      <c r="B27" s="57"/>
      <c r="C27" s="35"/>
      <c r="D27" s="35"/>
      <c r="E27" s="2"/>
      <c r="F27" s="51"/>
      <c r="G27" s="35"/>
      <c r="H27" s="2"/>
      <c r="I27" s="2"/>
      <c r="J27" s="2"/>
      <c r="K27" s="2"/>
      <c r="L27" s="36"/>
    </row>
    <row r="28" spans="2:12" x14ac:dyDescent="0.3">
      <c r="B28" s="57"/>
      <c r="C28" s="35"/>
      <c r="D28" s="35"/>
      <c r="E28" s="35"/>
      <c r="F28" s="35"/>
      <c r="G28" s="35"/>
      <c r="H28" s="35"/>
      <c r="I28" s="35"/>
      <c r="J28" s="35"/>
      <c r="K28" s="35"/>
      <c r="L28" s="36"/>
    </row>
    <row r="29" spans="2:12" ht="40.200000000000003" x14ac:dyDescent="0.3">
      <c r="B29" s="57"/>
      <c r="C29" s="35" t="s">
        <v>27</v>
      </c>
      <c r="D29" s="35" t="s">
        <v>28</v>
      </c>
      <c r="E29" s="35">
        <v>2</v>
      </c>
      <c r="F29" s="52">
        <v>481939.62680000003</v>
      </c>
      <c r="G29" s="67" t="s">
        <v>67</v>
      </c>
      <c r="H29" s="2"/>
      <c r="I29" s="68">
        <v>0.48199999999999998</v>
      </c>
      <c r="J29" s="2"/>
      <c r="K29" s="2"/>
      <c r="L29" s="36"/>
    </row>
    <row r="30" spans="2:12" ht="15" thickBot="1" x14ac:dyDescent="0.35">
      <c r="B30" s="59"/>
      <c r="C30" s="38"/>
      <c r="D30" s="38"/>
      <c r="E30" s="38"/>
      <c r="F30" s="69"/>
      <c r="G30" s="2"/>
      <c r="H30" s="35"/>
      <c r="I30" s="68"/>
      <c r="J30" s="35"/>
      <c r="K30" s="38"/>
      <c r="L3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4:Z38"/>
  <sheetViews>
    <sheetView zoomScale="55" zoomScaleNormal="55" workbookViewId="0">
      <selection activeCell="E20" sqref="E20"/>
    </sheetView>
  </sheetViews>
  <sheetFormatPr defaultRowHeight="14.4" x14ac:dyDescent="0.3"/>
  <cols>
    <col min="1" max="1" width="12.6640625" style="2" bestFit="1" customWidth="1"/>
    <col min="2" max="3" width="8.88671875" style="2"/>
    <col min="4" max="4" width="184.33203125" style="2" customWidth="1"/>
    <col min="5" max="5" width="8.88671875" style="2"/>
    <col min="6" max="6" width="13.44140625" style="2" bestFit="1" customWidth="1"/>
    <col min="7" max="7" width="144.33203125" style="2" customWidth="1"/>
    <col min="8" max="10" width="8.88671875" style="2"/>
    <col min="11" max="11" width="161" style="2" customWidth="1"/>
    <col min="12" max="12" width="12.77734375" style="2" customWidth="1"/>
    <col min="13" max="13" width="13.6640625" style="2" customWidth="1"/>
    <col min="14" max="14" width="11.88671875" style="2" customWidth="1"/>
    <col min="15" max="21" width="8.88671875" style="2"/>
    <col min="22" max="22" width="6.88671875" style="2" customWidth="1"/>
    <col min="23" max="26" width="8.88671875" style="2" hidden="1" customWidth="1"/>
    <col min="27" max="16384" width="8.88671875" style="2"/>
  </cols>
  <sheetData>
    <row r="4" spans="4:19" ht="25.2" x14ac:dyDescent="0.45">
      <c r="D4" s="61"/>
      <c r="E4" s="61"/>
      <c r="F4" s="61"/>
      <c r="G4" s="61"/>
      <c r="H4" s="61"/>
      <c r="I4" s="61"/>
      <c r="J4" s="61"/>
      <c r="K4" s="61"/>
      <c r="L4" s="61"/>
      <c r="M4" s="61"/>
      <c r="N4" s="61"/>
      <c r="O4" s="61"/>
      <c r="P4" s="61"/>
      <c r="Q4" s="61"/>
      <c r="R4" s="61"/>
      <c r="S4" s="61"/>
    </row>
    <row r="5" spans="4:19" ht="15.6" customHeight="1" x14ac:dyDescent="0.45">
      <c r="D5" s="61"/>
      <c r="E5" s="61"/>
      <c r="F5" s="61"/>
      <c r="G5" s="61"/>
      <c r="H5" s="61"/>
      <c r="I5" s="61"/>
      <c r="J5" s="61"/>
      <c r="K5" s="61"/>
      <c r="L5" s="61"/>
      <c r="M5" s="61"/>
      <c r="N5" s="61"/>
      <c r="O5" s="61"/>
      <c r="P5" s="61"/>
      <c r="Q5" s="61"/>
      <c r="R5" s="61"/>
      <c r="S5" s="61"/>
    </row>
    <row r="6" spans="4:19" ht="36.6" x14ac:dyDescent="0.7">
      <c r="D6" s="70" t="s">
        <v>68</v>
      </c>
      <c r="E6" s="61"/>
      <c r="F6" s="61"/>
      <c r="G6" s="61"/>
      <c r="H6" s="61"/>
      <c r="I6" s="61"/>
      <c r="J6" s="61"/>
      <c r="K6" s="61"/>
      <c r="L6" s="61"/>
      <c r="M6" s="61"/>
      <c r="N6" s="61"/>
      <c r="O6" s="61"/>
      <c r="P6" s="61"/>
      <c r="Q6" s="61"/>
      <c r="R6" s="61"/>
      <c r="S6" s="61"/>
    </row>
    <row r="7" spans="4:19" ht="14.4" customHeight="1" x14ac:dyDescent="0.45">
      <c r="D7" s="61"/>
      <c r="E7" s="61"/>
      <c r="F7" s="61"/>
      <c r="G7" s="61"/>
      <c r="H7" s="61"/>
      <c r="I7" s="61"/>
      <c r="J7" s="61"/>
      <c r="K7" s="61"/>
      <c r="L7" s="61"/>
      <c r="M7" s="61"/>
      <c r="N7" s="61"/>
      <c r="O7" s="61"/>
      <c r="P7" s="61"/>
      <c r="Q7" s="61"/>
      <c r="R7" s="61"/>
      <c r="S7" s="61"/>
    </row>
    <row r="8" spans="4:19" ht="14.4" customHeight="1" x14ac:dyDescent="0.45">
      <c r="D8" s="61"/>
      <c r="E8" s="61"/>
      <c r="F8" s="61"/>
      <c r="G8" s="61"/>
      <c r="H8" s="61"/>
      <c r="I8" s="61"/>
      <c r="J8" s="61"/>
      <c r="K8" s="61"/>
      <c r="L8" s="61"/>
      <c r="M8" s="61"/>
      <c r="N8" s="61"/>
      <c r="O8" s="61"/>
      <c r="P8" s="61"/>
      <c r="Q8" s="61"/>
      <c r="R8" s="61"/>
      <c r="S8" s="61"/>
    </row>
    <row r="9" spans="4:19" ht="12" customHeight="1" x14ac:dyDescent="0.45">
      <c r="D9" s="61"/>
      <c r="E9" s="61"/>
      <c r="F9" s="61"/>
      <c r="G9" s="61"/>
      <c r="H9" s="61"/>
      <c r="I9" s="61"/>
      <c r="J9" s="61"/>
      <c r="K9" s="61"/>
      <c r="L9" s="61"/>
      <c r="M9" s="61"/>
      <c r="N9" s="61"/>
      <c r="O9" s="61"/>
      <c r="P9" s="61"/>
      <c r="Q9" s="61"/>
      <c r="R9" s="61"/>
      <c r="S9" s="61"/>
    </row>
    <row r="10" spans="4:19" ht="17.399999999999999" hidden="1" customHeight="1" x14ac:dyDescent="0.45">
      <c r="D10" s="61"/>
      <c r="E10" s="61"/>
      <c r="F10" s="61"/>
      <c r="G10" s="61"/>
      <c r="H10" s="61"/>
      <c r="I10" s="61"/>
      <c r="J10" s="61"/>
      <c r="K10" s="61"/>
      <c r="L10" s="61"/>
      <c r="M10" s="61"/>
      <c r="N10" s="61"/>
      <c r="O10" s="61"/>
      <c r="P10" s="61"/>
      <c r="Q10" s="61"/>
      <c r="R10" s="61"/>
      <c r="S10" s="61"/>
    </row>
    <row r="11" spans="4:19" ht="15.6" hidden="1" customHeight="1" x14ac:dyDescent="0.45">
      <c r="D11" s="61"/>
      <c r="E11" s="61"/>
      <c r="F11" s="61"/>
      <c r="G11" s="61"/>
      <c r="H11" s="61"/>
      <c r="I11" s="61"/>
      <c r="J11" s="61"/>
      <c r="K11" s="61"/>
      <c r="L11" s="61"/>
      <c r="M11" s="61"/>
      <c r="N11" s="61"/>
      <c r="O11" s="61"/>
      <c r="P11" s="61"/>
      <c r="Q11" s="61"/>
      <c r="R11" s="61"/>
      <c r="S11" s="61"/>
    </row>
    <row r="12" spans="4:19" ht="25.2" x14ac:dyDescent="0.45">
      <c r="D12" s="61"/>
      <c r="E12" s="61"/>
      <c r="F12" s="61"/>
      <c r="G12" s="61"/>
      <c r="H12" s="61"/>
      <c r="I12" s="61"/>
      <c r="J12" s="61"/>
      <c r="K12" s="61"/>
      <c r="L12" s="61"/>
      <c r="M12" s="61"/>
      <c r="N12" s="61"/>
      <c r="O12" s="61"/>
      <c r="P12" s="61"/>
      <c r="Q12" s="61"/>
      <c r="R12" s="61"/>
      <c r="S12" s="61"/>
    </row>
    <row r="13" spans="4:19" ht="331.8" customHeight="1" x14ac:dyDescent="0.3">
      <c r="D13" s="63" t="s">
        <v>62</v>
      </c>
      <c r="E13" s="62"/>
      <c r="F13" s="62"/>
      <c r="G13" s="62"/>
      <c r="H13" s="62"/>
      <c r="I13" s="62"/>
      <c r="J13" s="62"/>
      <c r="K13" s="62"/>
      <c r="L13" s="62"/>
      <c r="M13" s="62"/>
      <c r="N13" s="62"/>
      <c r="O13" s="62"/>
      <c r="P13" s="62"/>
      <c r="Q13" s="62"/>
      <c r="R13" s="62"/>
      <c r="S13" s="62"/>
    </row>
    <row r="14" spans="4:19" ht="15.6" customHeight="1" x14ac:dyDescent="0.3">
      <c r="D14" s="62"/>
      <c r="E14" s="62"/>
      <c r="F14" s="62"/>
      <c r="G14" s="62"/>
      <c r="H14" s="62"/>
      <c r="I14" s="62"/>
      <c r="J14" s="62"/>
      <c r="K14" s="62"/>
      <c r="L14" s="62"/>
      <c r="M14" s="62"/>
      <c r="N14" s="62"/>
      <c r="O14" s="62"/>
      <c r="P14" s="62"/>
      <c r="Q14" s="62"/>
      <c r="R14" s="62"/>
      <c r="S14" s="62"/>
    </row>
    <row r="15" spans="4:19" ht="14.4" customHeight="1" x14ac:dyDescent="0.3">
      <c r="D15" s="62"/>
      <c r="E15" s="62"/>
      <c r="F15" s="62"/>
      <c r="G15" s="62"/>
      <c r="H15" s="62"/>
      <c r="I15" s="62"/>
      <c r="J15" s="62"/>
      <c r="K15" s="62"/>
      <c r="L15" s="62"/>
      <c r="M15" s="62"/>
      <c r="N15" s="62"/>
      <c r="O15" s="62"/>
      <c r="P15" s="62"/>
      <c r="Q15" s="62"/>
      <c r="R15" s="62"/>
      <c r="S15" s="62"/>
    </row>
    <row r="16" spans="4:19" ht="15.6" customHeight="1" x14ac:dyDescent="0.3">
      <c r="D16" s="62"/>
      <c r="E16" s="62"/>
      <c r="F16" s="62"/>
      <c r="G16" s="62"/>
      <c r="H16" s="62"/>
      <c r="I16" s="62"/>
      <c r="J16" s="62"/>
      <c r="K16" s="62"/>
      <c r="L16" s="62"/>
      <c r="M16" s="62"/>
      <c r="N16" s="62"/>
      <c r="O16" s="62"/>
      <c r="P16" s="62"/>
      <c r="Q16" s="62"/>
      <c r="R16" s="62"/>
      <c r="S16" s="62"/>
    </row>
    <row r="17" spans="4:19" ht="14.4" customHeight="1" x14ac:dyDescent="0.3">
      <c r="D17" s="62"/>
      <c r="E17" s="62"/>
      <c r="F17" s="62"/>
      <c r="G17" s="62"/>
      <c r="H17" s="62"/>
      <c r="I17" s="62"/>
      <c r="J17" s="62"/>
      <c r="K17" s="62"/>
      <c r="L17" s="62"/>
      <c r="M17" s="62"/>
      <c r="N17" s="62"/>
      <c r="O17" s="62"/>
      <c r="P17" s="62"/>
      <c r="Q17" s="62"/>
      <c r="R17" s="62"/>
      <c r="S17" s="62"/>
    </row>
    <row r="18" spans="4:19" ht="14.4" customHeight="1" x14ac:dyDescent="0.3">
      <c r="D18" s="62"/>
      <c r="E18" s="62"/>
      <c r="F18" s="62"/>
      <c r="G18" s="62"/>
      <c r="H18" s="62"/>
      <c r="I18" s="62"/>
      <c r="J18" s="62"/>
      <c r="K18" s="62"/>
      <c r="L18" s="62"/>
      <c r="M18" s="62"/>
      <c r="N18" s="62"/>
      <c r="O18" s="62"/>
      <c r="P18" s="62"/>
      <c r="Q18" s="62"/>
      <c r="R18" s="62"/>
      <c r="S18" s="62"/>
    </row>
    <row r="19" spans="4:19" ht="14.4" customHeight="1" x14ac:dyDescent="0.3">
      <c r="D19" s="62"/>
      <c r="E19" s="62"/>
      <c r="F19" s="62"/>
      <c r="G19" s="62"/>
      <c r="H19" s="62"/>
      <c r="I19" s="62"/>
      <c r="J19" s="62"/>
      <c r="K19" s="62"/>
      <c r="L19" s="62"/>
      <c r="M19" s="62"/>
      <c r="N19" s="62"/>
      <c r="O19" s="62"/>
      <c r="P19" s="62"/>
      <c r="Q19" s="62"/>
      <c r="R19" s="62"/>
      <c r="S19" s="62"/>
    </row>
    <row r="20" spans="4:19" ht="14.4" customHeight="1" x14ac:dyDescent="0.3">
      <c r="D20" s="62"/>
      <c r="E20" s="62"/>
      <c r="F20" s="62"/>
      <c r="G20" s="62"/>
      <c r="H20" s="62"/>
      <c r="I20" s="62"/>
      <c r="J20" s="62"/>
      <c r="K20" s="62"/>
      <c r="L20" s="62"/>
      <c r="M20" s="62"/>
      <c r="N20" s="62"/>
      <c r="O20" s="62"/>
      <c r="P20" s="62"/>
      <c r="Q20" s="62"/>
      <c r="R20" s="62"/>
      <c r="S20" s="62"/>
    </row>
    <row r="21" spans="4:19" ht="14.4" customHeight="1" x14ac:dyDescent="0.3">
      <c r="D21" s="62"/>
      <c r="E21" s="62"/>
      <c r="F21" s="62"/>
      <c r="G21" s="62"/>
      <c r="H21" s="62"/>
      <c r="I21" s="62"/>
      <c r="J21" s="62"/>
      <c r="K21" s="62"/>
      <c r="L21" s="62"/>
      <c r="M21" s="62"/>
      <c r="N21" s="62"/>
      <c r="O21" s="62"/>
      <c r="P21" s="62"/>
      <c r="Q21" s="62"/>
      <c r="R21" s="62"/>
      <c r="S21" s="62"/>
    </row>
    <row r="22" spans="4:19" ht="14.4" customHeight="1" x14ac:dyDescent="0.3">
      <c r="D22" s="62"/>
      <c r="E22" s="62"/>
      <c r="F22" s="62"/>
      <c r="G22" s="62"/>
      <c r="H22" s="62"/>
      <c r="I22" s="62"/>
      <c r="J22" s="62"/>
      <c r="K22" s="62"/>
      <c r="L22" s="62"/>
      <c r="M22" s="62"/>
      <c r="N22" s="62"/>
      <c r="O22" s="62"/>
      <c r="P22" s="62"/>
      <c r="Q22" s="62"/>
      <c r="R22" s="62"/>
      <c r="S22" s="62"/>
    </row>
    <row r="23" spans="4:19" ht="14.4" customHeight="1" x14ac:dyDescent="0.3">
      <c r="D23" s="62"/>
      <c r="E23" s="62"/>
      <c r="F23" s="62"/>
      <c r="G23" s="62"/>
      <c r="H23" s="62"/>
      <c r="I23" s="62"/>
      <c r="J23" s="62"/>
      <c r="K23" s="62"/>
      <c r="L23" s="62"/>
      <c r="M23" s="62"/>
      <c r="N23" s="62"/>
      <c r="O23" s="62"/>
      <c r="P23" s="62"/>
      <c r="Q23" s="62"/>
      <c r="R23" s="62"/>
      <c r="S23" s="62"/>
    </row>
    <row r="24" spans="4:19" ht="14.4" customHeight="1" x14ac:dyDescent="0.3">
      <c r="D24" s="62"/>
      <c r="E24" s="62"/>
      <c r="F24" s="62"/>
      <c r="G24" s="62"/>
      <c r="H24" s="62"/>
      <c r="I24" s="62"/>
      <c r="J24" s="62"/>
      <c r="K24" s="62"/>
      <c r="L24" s="62"/>
      <c r="M24" s="62"/>
      <c r="N24" s="62"/>
      <c r="O24" s="62"/>
      <c r="P24" s="62"/>
      <c r="Q24" s="62"/>
      <c r="R24" s="62"/>
      <c r="S24" s="62"/>
    </row>
    <row r="25" spans="4:19" ht="14.4" customHeight="1" x14ac:dyDescent="0.3">
      <c r="D25" s="62"/>
      <c r="E25" s="62"/>
      <c r="F25" s="62"/>
      <c r="G25" s="62"/>
      <c r="H25" s="62"/>
      <c r="I25" s="62"/>
      <c r="J25" s="62"/>
      <c r="K25" s="62"/>
      <c r="L25" s="62"/>
      <c r="M25" s="62"/>
      <c r="N25" s="62"/>
      <c r="O25" s="62"/>
      <c r="P25" s="62"/>
      <c r="Q25" s="62"/>
      <c r="R25" s="62"/>
      <c r="S25" s="62"/>
    </row>
    <row r="26" spans="4:19" ht="14.4" customHeight="1" x14ac:dyDescent="0.3">
      <c r="D26" s="62"/>
      <c r="E26" s="62"/>
      <c r="F26" s="62"/>
      <c r="G26" s="62"/>
      <c r="H26" s="62"/>
      <c r="I26" s="62"/>
      <c r="J26" s="62"/>
      <c r="K26" s="62"/>
      <c r="L26" s="62"/>
      <c r="M26" s="62"/>
      <c r="N26" s="62"/>
      <c r="O26" s="62"/>
      <c r="P26" s="62"/>
      <c r="Q26" s="62"/>
      <c r="R26" s="62"/>
      <c r="S26" s="62"/>
    </row>
    <row r="27" spans="4:19" ht="14.4" customHeight="1" x14ac:dyDescent="0.3">
      <c r="D27" s="62"/>
      <c r="E27" s="62"/>
      <c r="F27" s="62"/>
      <c r="G27" s="62"/>
      <c r="H27" s="62"/>
      <c r="I27" s="62"/>
      <c r="J27" s="62"/>
      <c r="K27" s="62"/>
      <c r="L27" s="62"/>
      <c r="M27" s="62"/>
      <c r="N27" s="62"/>
      <c r="O27" s="62"/>
      <c r="P27" s="62"/>
      <c r="Q27" s="62"/>
      <c r="R27" s="62"/>
      <c r="S27" s="62"/>
    </row>
    <row r="28" spans="4:19" ht="14.4" customHeight="1" x14ac:dyDescent="0.3">
      <c r="D28" s="62"/>
      <c r="E28" s="62"/>
      <c r="F28" s="62"/>
      <c r="G28" s="62"/>
      <c r="H28" s="62"/>
      <c r="I28" s="62"/>
      <c r="J28" s="62"/>
      <c r="K28" s="62"/>
      <c r="L28" s="62"/>
      <c r="M28" s="62"/>
      <c r="N28" s="62"/>
      <c r="O28" s="62"/>
      <c r="P28" s="62"/>
      <c r="Q28" s="62"/>
      <c r="R28" s="62"/>
      <c r="S28" s="62"/>
    </row>
    <row r="29" spans="4:19" ht="14.4" customHeight="1" x14ac:dyDescent="0.3">
      <c r="D29" s="62"/>
      <c r="E29" s="62"/>
      <c r="F29" s="62"/>
      <c r="G29" s="62"/>
      <c r="H29" s="62"/>
      <c r="I29" s="62"/>
      <c r="J29" s="62"/>
      <c r="K29" s="62"/>
      <c r="L29" s="62"/>
      <c r="M29" s="62"/>
      <c r="N29" s="62"/>
      <c r="O29" s="62"/>
      <c r="P29" s="62"/>
      <c r="Q29" s="62"/>
      <c r="R29" s="62"/>
      <c r="S29" s="62"/>
    </row>
    <row r="30" spans="4:19" ht="14.4" customHeight="1" x14ac:dyDescent="0.3">
      <c r="D30" s="62"/>
      <c r="E30" s="62"/>
      <c r="F30" s="62"/>
      <c r="G30" s="62"/>
      <c r="H30" s="62"/>
      <c r="I30" s="62"/>
      <c r="J30" s="62"/>
      <c r="K30" s="62"/>
      <c r="L30" s="62"/>
      <c r="M30" s="62"/>
      <c r="N30" s="62"/>
      <c r="O30" s="62"/>
      <c r="P30" s="62"/>
      <c r="Q30" s="62"/>
      <c r="R30" s="62"/>
      <c r="S30" s="62"/>
    </row>
    <row r="31" spans="4:19" ht="14.4" customHeight="1" x14ac:dyDescent="0.3">
      <c r="D31" s="62"/>
      <c r="E31" s="62"/>
      <c r="F31" s="62"/>
      <c r="G31" s="62"/>
      <c r="H31" s="62"/>
      <c r="I31" s="62"/>
      <c r="J31" s="62"/>
      <c r="K31" s="62"/>
      <c r="L31" s="62"/>
      <c r="M31" s="62"/>
      <c r="N31" s="62"/>
      <c r="O31" s="62"/>
      <c r="P31" s="62"/>
      <c r="Q31" s="62"/>
      <c r="R31" s="62"/>
      <c r="S31" s="62"/>
    </row>
    <row r="32" spans="4:19" ht="14.4" customHeight="1" x14ac:dyDescent="0.3">
      <c r="D32" s="62"/>
      <c r="E32" s="62"/>
      <c r="F32" s="62"/>
      <c r="G32" s="62"/>
      <c r="H32" s="62"/>
      <c r="I32" s="62"/>
      <c r="J32" s="62"/>
      <c r="K32" s="62"/>
      <c r="L32" s="62"/>
      <c r="M32" s="62"/>
      <c r="N32" s="62"/>
      <c r="O32" s="62"/>
      <c r="P32" s="62"/>
      <c r="Q32" s="62"/>
      <c r="R32" s="62"/>
      <c r="S32" s="62"/>
    </row>
    <row r="33" spans="4:19" ht="14.4" customHeight="1" x14ac:dyDescent="0.3">
      <c r="D33" s="62"/>
      <c r="E33" s="62"/>
      <c r="F33" s="62"/>
      <c r="G33" s="62"/>
      <c r="H33" s="62"/>
      <c r="I33" s="62"/>
      <c r="J33" s="62"/>
      <c r="K33" s="62"/>
      <c r="L33" s="62"/>
      <c r="M33" s="62"/>
      <c r="N33" s="62"/>
      <c r="O33" s="62"/>
      <c r="P33" s="62"/>
      <c r="Q33" s="62"/>
      <c r="R33" s="62"/>
      <c r="S33" s="62"/>
    </row>
    <row r="34" spans="4:19" ht="14.4" customHeight="1" x14ac:dyDescent="0.3">
      <c r="D34" s="62"/>
      <c r="E34" s="62"/>
      <c r="F34" s="62"/>
      <c r="G34" s="62"/>
      <c r="H34" s="62"/>
      <c r="I34" s="62"/>
      <c r="J34" s="62"/>
      <c r="K34" s="62"/>
      <c r="L34" s="62"/>
      <c r="M34" s="62"/>
      <c r="N34" s="62"/>
      <c r="O34" s="62"/>
      <c r="P34" s="62"/>
      <c r="Q34" s="62"/>
      <c r="R34" s="62"/>
      <c r="S34" s="62"/>
    </row>
    <row r="35" spans="4:19" ht="14.4" customHeight="1" x14ac:dyDescent="0.3">
      <c r="D35" s="62"/>
      <c r="E35" s="62"/>
      <c r="F35" s="62"/>
      <c r="G35" s="62"/>
      <c r="H35" s="62"/>
      <c r="I35" s="62"/>
      <c r="J35" s="62"/>
      <c r="K35" s="62"/>
      <c r="L35" s="62"/>
      <c r="M35" s="62"/>
      <c r="N35" s="62"/>
      <c r="O35" s="62"/>
      <c r="P35" s="62"/>
      <c r="Q35" s="62"/>
      <c r="R35" s="62"/>
      <c r="S35" s="62"/>
    </row>
    <row r="36" spans="4:19" ht="14.4" customHeight="1" x14ac:dyDescent="0.3">
      <c r="D36" s="62"/>
      <c r="E36" s="62"/>
      <c r="F36" s="62"/>
      <c r="G36" s="62"/>
      <c r="H36" s="62"/>
      <c r="I36" s="62"/>
      <c r="J36" s="62"/>
      <c r="K36" s="62"/>
      <c r="L36" s="62"/>
      <c r="M36" s="62"/>
      <c r="N36" s="62"/>
      <c r="O36" s="62"/>
      <c r="P36" s="62"/>
      <c r="Q36" s="62"/>
      <c r="R36" s="62"/>
      <c r="S36" s="62"/>
    </row>
    <row r="37" spans="4:19" ht="14.4" customHeight="1" x14ac:dyDescent="0.3">
      <c r="D37" s="62"/>
      <c r="E37" s="62"/>
      <c r="F37" s="62"/>
      <c r="G37" s="62"/>
      <c r="H37" s="62"/>
      <c r="I37" s="62"/>
      <c r="J37" s="62"/>
      <c r="K37" s="62"/>
      <c r="L37" s="62"/>
      <c r="M37" s="62"/>
      <c r="N37" s="62"/>
      <c r="O37" s="62"/>
      <c r="P37" s="62"/>
      <c r="Q37" s="62"/>
      <c r="R37" s="62"/>
      <c r="S37" s="62"/>
    </row>
    <row r="38" spans="4:19" ht="14.4" customHeight="1" x14ac:dyDescent="0.3">
      <c r="D38" s="62"/>
      <c r="E38" s="62"/>
      <c r="F38" s="62"/>
      <c r="G38" s="62"/>
      <c r="H38" s="62"/>
      <c r="I38" s="62"/>
      <c r="J38" s="62"/>
      <c r="K38" s="62"/>
      <c r="L38" s="62"/>
      <c r="M38" s="62"/>
      <c r="N38" s="62"/>
      <c r="O38" s="62"/>
      <c r="P38" s="62"/>
      <c r="Q38" s="62"/>
      <c r="R38" s="62"/>
      <c r="S38"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6CC1-AD23-472E-A34B-1257D15AA864}">
  <dimension ref="A1:AB252"/>
  <sheetViews>
    <sheetView topLeftCell="G6" zoomScale="115" zoomScaleNormal="115" workbookViewId="0">
      <selection activeCell="Y23" sqref="Y23"/>
    </sheetView>
  </sheetViews>
  <sheetFormatPr defaultRowHeight="14.4" x14ac:dyDescent="0.3"/>
  <cols>
    <col min="1" max="1" width="11.21875" bestFit="1" customWidth="1"/>
    <col min="2" max="6" width="11.33203125" bestFit="1" customWidth="1"/>
    <col min="25" max="25" width="11.21875" bestFit="1" customWidth="1"/>
    <col min="27" max="27" width="11.21875" bestFit="1" customWidth="1"/>
  </cols>
  <sheetData>
    <row r="1" spans="1:28" x14ac:dyDescent="0.3">
      <c r="A1" t="s">
        <v>0</v>
      </c>
      <c r="B1" t="s">
        <v>1</v>
      </c>
      <c r="C1" t="s">
        <v>2</v>
      </c>
      <c r="D1" t="s">
        <v>3</v>
      </c>
      <c r="E1" t="s">
        <v>5</v>
      </c>
      <c r="F1" t="s">
        <v>4</v>
      </c>
    </row>
    <row r="2" spans="1:28" x14ac:dyDescent="0.3">
      <c r="A2" s="1">
        <v>44200</v>
      </c>
      <c r="B2">
        <v>133.520004</v>
      </c>
      <c r="C2">
        <v>133.61000100000001</v>
      </c>
      <c r="D2">
        <v>126.760002</v>
      </c>
      <c r="E2">
        <v>128.453461</v>
      </c>
      <c r="F2">
        <v>129.41000399999999</v>
      </c>
    </row>
    <row r="3" spans="1:28" x14ac:dyDescent="0.3">
      <c r="A3" s="1">
        <v>44201</v>
      </c>
      <c r="B3">
        <v>128.88999899999999</v>
      </c>
      <c r="C3">
        <v>131.740005</v>
      </c>
      <c r="D3">
        <v>128.429993</v>
      </c>
      <c r="E3">
        <v>130.04161099999999</v>
      </c>
      <c r="F3">
        <v>131.009995</v>
      </c>
    </row>
    <row r="4" spans="1:28" ht="15" thickBot="1" x14ac:dyDescent="0.35">
      <c r="A4" s="1">
        <v>44202</v>
      </c>
      <c r="B4">
        <v>127.720001</v>
      </c>
      <c r="C4">
        <v>131.050003</v>
      </c>
      <c r="D4">
        <v>126.379997</v>
      </c>
      <c r="E4">
        <v>125.66422300000001</v>
      </c>
      <c r="F4">
        <v>126.599998</v>
      </c>
    </row>
    <row r="5" spans="1:28" x14ac:dyDescent="0.3">
      <c r="A5" s="1">
        <v>44203</v>
      </c>
      <c r="B5">
        <v>128.36000100000001</v>
      </c>
      <c r="C5">
        <v>131.63000500000001</v>
      </c>
      <c r="D5">
        <v>127.860001</v>
      </c>
      <c r="E5">
        <v>129.952271</v>
      </c>
      <c r="F5">
        <v>130.91999799999999</v>
      </c>
      <c r="I5" s="13"/>
      <c r="J5" s="14"/>
      <c r="K5" s="14"/>
      <c r="L5" s="14"/>
      <c r="M5" s="14"/>
      <c r="N5" s="14"/>
      <c r="O5" s="14"/>
      <c r="P5" s="14"/>
      <c r="Q5" s="14"/>
      <c r="R5" s="14"/>
      <c r="S5" s="14"/>
      <c r="T5" s="14"/>
      <c r="U5" s="14"/>
      <c r="V5" s="15"/>
    </row>
    <row r="6" spans="1:28" ht="15" thickBot="1" x14ac:dyDescent="0.35">
      <c r="A6" s="1">
        <v>44204</v>
      </c>
      <c r="B6">
        <v>132.429993</v>
      </c>
      <c r="C6">
        <v>132.63000500000001</v>
      </c>
      <c r="D6">
        <v>130.229996</v>
      </c>
      <c r="E6">
        <v>131.07392899999999</v>
      </c>
      <c r="F6">
        <v>132.050003</v>
      </c>
      <c r="I6" s="16"/>
      <c r="J6" s="17"/>
      <c r="K6" s="17"/>
      <c r="L6" s="17"/>
      <c r="M6" s="17"/>
      <c r="N6" s="17"/>
      <c r="O6" s="17"/>
      <c r="P6" s="17"/>
      <c r="Q6" s="17"/>
      <c r="R6" s="17"/>
      <c r="S6" s="17"/>
      <c r="T6" s="17"/>
      <c r="U6" s="17"/>
      <c r="V6" s="18"/>
    </row>
    <row r="7" spans="1:28" x14ac:dyDescent="0.3">
      <c r="A7" s="1">
        <v>44207</v>
      </c>
      <c r="B7">
        <v>129.19000199999999</v>
      </c>
      <c r="C7">
        <v>130.16999799999999</v>
      </c>
      <c r="D7">
        <v>128.5</v>
      </c>
      <c r="E7">
        <v>128.026611</v>
      </c>
      <c r="F7">
        <v>128.979996</v>
      </c>
      <c r="I7" s="16"/>
      <c r="J7" s="17"/>
      <c r="K7" s="17"/>
      <c r="L7" s="17"/>
      <c r="M7" s="17"/>
      <c r="N7" s="17"/>
      <c r="O7" s="17"/>
      <c r="P7" s="17"/>
      <c r="Q7" s="17"/>
      <c r="R7" s="17"/>
      <c r="S7" s="17"/>
      <c r="T7" s="17"/>
      <c r="U7" s="17"/>
      <c r="V7" s="18"/>
      <c r="Y7" s="10" t="s">
        <v>6</v>
      </c>
      <c r="Z7" s="3"/>
      <c r="AA7" s="3"/>
      <c r="AB7" s="4"/>
    </row>
    <row r="8" spans="1:28" x14ac:dyDescent="0.3">
      <c r="A8" s="1">
        <v>44208</v>
      </c>
      <c r="B8">
        <v>128.5</v>
      </c>
      <c r="C8">
        <v>129.69000199999999</v>
      </c>
      <c r="D8">
        <v>126.860001</v>
      </c>
      <c r="E8">
        <v>127.84794599999999</v>
      </c>
      <c r="F8">
        <v>128.800003</v>
      </c>
      <c r="I8" s="16"/>
      <c r="J8" s="17"/>
      <c r="K8" s="17"/>
      <c r="L8" s="17"/>
      <c r="M8" s="17"/>
      <c r="N8" s="17"/>
      <c r="O8" s="17"/>
      <c r="P8" s="17"/>
      <c r="Q8" s="17"/>
      <c r="R8" s="17"/>
      <c r="S8" s="17"/>
      <c r="T8" s="17"/>
      <c r="U8" s="17"/>
      <c r="V8" s="18"/>
      <c r="Y8" s="12">
        <v>44223</v>
      </c>
      <c r="Z8" s="2" t="s">
        <v>7</v>
      </c>
      <c r="AA8" s="11">
        <v>44263</v>
      </c>
      <c r="AB8" s="6" t="s">
        <v>31</v>
      </c>
    </row>
    <row r="9" spans="1:28" x14ac:dyDescent="0.3">
      <c r="A9" s="1">
        <v>44209</v>
      </c>
      <c r="B9">
        <v>128.759995</v>
      </c>
      <c r="C9">
        <v>131.449997</v>
      </c>
      <c r="D9">
        <v>128.490005</v>
      </c>
      <c r="E9">
        <v>129.92250100000001</v>
      </c>
      <c r="F9">
        <v>130.88999899999999</v>
      </c>
      <c r="I9" s="16"/>
      <c r="J9" s="17"/>
      <c r="K9" s="17"/>
      <c r="L9" s="17"/>
      <c r="M9" s="17"/>
      <c r="N9" s="17"/>
      <c r="O9" s="17"/>
      <c r="P9" s="17"/>
      <c r="Q9" s="17"/>
      <c r="R9" s="17"/>
      <c r="S9" s="17"/>
      <c r="T9" s="17"/>
      <c r="U9" s="17"/>
      <c r="V9" s="18"/>
      <c r="Y9" s="12">
        <v>44312</v>
      </c>
      <c r="Z9" s="2" t="s">
        <v>7</v>
      </c>
      <c r="AA9" s="11">
        <v>44350</v>
      </c>
      <c r="AB9" s="6" t="s">
        <v>31</v>
      </c>
    </row>
    <row r="10" spans="1:28" x14ac:dyDescent="0.3">
      <c r="A10" s="1">
        <v>44210</v>
      </c>
      <c r="B10">
        <v>130.800003</v>
      </c>
      <c r="C10">
        <v>131</v>
      </c>
      <c r="D10">
        <v>128.759995</v>
      </c>
      <c r="E10">
        <v>127.95715300000001</v>
      </c>
      <c r="F10">
        <v>128.91000399999999</v>
      </c>
      <c r="I10" s="16"/>
      <c r="J10" s="17"/>
      <c r="K10" s="17"/>
      <c r="L10" s="17"/>
      <c r="M10" s="17"/>
      <c r="N10" s="17"/>
      <c r="O10" s="17"/>
      <c r="P10" s="17"/>
      <c r="Q10" s="17"/>
      <c r="R10" s="17"/>
      <c r="S10" s="17"/>
      <c r="T10" s="17"/>
      <c r="U10" s="17"/>
      <c r="V10" s="18"/>
      <c r="Y10" s="12">
        <v>44447</v>
      </c>
      <c r="Z10" s="2" t="s">
        <v>7</v>
      </c>
      <c r="AA10" s="11">
        <v>44473</v>
      </c>
      <c r="AB10" s="6" t="s">
        <v>31</v>
      </c>
    </row>
    <row r="11" spans="1:28" x14ac:dyDescent="0.3">
      <c r="A11" s="1">
        <v>44211</v>
      </c>
      <c r="B11">
        <v>128.779999</v>
      </c>
      <c r="C11">
        <v>130.220001</v>
      </c>
      <c r="D11">
        <v>127</v>
      </c>
      <c r="E11">
        <v>126.200226</v>
      </c>
      <c r="F11">
        <v>127.139999</v>
      </c>
      <c r="I11" s="16"/>
      <c r="J11" s="17"/>
      <c r="K11" s="17"/>
      <c r="L11" s="17"/>
      <c r="M11" s="17"/>
      <c r="N11" s="17"/>
      <c r="O11" s="17"/>
      <c r="P11" s="17"/>
      <c r="Q11" s="17"/>
      <c r="R11" s="17"/>
      <c r="S11" s="17"/>
      <c r="T11" s="17"/>
      <c r="U11" s="17"/>
      <c r="V11" s="18"/>
      <c r="Y11" s="5"/>
      <c r="Z11" s="2"/>
      <c r="AA11" s="2"/>
      <c r="AB11" s="6"/>
    </row>
    <row r="12" spans="1:28" x14ac:dyDescent="0.3">
      <c r="A12" s="1">
        <v>44215</v>
      </c>
      <c r="B12">
        <v>127.779999</v>
      </c>
      <c r="C12">
        <v>128.71000699999999</v>
      </c>
      <c r="D12">
        <v>126.94000200000001</v>
      </c>
      <c r="E12">
        <v>126.885132</v>
      </c>
      <c r="F12">
        <v>127.83000199999999</v>
      </c>
      <c r="I12" s="16"/>
      <c r="J12" s="17"/>
      <c r="K12" s="17"/>
      <c r="L12" s="17"/>
      <c r="M12" s="17"/>
      <c r="N12" s="17"/>
      <c r="O12" s="17"/>
      <c r="P12" s="17"/>
      <c r="Q12" s="17"/>
      <c r="R12" s="17"/>
      <c r="S12" s="17"/>
      <c r="T12" s="17"/>
      <c r="U12" s="17"/>
      <c r="V12" s="18"/>
      <c r="Y12" s="5"/>
      <c r="Z12" s="2"/>
      <c r="AA12" s="2"/>
      <c r="AB12" s="6"/>
    </row>
    <row r="13" spans="1:28" x14ac:dyDescent="0.3">
      <c r="A13" s="1">
        <v>44216</v>
      </c>
      <c r="B13">
        <v>128.66000399999999</v>
      </c>
      <c r="C13">
        <v>132.490005</v>
      </c>
      <c r="D13">
        <v>128.550003</v>
      </c>
      <c r="E13">
        <v>131.05406199999999</v>
      </c>
      <c r="F13">
        <v>132.029999</v>
      </c>
      <c r="I13" s="16"/>
      <c r="J13" s="17"/>
      <c r="K13" s="17"/>
      <c r="L13" s="17"/>
      <c r="M13" s="17"/>
      <c r="N13" s="17"/>
      <c r="O13" s="17"/>
      <c r="P13" s="17"/>
      <c r="Q13" s="17"/>
      <c r="R13" s="17"/>
      <c r="S13" s="17"/>
      <c r="T13" s="17"/>
      <c r="U13" s="17"/>
      <c r="V13" s="18"/>
      <c r="Y13" s="5" t="s">
        <v>32</v>
      </c>
      <c r="Z13" s="2"/>
      <c r="AA13" s="2"/>
      <c r="AB13" s="6"/>
    </row>
    <row r="14" spans="1:28" x14ac:dyDescent="0.3">
      <c r="A14" s="1">
        <v>44217</v>
      </c>
      <c r="B14">
        <v>133.800003</v>
      </c>
      <c r="C14">
        <v>139.66999799999999</v>
      </c>
      <c r="D14">
        <v>133.58999600000001</v>
      </c>
      <c r="E14">
        <v>135.85829200000001</v>
      </c>
      <c r="F14">
        <v>136.86999499999999</v>
      </c>
      <c r="I14" s="16"/>
      <c r="J14" s="17"/>
      <c r="K14" s="17"/>
      <c r="L14" s="17"/>
      <c r="M14" s="17"/>
      <c r="N14" s="17"/>
      <c r="O14" s="17"/>
      <c r="P14" s="17"/>
      <c r="Q14" s="17"/>
      <c r="R14" s="17"/>
      <c r="S14" s="17"/>
      <c r="T14" s="17"/>
      <c r="U14" s="17"/>
      <c r="V14" s="18"/>
      <c r="Y14" s="5" t="s">
        <v>8</v>
      </c>
      <c r="Z14" s="2"/>
      <c r="AA14" s="2"/>
      <c r="AB14" s="6"/>
    </row>
    <row r="15" spans="1:28" ht="15" thickBot="1" x14ac:dyDescent="0.35">
      <c r="A15" s="1">
        <v>44218</v>
      </c>
      <c r="B15">
        <v>136.279999</v>
      </c>
      <c r="C15">
        <v>139.85000600000001</v>
      </c>
      <c r="D15">
        <v>135.020004</v>
      </c>
      <c r="E15">
        <v>138.04205300000001</v>
      </c>
      <c r="F15">
        <v>139.070007</v>
      </c>
      <c r="I15" s="16"/>
      <c r="J15" s="17"/>
      <c r="K15" s="17"/>
      <c r="L15" s="17"/>
      <c r="M15" s="17"/>
      <c r="N15" s="17"/>
      <c r="O15" s="17"/>
      <c r="P15" s="17"/>
      <c r="Q15" s="17"/>
      <c r="R15" s="17"/>
      <c r="S15" s="17"/>
      <c r="T15" s="17"/>
      <c r="U15" s="17"/>
      <c r="V15" s="18"/>
      <c r="Y15" s="7"/>
      <c r="Z15" s="8"/>
      <c r="AA15" s="8"/>
      <c r="AB15" s="9"/>
    </row>
    <row r="16" spans="1:28" x14ac:dyDescent="0.3">
      <c r="A16" s="1">
        <v>44221</v>
      </c>
      <c r="B16">
        <v>143.070007</v>
      </c>
      <c r="C16">
        <v>145.08999600000001</v>
      </c>
      <c r="D16">
        <v>136.53999300000001</v>
      </c>
      <c r="E16">
        <v>141.86360199999999</v>
      </c>
      <c r="F16">
        <v>142.91999799999999</v>
      </c>
      <c r="I16" s="16"/>
      <c r="J16" s="17"/>
      <c r="K16" s="17"/>
      <c r="L16" s="17"/>
      <c r="M16" s="17"/>
      <c r="N16" s="17"/>
      <c r="O16" s="17"/>
      <c r="P16" s="17"/>
      <c r="Q16" s="17"/>
      <c r="R16" s="17"/>
      <c r="S16" s="17"/>
      <c r="T16" s="17"/>
      <c r="U16" s="17"/>
      <c r="V16" s="18"/>
    </row>
    <row r="17" spans="1:22" x14ac:dyDescent="0.3">
      <c r="A17" s="1">
        <v>44222</v>
      </c>
      <c r="B17">
        <v>143.60000600000001</v>
      </c>
      <c r="C17">
        <v>144.300003</v>
      </c>
      <c r="D17">
        <v>141.36999499999999</v>
      </c>
      <c r="E17">
        <v>142.10180700000001</v>
      </c>
      <c r="F17">
        <v>143.16000399999999</v>
      </c>
      <c r="I17" s="16"/>
      <c r="J17" s="17"/>
      <c r="K17" s="17"/>
      <c r="L17" s="17"/>
      <c r="M17" s="17"/>
      <c r="N17" s="17"/>
      <c r="O17" s="17"/>
      <c r="P17" s="17"/>
      <c r="Q17" s="17"/>
      <c r="R17" s="17"/>
      <c r="S17" s="17"/>
      <c r="T17" s="17"/>
      <c r="U17" s="17"/>
      <c r="V17" s="18"/>
    </row>
    <row r="18" spans="1:22" x14ac:dyDescent="0.3">
      <c r="A18" s="1">
        <v>44223</v>
      </c>
      <c r="B18">
        <v>143.429993</v>
      </c>
      <c r="C18">
        <v>144.300003</v>
      </c>
      <c r="D18">
        <v>140.41000399999999</v>
      </c>
      <c r="E18">
        <v>141.00994900000001</v>
      </c>
      <c r="F18">
        <v>142.05999800000001</v>
      </c>
      <c r="I18" s="16"/>
      <c r="J18" s="17"/>
      <c r="K18" s="17"/>
      <c r="L18" s="17"/>
      <c r="M18" s="17"/>
      <c r="N18" s="17"/>
      <c r="O18" s="17"/>
      <c r="P18" s="17"/>
      <c r="Q18" s="17"/>
      <c r="R18" s="17"/>
      <c r="S18" s="17"/>
      <c r="T18" s="17"/>
      <c r="U18" s="17"/>
      <c r="V18" s="18"/>
    </row>
    <row r="19" spans="1:22" x14ac:dyDescent="0.3">
      <c r="A19" s="1">
        <v>44224</v>
      </c>
      <c r="B19">
        <v>139.520004</v>
      </c>
      <c r="C19">
        <v>141.990005</v>
      </c>
      <c r="D19">
        <v>136.699997</v>
      </c>
      <c r="E19">
        <v>136.07667499999999</v>
      </c>
      <c r="F19">
        <v>137.08999600000001</v>
      </c>
      <c r="I19" s="16"/>
      <c r="J19" s="17"/>
      <c r="K19" s="17"/>
      <c r="L19" s="17"/>
      <c r="M19" s="17"/>
      <c r="N19" s="17"/>
      <c r="O19" s="17"/>
      <c r="P19" s="17"/>
      <c r="Q19" s="17"/>
      <c r="R19" s="17"/>
      <c r="S19" s="17"/>
      <c r="T19" s="17"/>
      <c r="U19" s="17"/>
      <c r="V19" s="18"/>
    </row>
    <row r="20" spans="1:22" x14ac:dyDescent="0.3">
      <c r="A20" s="1">
        <v>44225</v>
      </c>
      <c r="B20">
        <v>135.83000200000001</v>
      </c>
      <c r="C20">
        <v>136.740005</v>
      </c>
      <c r="D20">
        <v>130.21000699999999</v>
      </c>
      <c r="E20">
        <v>130.98460399999999</v>
      </c>
      <c r="F20">
        <v>131.96000699999999</v>
      </c>
      <c r="I20" s="16"/>
      <c r="J20" s="17"/>
      <c r="K20" s="17"/>
      <c r="L20" s="17"/>
      <c r="M20" s="17"/>
      <c r="N20" s="17"/>
      <c r="O20" s="17"/>
      <c r="P20" s="17"/>
      <c r="Q20" s="17"/>
      <c r="R20" s="17"/>
      <c r="S20" s="17"/>
      <c r="T20" s="17"/>
      <c r="U20" s="17"/>
      <c r="V20" s="18"/>
    </row>
    <row r="21" spans="1:22" x14ac:dyDescent="0.3">
      <c r="A21" s="1">
        <v>44228</v>
      </c>
      <c r="B21">
        <v>133.75</v>
      </c>
      <c r="C21">
        <v>135.38000500000001</v>
      </c>
      <c r="D21">
        <v>130.929993</v>
      </c>
      <c r="E21">
        <v>133.148483</v>
      </c>
      <c r="F21">
        <v>134.13999899999999</v>
      </c>
      <c r="I21" s="16"/>
      <c r="J21" s="17"/>
      <c r="K21" s="17"/>
      <c r="L21" s="17"/>
      <c r="M21" s="17"/>
      <c r="N21" s="17"/>
      <c r="O21" s="17"/>
      <c r="P21" s="17"/>
      <c r="Q21" s="17"/>
      <c r="R21" s="17"/>
      <c r="S21" s="17"/>
      <c r="T21" s="17"/>
      <c r="U21" s="17"/>
      <c r="V21" s="18"/>
    </row>
    <row r="22" spans="1:22" x14ac:dyDescent="0.3">
      <c r="A22" s="1">
        <v>44229</v>
      </c>
      <c r="B22">
        <v>135.729996</v>
      </c>
      <c r="C22">
        <v>136.30999800000001</v>
      </c>
      <c r="D22">
        <v>134.61000100000001</v>
      </c>
      <c r="E22">
        <v>133.99221800000001</v>
      </c>
      <c r="F22">
        <v>134.990005</v>
      </c>
      <c r="I22" s="16"/>
      <c r="J22" s="17"/>
      <c r="K22" s="17"/>
      <c r="L22" s="17"/>
      <c r="M22" s="17"/>
      <c r="N22" s="17"/>
      <c r="O22" s="17"/>
      <c r="P22" s="17"/>
      <c r="Q22" s="17"/>
      <c r="R22" s="17"/>
      <c r="S22" s="17"/>
      <c r="T22" s="17"/>
      <c r="U22" s="17"/>
      <c r="V22" s="18"/>
    </row>
    <row r="23" spans="1:22" x14ac:dyDescent="0.3">
      <c r="A23" s="1">
        <v>44230</v>
      </c>
      <c r="B23">
        <v>135.759995</v>
      </c>
      <c r="C23">
        <v>135.770004</v>
      </c>
      <c r="D23">
        <v>133.61000100000001</v>
      </c>
      <c r="E23">
        <v>132.94998200000001</v>
      </c>
      <c r="F23">
        <v>133.94000199999999</v>
      </c>
      <c r="I23" s="16"/>
      <c r="J23" s="17"/>
      <c r="K23" s="17"/>
      <c r="L23" s="17"/>
      <c r="M23" s="17"/>
      <c r="N23" s="17"/>
      <c r="O23" s="17"/>
      <c r="P23" s="17"/>
      <c r="Q23" s="17"/>
      <c r="R23" s="17"/>
      <c r="S23" s="17"/>
      <c r="T23" s="17"/>
      <c r="U23" s="17"/>
      <c r="V23" s="18"/>
    </row>
    <row r="24" spans="1:22" x14ac:dyDescent="0.3">
      <c r="A24" s="1">
        <v>44231</v>
      </c>
      <c r="B24">
        <v>136.300003</v>
      </c>
      <c r="C24">
        <v>137.39999399999999</v>
      </c>
      <c r="D24">
        <v>134.58999600000001</v>
      </c>
      <c r="E24">
        <v>136.37446600000001</v>
      </c>
      <c r="F24">
        <v>137.38999899999999</v>
      </c>
      <c r="I24" s="16"/>
      <c r="J24" s="17"/>
      <c r="K24" s="17"/>
      <c r="L24" s="17"/>
      <c r="M24" s="17"/>
      <c r="N24" s="17"/>
      <c r="O24" s="17"/>
      <c r="P24" s="17"/>
      <c r="Q24" s="17"/>
      <c r="R24" s="17"/>
      <c r="S24" s="17"/>
      <c r="T24" s="17"/>
      <c r="U24" s="17"/>
      <c r="V24" s="18"/>
    </row>
    <row r="25" spans="1:22" x14ac:dyDescent="0.3">
      <c r="A25" s="1">
        <v>44232</v>
      </c>
      <c r="B25">
        <v>137.35000600000001</v>
      </c>
      <c r="C25">
        <v>137.41999799999999</v>
      </c>
      <c r="D25">
        <v>135.86000100000001</v>
      </c>
      <c r="E25">
        <v>135.951965</v>
      </c>
      <c r="F25">
        <v>136.759995</v>
      </c>
      <c r="I25" s="16"/>
      <c r="J25" s="17"/>
      <c r="K25" s="17"/>
      <c r="L25" s="17"/>
      <c r="M25" s="17"/>
      <c r="N25" s="17"/>
      <c r="O25" s="17"/>
      <c r="P25" s="17"/>
      <c r="Q25" s="17"/>
      <c r="R25" s="17"/>
      <c r="S25" s="17"/>
      <c r="T25" s="17"/>
      <c r="U25" s="17"/>
      <c r="V25" s="18"/>
    </row>
    <row r="26" spans="1:22" x14ac:dyDescent="0.3">
      <c r="A26" s="1">
        <v>44235</v>
      </c>
      <c r="B26">
        <v>136.029999</v>
      </c>
      <c r="C26">
        <v>136.96000699999999</v>
      </c>
      <c r="D26">
        <v>134.91999799999999</v>
      </c>
      <c r="E26">
        <v>136.101089</v>
      </c>
      <c r="F26">
        <v>136.91000399999999</v>
      </c>
      <c r="I26" s="16"/>
      <c r="J26" s="17"/>
      <c r="K26" s="17"/>
      <c r="L26" s="17"/>
      <c r="M26" s="17"/>
      <c r="N26" s="17"/>
      <c r="O26" s="17"/>
      <c r="P26" s="17"/>
      <c r="Q26" s="17"/>
      <c r="R26" s="17"/>
      <c r="S26" s="17"/>
      <c r="T26" s="17"/>
      <c r="U26" s="17"/>
      <c r="V26" s="18"/>
    </row>
    <row r="27" spans="1:22" x14ac:dyDescent="0.3">
      <c r="A27" s="1">
        <v>44236</v>
      </c>
      <c r="B27">
        <v>136.61999499999999</v>
      </c>
      <c r="C27">
        <v>137.88000500000001</v>
      </c>
      <c r="D27">
        <v>135.85000600000001</v>
      </c>
      <c r="E27">
        <v>135.20639</v>
      </c>
      <c r="F27">
        <v>136.009995</v>
      </c>
      <c r="I27" s="16"/>
      <c r="J27" s="17"/>
      <c r="K27" s="17"/>
      <c r="L27" s="17"/>
      <c r="M27" s="17"/>
      <c r="N27" s="17"/>
      <c r="O27" s="17"/>
      <c r="P27" s="17"/>
      <c r="Q27" s="17"/>
      <c r="R27" s="17"/>
      <c r="S27" s="17"/>
      <c r="T27" s="17"/>
      <c r="U27" s="17"/>
      <c r="V27" s="18"/>
    </row>
    <row r="28" spans="1:22" x14ac:dyDescent="0.3">
      <c r="A28" s="1">
        <v>44237</v>
      </c>
      <c r="B28">
        <v>136.479996</v>
      </c>
      <c r="C28">
        <v>136.990005</v>
      </c>
      <c r="D28">
        <v>134.39999399999999</v>
      </c>
      <c r="E28">
        <v>134.590057</v>
      </c>
      <c r="F28">
        <v>135.38999899999999</v>
      </c>
      <c r="I28" s="16"/>
      <c r="J28" s="17"/>
      <c r="K28" s="17"/>
      <c r="L28" s="17"/>
      <c r="M28" s="17"/>
      <c r="N28" s="17"/>
      <c r="O28" s="17"/>
      <c r="P28" s="17"/>
      <c r="Q28" s="17"/>
      <c r="R28" s="17"/>
      <c r="S28" s="17"/>
      <c r="T28" s="17"/>
      <c r="U28" s="17"/>
      <c r="V28" s="18"/>
    </row>
    <row r="29" spans="1:22" x14ac:dyDescent="0.3">
      <c r="A29" s="1">
        <v>44238</v>
      </c>
      <c r="B29">
        <v>135.89999399999999</v>
      </c>
      <c r="C29">
        <v>136.38999899999999</v>
      </c>
      <c r="D29">
        <v>133.770004</v>
      </c>
      <c r="E29">
        <v>134.331604</v>
      </c>
      <c r="F29">
        <v>135.13000500000001</v>
      </c>
      <c r="I29" s="16"/>
      <c r="J29" s="17"/>
      <c r="K29" s="17"/>
      <c r="L29" s="17"/>
      <c r="M29" s="17"/>
      <c r="N29" s="17"/>
      <c r="O29" s="17"/>
      <c r="P29" s="17"/>
      <c r="Q29" s="17"/>
      <c r="R29" s="17"/>
      <c r="S29" s="17"/>
      <c r="T29" s="17"/>
      <c r="U29" s="17"/>
      <c r="V29" s="18"/>
    </row>
    <row r="30" spans="1:22" x14ac:dyDescent="0.3">
      <c r="A30" s="1">
        <v>44239</v>
      </c>
      <c r="B30">
        <v>134.35000600000001</v>
      </c>
      <c r="C30">
        <v>135.529999</v>
      </c>
      <c r="D30">
        <v>133.69000199999999</v>
      </c>
      <c r="E30">
        <v>134.57017500000001</v>
      </c>
      <c r="F30">
        <v>135.36999499999999</v>
      </c>
      <c r="I30" s="16"/>
      <c r="J30" s="17"/>
      <c r="K30" s="17"/>
      <c r="L30" s="17"/>
      <c r="M30" s="17"/>
      <c r="N30" s="17"/>
      <c r="O30" s="17"/>
      <c r="P30" s="17"/>
      <c r="Q30" s="17"/>
      <c r="R30" s="17"/>
      <c r="S30" s="17"/>
      <c r="T30" s="17"/>
      <c r="U30" s="17"/>
      <c r="V30" s="18"/>
    </row>
    <row r="31" spans="1:22" x14ac:dyDescent="0.3">
      <c r="A31" s="1">
        <v>44243</v>
      </c>
      <c r="B31">
        <v>135.490005</v>
      </c>
      <c r="C31">
        <v>136.009995</v>
      </c>
      <c r="D31">
        <v>132.78999300000001</v>
      </c>
      <c r="E31">
        <v>132.403076</v>
      </c>
      <c r="F31">
        <v>133.19000199999999</v>
      </c>
      <c r="I31" s="16"/>
      <c r="J31" s="17"/>
      <c r="K31" s="17"/>
      <c r="L31" s="17"/>
      <c r="M31" s="17"/>
      <c r="N31" s="17"/>
      <c r="O31" s="17"/>
      <c r="P31" s="17"/>
      <c r="Q31" s="17"/>
      <c r="R31" s="17"/>
      <c r="S31" s="17"/>
      <c r="T31" s="17"/>
      <c r="U31" s="17"/>
      <c r="V31" s="18"/>
    </row>
    <row r="32" spans="1:22" x14ac:dyDescent="0.3">
      <c r="A32" s="1">
        <v>44244</v>
      </c>
      <c r="B32">
        <v>131.25</v>
      </c>
      <c r="C32">
        <v>132.220001</v>
      </c>
      <c r="D32">
        <v>129.470001</v>
      </c>
      <c r="E32">
        <v>130.066956</v>
      </c>
      <c r="F32">
        <v>130.83999600000001</v>
      </c>
      <c r="I32" s="16"/>
      <c r="J32" s="17"/>
      <c r="K32" s="17"/>
      <c r="L32" s="17"/>
      <c r="M32" s="17"/>
      <c r="N32" s="17"/>
      <c r="O32" s="17"/>
      <c r="P32" s="17"/>
      <c r="Q32" s="17"/>
      <c r="R32" s="17"/>
      <c r="S32" s="17"/>
      <c r="T32" s="17"/>
      <c r="U32" s="17"/>
      <c r="V32" s="18"/>
    </row>
    <row r="33" spans="1:22" x14ac:dyDescent="0.3">
      <c r="A33" s="1">
        <v>44245</v>
      </c>
      <c r="B33">
        <v>129.199997</v>
      </c>
      <c r="C33">
        <v>130</v>
      </c>
      <c r="D33">
        <v>127.410004</v>
      </c>
      <c r="E33">
        <v>128.943634</v>
      </c>
      <c r="F33">
        <v>129.71000699999999</v>
      </c>
      <c r="I33" s="16"/>
      <c r="J33" s="17"/>
      <c r="K33" s="17"/>
      <c r="L33" s="17"/>
      <c r="M33" s="17"/>
      <c r="N33" s="17"/>
      <c r="O33" s="17"/>
      <c r="P33" s="17"/>
      <c r="Q33" s="17"/>
      <c r="R33" s="17"/>
      <c r="S33" s="17"/>
      <c r="T33" s="17"/>
      <c r="U33" s="17"/>
      <c r="V33" s="18"/>
    </row>
    <row r="34" spans="1:22" ht="15" thickBot="1" x14ac:dyDescent="0.35">
      <c r="A34" s="1">
        <v>44246</v>
      </c>
      <c r="B34">
        <v>130.240005</v>
      </c>
      <c r="C34">
        <v>130.71000699999999</v>
      </c>
      <c r="D34">
        <v>128.800003</v>
      </c>
      <c r="E34">
        <v>129.10266100000001</v>
      </c>
      <c r="F34">
        <v>129.86999499999999</v>
      </c>
      <c r="I34" s="19"/>
      <c r="J34" s="20"/>
      <c r="K34" s="20"/>
      <c r="L34" s="20"/>
      <c r="M34" s="20"/>
      <c r="N34" s="20"/>
      <c r="O34" s="20"/>
      <c r="P34" s="20"/>
      <c r="Q34" s="20"/>
      <c r="R34" s="20"/>
      <c r="S34" s="20"/>
      <c r="T34" s="20"/>
      <c r="U34" s="20"/>
      <c r="V34" s="21"/>
    </row>
    <row r="35" spans="1:22" x14ac:dyDescent="0.3">
      <c r="A35" s="1">
        <v>44249</v>
      </c>
      <c r="B35">
        <v>128.009995</v>
      </c>
      <c r="C35">
        <v>129.720001</v>
      </c>
      <c r="D35">
        <v>125.599998</v>
      </c>
      <c r="E35">
        <v>125.255539</v>
      </c>
      <c r="F35">
        <v>126</v>
      </c>
    </row>
    <row r="36" spans="1:22" x14ac:dyDescent="0.3">
      <c r="A36" s="1">
        <v>44250</v>
      </c>
      <c r="B36">
        <v>123.760002</v>
      </c>
      <c r="C36">
        <v>126.709999</v>
      </c>
      <c r="D36">
        <v>118.389999</v>
      </c>
      <c r="E36">
        <v>125.116364</v>
      </c>
      <c r="F36">
        <v>125.860001</v>
      </c>
    </row>
    <row r="37" spans="1:22" x14ac:dyDescent="0.3">
      <c r="A37" s="1">
        <v>44251</v>
      </c>
      <c r="B37">
        <v>124.94000200000001</v>
      </c>
      <c r="C37">
        <v>125.55999799999999</v>
      </c>
      <c r="D37">
        <v>122.230003</v>
      </c>
      <c r="E37">
        <v>124.60939</v>
      </c>
      <c r="F37">
        <v>125.349998</v>
      </c>
    </row>
    <row r="38" spans="1:22" x14ac:dyDescent="0.3">
      <c r="A38" s="1">
        <v>44252</v>
      </c>
      <c r="B38">
        <v>124.68</v>
      </c>
      <c r="C38">
        <v>126.459999</v>
      </c>
      <c r="D38">
        <v>120.540001</v>
      </c>
      <c r="E38">
        <v>120.27514600000001</v>
      </c>
      <c r="F38">
        <v>120.989998</v>
      </c>
    </row>
    <row r="39" spans="1:22" x14ac:dyDescent="0.3">
      <c r="A39" s="1">
        <v>44253</v>
      </c>
      <c r="B39">
        <v>122.589996</v>
      </c>
      <c r="C39">
        <v>124.849998</v>
      </c>
      <c r="D39">
        <v>121.199997</v>
      </c>
      <c r="E39">
        <v>120.543549</v>
      </c>
      <c r="F39">
        <v>121.260002</v>
      </c>
    </row>
    <row r="40" spans="1:22" x14ac:dyDescent="0.3">
      <c r="A40" s="1">
        <v>44256</v>
      </c>
      <c r="B40">
        <v>123.75</v>
      </c>
      <c r="C40">
        <v>127.93</v>
      </c>
      <c r="D40">
        <v>122.790001</v>
      </c>
      <c r="E40">
        <v>127.034966</v>
      </c>
      <c r="F40">
        <v>127.790001</v>
      </c>
    </row>
    <row r="41" spans="1:22" x14ac:dyDescent="0.3">
      <c r="A41" s="1">
        <v>44257</v>
      </c>
      <c r="B41">
        <v>128.41000399999999</v>
      </c>
      <c r="C41">
        <v>128.720001</v>
      </c>
      <c r="D41">
        <v>125.010002</v>
      </c>
      <c r="E41">
        <v>124.380745</v>
      </c>
      <c r="F41">
        <v>125.120003</v>
      </c>
    </row>
    <row r="42" spans="1:22" x14ac:dyDescent="0.3">
      <c r="A42" s="1">
        <v>44258</v>
      </c>
      <c r="B42">
        <v>124.80999799999999</v>
      </c>
      <c r="C42">
        <v>125.709999</v>
      </c>
      <c r="D42">
        <v>121.839996</v>
      </c>
      <c r="E42">
        <v>121.338821</v>
      </c>
      <c r="F42">
        <v>122.05999799999999</v>
      </c>
    </row>
    <row r="43" spans="1:22" x14ac:dyDescent="0.3">
      <c r="A43" s="1">
        <v>44259</v>
      </c>
      <c r="B43">
        <v>121.75</v>
      </c>
      <c r="C43">
        <v>123.599998</v>
      </c>
      <c r="D43">
        <v>118.620003</v>
      </c>
      <c r="E43">
        <v>119.420219</v>
      </c>
      <c r="F43">
        <v>120.129997</v>
      </c>
    </row>
    <row r="44" spans="1:22" x14ac:dyDescent="0.3">
      <c r="A44" s="1">
        <v>44260</v>
      </c>
      <c r="B44">
        <v>120.980003</v>
      </c>
      <c r="C44">
        <v>121.94000200000001</v>
      </c>
      <c r="D44">
        <v>117.57</v>
      </c>
      <c r="E44">
        <v>120.70259900000001</v>
      </c>
      <c r="F44">
        <v>121.41999800000001</v>
      </c>
    </row>
    <row r="45" spans="1:22" x14ac:dyDescent="0.3">
      <c r="A45" s="1">
        <v>44263</v>
      </c>
      <c r="B45">
        <v>120.93</v>
      </c>
      <c r="C45">
        <v>121</v>
      </c>
      <c r="D45">
        <v>116.209999</v>
      </c>
      <c r="E45">
        <v>115.672493</v>
      </c>
      <c r="F45">
        <v>116.360001</v>
      </c>
    </row>
    <row r="46" spans="1:22" x14ac:dyDescent="0.3">
      <c r="A46" s="1">
        <v>44264</v>
      </c>
      <c r="B46">
        <v>119.029999</v>
      </c>
      <c r="C46">
        <v>122.05999799999999</v>
      </c>
      <c r="D46">
        <v>118.790001</v>
      </c>
      <c r="E46">
        <v>120.37455</v>
      </c>
      <c r="F46">
        <v>121.089996</v>
      </c>
    </row>
    <row r="47" spans="1:22" x14ac:dyDescent="0.3">
      <c r="A47" s="1">
        <v>44265</v>
      </c>
      <c r="B47">
        <v>121.69000200000001</v>
      </c>
      <c r="C47">
        <v>122.16999800000001</v>
      </c>
      <c r="D47">
        <v>119.449997</v>
      </c>
      <c r="E47">
        <v>119.271111</v>
      </c>
      <c r="F47">
        <v>119.980003</v>
      </c>
    </row>
    <row r="48" spans="1:22" x14ac:dyDescent="0.3">
      <c r="A48" s="1">
        <v>44266</v>
      </c>
      <c r="B48">
        <v>122.540001</v>
      </c>
      <c r="C48">
        <v>123.209999</v>
      </c>
      <c r="D48">
        <v>121.260002</v>
      </c>
      <c r="E48">
        <v>121.23941000000001</v>
      </c>
      <c r="F48">
        <v>121.959999</v>
      </c>
    </row>
    <row r="49" spans="1:6" x14ac:dyDescent="0.3">
      <c r="A49" s="1">
        <v>44267</v>
      </c>
      <c r="B49">
        <v>120.400002</v>
      </c>
      <c r="C49">
        <v>121.16999800000001</v>
      </c>
      <c r="D49">
        <v>119.160004</v>
      </c>
      <c r="E49">
        <v>120.314903</v>
      </c>
      <c r="F49">
        <v>121.029999</v>
      </c>
    </row>
    <row r="50" spans="1:6" x14ac:dyDescent="0.3">
      <c r="A50" s="1">
        <v>44270</v>
      </c>
      <c r="B50">
        <v>121.410004</v>
      </c>
      <c r="C50">
        <v>124</v>
      </c>
      <c r="D50">
        <v>120.41999800000001</v>
      </c>
      <c r="E50">
        <v>123.25741600000001</v>
      </c>
      <c r="F50">
        <v>123.989998</v>
      </c>
    </row>
    <row r="51" spans="1:6" x14ac:dyDescent="0.3">
      <c r="A51" s="1">
        <v>44271</v>
      </c>
      <c r="B51">
        <v>125.699997</v>
      </c>
      <c r="C51">
        <v>127.220001</v>
      </c>
      <c r="D51">
        <v>124.720001</v>
      </c>
      <c r="E51">
        <v>124.828079</v>
      </c>
      <c r="F51">
        <v>125.57</v>
      </c>
    </row>
    <row r="52" spans="1:6" x14ac:dyDescent="0.3">
      <c r="A52" s="1">
        <v>44272</v>
      </c>
      <c r="B52">
        <v>124.050003</v>
      </c>
      <c r="C52">
        <v>125.860001</v>
      </c>
      <c r="D52">
        <v>122.339996</v>
      </c>
      <c r="E52">
        <v>124.022873</v>
      </c>
      <c r="F52">
        <v>124.760002</v>
      </c>
    </row>
    <row r="53" spans="1:6" x14ac:dyDescent="0.3">
      <c r="A53" s="1">
        <v>44273</v>
      </c>
      <c r="B53">
        <v>122.879997</v>
      </c>
      <c r="C53">
        <v>123.18</v>
      </c>
      <c r="D53">
        <v>120.32</v>
      </c>
      <c r="E53">
        <v>119.81785600000001</v>
      </c>
      <c r="F53">
        <v>120.529999</v>
      </c>
    </row>
    <row r="54" spans="1:6" x14ac:dyDescent="0.3">
      <c r="A54" s="1">
        <v>44274</v>
      </c>
      <c r="B54">
        <v>119.900002</v>
      </c>
      <c r="C54">
        <v>121.43</v>
      </c>
      <c r="D54">
        <v>119.68</v>
      </c>
      <c r="E54">
        <v>119.281052</v>
      </c>
      <c r="F54">
        <v>119.989998</v>
      </c>
    </row>
    <row r="55" spans="1:6" x14ac:dyDescent="0.3">
      <c r="A55" s="1">
        <v>44277</v>
      </c>
      <c r="B55">
        <v>120.33000199999999</v>
      </c>
      <c r="C55">
        <v>123.870003</v>
      </c>
      <c r="D55">
        <v>120.260002</v>
      </c>
      <c r="E55">
        <v>122.660965</v>
      </c>
      <c r="F55">
        <v>123.389999</v>
      </c>
    </row>
    <row r="56" spans="1:6" x14ac:dyDescent="0.3">
      <c r="A56" s="1">
        <v>44278</v>
      </c>
      <c r="B56">
        <v>123.33000199999999</v>
      </c>
      <c r="C56">
        <v>124.239998</v>
      </c>
      <c r="D56">
        <v>122.139999</v>
      </c>
      <c r="E56">
        <v>121.81598700000001</v>
      </c>
      <c r="F56">
        <v>122.540001</v>
      </c>
    </row>
    <row r="57" spans="1:6" x14ac:dyDescent="0.3">
      <c r="A57" s="1">
        <v>44279</v>
      </c>
      <c r="B57">
        <v>122.82</v>
      </c>
      <c r="C57">
        <v>122.900002</v>
      </c>
      <c r="D57">
        <v>120.07</v>
      </c>
      <c r="E57">
        <v>119.380455</v>
      </c>
      <c r="F57">
        <v>120.089996</v>
      </c>
    </row>
    <row r="58" spans="1:6" x14ac:dyDescent="0.3">
      <c r="A58" s="1">
        <v>44280</v>
      </c>
      <c r="B58">
        <v>119.540001</v>
      </c>
      <c r="C58">
        <v>121.660004</v>
      </c>
      <c r="D58">
        <v>119</v>
      </c>
      <c r="E58">
        <v>119.87750200000001</v>
      </c>
      <c r="F58">
        <v>120.589996</v>
      </c>
    </row>
    <row r="59" spans="1:6" x14ac:dyDescent="0.3">
      <c r="A59" s="1">
        <v>44281</v>
      </c>
      <c r="B59">
        <v>120.349998</v>
      </c>
      <c r="C59">
        <v>121.480003</v>
      </c>
      <c r="D59">
        <v>118.91999800000001</v>
      </c>
      <c r="E59">
        <v>120.493835</v>
      </c>
      <c r="F59">
        <v>121.209999</v>
      </c>
    </row>
    <row r="60" spans="1:6" x14ac:dyDescent="0.3">
      <c r="A60" s="1">
        <v>44284</v>
      </c>
      <c r="B60">
        <v>121.650002</v>
      </c>
      <c r="C60">
        <v>122.58000199999999</v>
      </c>
      <c r="D60">
        <v>120.730003</v>
      </c>
      <c r="E60">
        <v>120.672775</v>
      </c>
      <c r="F60">
        <v>121.389999</v>
      </c>
    </row>
    <row r="61" spans="1:6" x14ac:dyDescent="0.3">
      <c r="A61" s="1">
        <v>44285</v>
      </c>
      <c r="B61">
        <v>120.110001</v>
      </c>
      <c r="C61">
        <v>120.400002</v>
      </c>
      <c r="D61">
        <v>118.860001</v>
      </c>
      <c r="E61">
        <v>119.191582</v>
      </c>
      <c r="F61">
        <v>119.900002</v>
      </c>
    </row>
    <row r="62" spans="1:6" x14ac:dyDescent="0.3">
      <c r="A62" s="1">
        <v>44286</v>
      </c>
      <c r="B62">
        <v>121.650002</v>
      </c>
      <c r="C62">
        <v>123.519997</v>
      </c>
      <c r="D62">
        <v>121.150002</v>
      </c>
      <c r="E62">
        <v>121.428291</v>
      </c>
      <c r="F62">
        <v>122.150002</v>
      </c>
    </row>
    <row r="63" spans="1:6" x14ac:dyDescent="0.3">
      <c r="A63" s="1">
        <v>44287</v>
      </c>
      <c r="B63">
        <v>123.660004</v>
      </c>
      <c r="C63">
        <v>124.18</v>
      </c>
      <c r="D63">
        <v>122.489998</v>
      </c>
      <c r="E63">
        <v>122.273262</v>
      </c>
      <c r="F63">
        <v>123</v>
      </c>
    </row>
    <row r="64" spans="1:6" x14ac:dyDescent="0.3">
      <c r="A64" s="1">
        <v>44291</v>
      </c>
      <c r="B64">
        <v>123.870003</v>
      </c>
      <c r="C64">
        <v>126.160004</v>
      </c>
      <c r="D64">
        <v>123.07</v>
      </c>
      <c r="E64">
        <v>125.156143</v>
      </c>
      <c r="F64">
        <v>125.900002</v>
      </c>
    </row>
    <row r="65" spans="1:6" x14ac:dyDescent="0.3">
      <c r="A65" s="1">
        <v>44292</v>
      </c>
      <c r="B65">
        <v>126.5</v>
      </c>
      <c r="C65">
        <v>127.129997</v>
      </c>
      <c r="D65">
        <v>125.650002</v>
      </c>
      <c r="E65">
        <v>125.464302</v>
      </c>
      <c r="F65">
        <v>126.209999</v>
      </c>
    </row>
    <row r="66" spans="1:6" x14ac:dyDescent="0.3">
      <c r="A66" s="1">
        <v>44293</v>
      </c>
      <c r="B66">
        <v>125.83000199999999</v>
      </c>
      <c r="C66">
        <v>127.91999800000001</v>
      </c>
      <c r="D66">
        <v>125.139999</v>
      </c>
      <c r="E66">
        <v>127.14432499999999</v>
      </c>
      <c r="F66">
        <v>127.900002</v>
      </c>
    </row>
    <row r="67" spans="1:6" x14ac:dyDescent="0.3">
      <c r="A67" s="1">
        <v>44294</v>
      </c>
      <c r="B67">
        <v>128.949997</v>
      </c>
      <c r="C67">
        <v>130.38999899999999</v>
      </c>
      <c r="D67">
        <v>128.520004</v>
      </c>
      <c r="E67">
        <v>129.58978300000001</v>
      </c>
      <c r="F67">
        <v>130.36000100000001</v>
      </c>
    </row>
    <row r="68" spans="1:6" x14ac:dyDescent="0.3">
      <c r="A68" s="1">
        <v>44295</v>
      </c>
      <c r="B68">
        <v>129.800003</v>
      </c>
      <c r="C68">
        <v>133.03999300000001</v>
      </c>
      <c r="D68">
        <v>129.470001</v>
      </c>
      <c r="E68">
        <v>132.21418800000001</v>
      </c>
      <c r="F68">
        <v>133</v>
      </c>
    </row>
    <row r="69" spans="1:6" x14ac:dyDescent="0.3">
      <c r="A69" s="1">
        <v>44298</v>
      </c>
      <c r="B69">
        <v>132.520004</v>
      </c>
      <c r="C69">
        <v>132.85000600000001</v>
      </c>
      <c r="D69">
        <v>130.63000500000001</v>
      </c>
      <c r="E69">
        <v>130.46459999999999</v>
      </c>
      <c r="F69">
        <v>131.240005</v>
      </c>
    </row>
    <row r="70" spans="1:6" x14ac:dyDescent="0.3">
      <c r="A70" s="1">
        <v>44299</v>
      </c>
      <c r="B70">
        <v>132.44000199999999</v>
      </c>
      <c r="C70">
        <v>134.66000399999999</v>
      </c>
      <c r="D70">
        <v>131.929993</v>
      </c>
      <c r="E70">
        <v>133.635727</v>
      </c>
      <c r="F70">
        <v>134.429993</v>
      </c>
    </row>
    <row r="71" spans="1:6" x14ac:dyDescent="0.3">
      <c r="A71" s="1">
        <v>44300</v>
      </c>
      <c r="B71">
        <v>134.94000199999999</v>
      </c>
      <c r="C71">
        <v>135</v>
      </c>
      <c r="D71">
        <v>131.66000399999999</v>
      </c>
      <c r="E71">
        <v>131.249908</v>
      </c>
      <c r="F71">
        <v>132.029999</v>
      </c>
    </row>
    <row r="72" spans="1:6" x14ac:dyDescent="0.3">
      <c r="A72" s="1">
        <v>44301</v>
      </c>
      <c r="B72">
        <v>133.820007</v>
      </c>
      <c r="C72">
        <v>135</v>
      </c>
      <c r="D72">
        <v>133.63999899999999</v>
      </c>
      <c r="E72">
        <v>133.705322</v>
      </c>
      <c r="F72">
        <v>134.5</v>
      </c>
    </row>
    <row r="73" spans="1:6" x14ac:dyDescent="0.3">
      <c r="A73" s="1">
        <v>44302</v>
      </c>
      <c r="B73">
        <v>134.300003</v>
      </c>
      <c r="C73">
        <v>134.66999799999999</v>
      </c>
      <c r="D73">
        <v>133.279999</v>
      </c>
      <c r="E73">
        <v>133.36734000000001</v>
      </c>
      <c r="F73">
        <v>134.16000399999999</v>
      </c>
    </row>
    <row r="74" spans="1:6" x14ac:dyDescent="0.3">
      <c r="A74" s="1">
        <v>44305</v>
      </c>
      <c r="B74">
        <v>133.509995</v>
      </c>
      <c r="C74">
        <v>135.470001</v>
      </c>
      <c r="D74">
        <v>133.33999600000001</v>
      </c>
      <c r="E74">
        <v>134.04331999999999</v>
      </c>
      <c r="F74">
        <v>134.83999600000001</v>
      </c>
    </row>
    <row r="75" spans="1:6" x14ac:dyDescent="0.3">
      <c r="A75" s="1">
        <v>44306</v>
      </c>
      <c r="B75">
        <v>135.020004</v>
      </c>
      <c r="C75">
        <v>135.529999</v>
      </c>
      <c r="D75">
        <v>131.80999800000001</v>
      </c>
      <c r="E75">
        <v>132.323532</v>
      </c>
      <c r="F75">
        <v>133.11000100000001</v>
      </c>
    </row>
    <row r="76" spans="1:6" x14ac:dyDescent="0.3">
      <c r="A76" s="1">
        <v>44307</v>
      </c>
      <c r="B76">
        <v>132.36000100000001</v>
      </c>
      <c r="C76">
        <v>133.75</v>
      </c>
      <c r="D76">
        <v>131.300003</v>
      </c>
      <c r="E76">
        <v>132.71121199999999</v>
      </c>
      <c r="F76">
        <v>133.5</v>
      </c>
    </row>
    <row r="77" spans="1:6" x14ac:dyDescent="0.3">
      <c r="A77" s="1">
        <v>44308</v>
      </c>
      <c r="B77">
        <v>133.03999300000001</v>
      </c>
      <c r="C77">
        <v>134.14999399999999</v>
      </c>
      <c r="D77">
        <v>131.41000399999999</v>
      </c>
      <c r="E77">
        <v>131.160461</v>
      </c>
      <c r="F77">
        <v>131.94000199999999</v>
      </c>
    </row>
    <row r="78" spans="1:6" x14ac:dyDescent="0.3">
      <c r="A78" s="1">
        <v>44309</v>
      </c>
      <c r="B78">
        <v>132.16000399999999</v>
      </c>
      <c r="C78">
        <v>135.11999499999999</v>
      </c>
      <c r="D78">
        <v>132.16000399999999</v>
      </c>
      <c r="E78">
        <v>133.52638200000001</v>
      </c>
      <c r="F78">
        <v>134.320007</v>
      </c>
    </row>
    <row r="79" spans="1:6" x14ac:dyDescent="0.3">
      <c r="A79" s="1">
        <v>44312</v>
      </c>
      <c r="B79">
        <v>134.83000200000001</v>
      </c>
      <c r="C79">
        <v>135.05999800000001</v>
      </c>
      <c r="D79">
        <v>133.55999800000001</v>
      </c>
      <c r="E79">
        <v>133.924026</v>
      </c>
      <c r="F79">
        <v>134.720001</v>
      </c>
    </row>
    <row r="80" spans="1:6" x14ac:dyDescent="0.3">
      <c r="A80" s="1">
        <v>44313</v>
      </c>
      <c r="B80">
        <v>135.009995</v>
      </c>
      <c r="C80">
        <v>135.41000399999999</v>
      </c>
      <c r="D80">
        <v>134.11000100000001</v>
      </c>
      <c r="E80">
        <v>133.595978</v>
      </c>
      <c r="F80">
        <v>134.38999899999999</v>
      </c>
    </row>
    <row r="81" spans="1:6" x14ac:dyDescent="0.3">
      <c r="A81" s="1">
        <v>44314</v>
      </c>
      <c r="B81">
        <v>134.30999800000001</v>
      </c>
      <c r="C81">
        <v>135.020004</v>
      </c>
      <c r="D81">
        <v>133.08000200000001</v>
      </c>
      <c r="E81">
        <v>132.79075599999999</v>
      </c>
      <c r="F81">
        <v>133.58000200000001</v>
      </c>
    </row>
    <row r="82" spans="1:6" x14ac:dyDescent="0.3">
      <c r="A82" s="1">
        <v>44315</v>
      </c>
      <c r="B82">
        <v>136.470001</v>
      </c>
      <c r="C82">
        <v>137.070007</v>
      </c>
      <c r="D82">
        <v>132.449997</v>
      </c>
      <c r="E82">
        <v>132.69134500000001</v>
      </c>
      <c r="F82">
        <v>133.479996</v>
      </c>
    </row>
    <row r="83" spans="1:6" x14ac:dyDescent="0.3">
      <c r="A83" s="1">
        <v>44316</v>
      </c>
      <c r="B83">
        <v>131.779999</v>
      </c>
      <c r="C83">
        <v>133.55999800000001</v>
      </c>
      <c r="D83">
        <v>131.070007</v>
      </c>
      <c r="E83">
        <v>130.683289</v>
      </c>
      <c r="F83">
        <v>131.46000699999999</v>
      </c>
    </row>
    <row r="84" spans="1:6" x14ac:dyDescent="0.3">
      <c r="A84" s="1">
        <v>44319</v>
      </c>
      <c r="B84">
        <v>132.03999300000001</v>
      </c>
      <c r="C84">
        <v>134.070007</v>
      </c>
      <c r="D84">
        <v>131.83000200000001</v>
      </c>
      <c r="E84">
        <v>131.75689700000001</v>
      </c>
      <c r="F84">
        <v>132.53999300000001</v>
      </c>
    </row>
    <row r="85" spans="1:6" x14ac:dyDescent="0.3">
      <c r="A85" s="1">
        <v>44320</v>
      </c>
      <c r="B85">
        <v>131.19000199999999</v>
      </c>
      <c r="C85">
        <v>131.490005</v>
      </c>
      <c r="D85">
        <v>126.699997</v>
      </c>
      <c r="E85">
        <v>127.094612</v>
      </c>
      <c r="F85">
        <v>127.849998</v>
      </c>
    </row>
    <row r="86" spans="1:6" x14ac:dyDescent="0.3">
      <c r="A86" s="1">
        <v>44321</v>
      </c>
      <c r="B86">
        <v>129.199997</v>
      </c>
      <c r="C86">
        <v>130.449997</v>
      </c>
      <c r="D86">
        <v>127.970001</v>
      </c>
      <c r="E86">
        <v>127.343132</v>
      </c>
      <c r="F86">
        <v>128.10000600000001</v>
      </c>
    </row>
    <row r="87" spans="1:6" x14ac:dyDescent="0.3">
      <c r="A87" s="1">
        <v>44322</v>
      </c>
      <c r="B87">
        <v>127.889999</v>
      </c>
      <c r="C87">
        <v>129.75</v>
      </c>
      <c r="D87">
        <v>127.129997</v>
      </c>
      <c r="E87">
        <v>128.97345000000001</v>
      </c>
      <c r="F87">
        <v>129.740005</v>
      </c>
    </row>
    <row r="88" spans="1:6" x14ac:dyDescent="0.3">
      <c r="A88" s="1">
        <v>44323</v>
      </c>
      <c r="B88">
        <v>130.85000600000001</v>
      </c>
      <c r="C88">
        <v>131.259995</v>
      </c>
      <c r="D88">
        <v>129.479996</v>
      </c>
      <c r="E88">
        <v>129.66055299999999</v>
      </c>
      <c r="F88">
        <v>130.21000699999999</v>
      </c>
    </row>
    <row r="89" spans="1:6" x14ac:dyDescent="0.3">
      <c r="A89" s="1">
        <v>44326</v>
      </c>
      <c r="B89">
        <v>129.41000399999999</v>
      </c>
      <c r="C89">
        <v>129.53999300000001</v>
      </c>
      <c r="D89">
        <v>126.80999799999999</v>
      </c>
      <c r="E89">
        <v>126.314705</v>
      </c>
      <c r="F89">
        <v>126.849998</v>
      </c>
    </row>
    <row r="90" spans="1:6" x14ac:dyDescent="0.3">
      <c r="A90" s="1">
        <v>44327</v>
      </c>
      <c r="B90">
        <v>123.5</v>
      </c>
      <c r="C90">
        <v>126.269997</v>
      </c>
      <c r="D90">
        <v>122.769997</v>
      </c>
      <c r="E90">
        <v>125.378685</v>
      </c>
      <c r="F90">
        <v>125.910004</v>
      </c>
    </row>
    <row r="91" spans="1:6" x14ac:dyDescent="0.3">
      <c r="A91" s="1">
        <v>44328</v>
      </c>
      <c r="B91">
        <v>123.400002</v>
      </c>
      <c r="C91">
        <v>124.639999</v>
      </c>
      <c r="D91">
        <v>122.25</v>
      </c>
      <c r="E91">
        <v>122.25193</v>
      </c>
      <c r="F91">
        <v>122.769997</v>
      </c>
    </row>
    <row r="92" spans="1:6" x14ac:dyDescent="0.3">
      <c r="A92" s="1">
        <v>44329</v>
      </c>
      <c r="B92">
        <v>124.58000199999999</v>
      </c>
      <c r="C92">
        <v>126.150002</v>
      </c>
      <c r="D92">
        <v>124.260002</v>
      </c>
      <c r="E92">
        <v>124.44264200000001</v>
      </c>
      <c r="F92">
        <v>124.970001</v>
      </c>
    </row>
    <row r="93" spans="1:6" x14ac:dyDescent="0.3">
      <c r="A93" s="1">
        <v>44330</v>
      </c>
      <c r="B93">
        <v>126.25</v>
      </c>
      <c r="C93">
        <v>127.889999</v>
      </c>
      <c r="D93">
        <v>125.849998</v>
      </c>
      <c r="E93">
        <v>126.91217</v>
      </c>
      <c r="F93">
        <v>127.449997</v>
      </c>
    </row>
    <row r="94" spans="1:6" x14ac:dyDescent="0.3">
      <c r="A94" s="1">
        <v>44333</v>
      </c>
      <c r="B94">
        <v>126.82</v>
      </c>
      <c r="C94">
        <v>126.93</v>
      </c>
      <c r="D94">
        <v>125.16999800000001</v>
      </c>
      <c r="E94">
        <v>125.73716</v>
      </c>
      <c r="F94">
        <v>126.269997</v>
      </c>
    </row>
    <row r="95" spans="1:6" x14ac:dyDescent="0.3">
      <c r="A95" s="1">
        <v>44334</v>
      </c>
      <c r="B95">
        <v>126.55999799999999</v>
      </c>
      <c r="C95">
        <v>126.989998</v>
      </c>
      <c r="D95">
        <v>124.779999</v>
      </c>
      <c r="E95">
        <v>124.323151</v>
      </c>
      <c r="F95">
        <v>124.849998</v>
      </c>
    </row>
    <row r="96" spans="1:6" x14ac:dyDescent="0.3">
      <c r="A96" s="1">
        <v>44335</v>
      </c>
      <c r="B96">
        <v>123.160004</v>
      </c>
      <c r="C96">
        <v>124.91999800000001</v>
      </c>
      <c r="D96">
        <v>122.860001</v>
      </c>
      <c r="E96">
        <v>124.163826</v>
      </c>
      <c r="F96">
        <v>124.69000200000001</v>
      </c>
    </row>
    <row r="97" spans="1:6" x14ac:dyDescent="0.3">
      <c r="A97" s="1">
        <v>44336</v>
      </c>
      <c r="B97">
        <v>125.230003</v>
      </c>
      <c r="C97">
        <v>127.720001</v>
      </c>
      <c r="D97">
        <v>125.099998</v>
      </c>
      <c r="E97">
        <v>126.772766</v>
      </c>
      <c r="F97">
        <v>127.30999799999999</v>
      </c>
    </row>
    <row r="98" spans="1:6" x14ac:dyDescent="0.3">
      <c r="A98" s="1">
        <v>44337</v>
      </c>
      <c r="B98">
        <v>127.82</v>
      </c>
      <c r="C98">
        <v>128</v>
      </c>
      <c r="D98">
        <v>125.209999</v>
      </c>
      <c r="E98">
        <v>124.90070299999999</v>
      </c>
      <c r="F98">
        <v>125.43</v>
      </c>
    </row>
    <row r="99" spans="1:6" x14ac:dyDescent="0.3">
      <c r="A99" s="1">
        <v>44340</v>
      </c>
      <c r="B99">
        <v>126.010002</v>
      </c>
      <c r="C99">
        <v>127.94000200000001</v>
      </c>
      <c r="D99">
        <v>125.94000200000001</v>
      </c>
      <c r="E99">
        <v>126.563652</v>
      </c>
      <c r="F99">
        <v>127.099998</v>
      </c>
    </row>
    <row r="100" spans="1:6" x14ac:dyDescent="0.3">
      <c r="A100" s="1">
        <v>44341</v>
      </c>
      <c r="B100">
        <v>127.82</v>
      </c>
      <c r="C100">
        <v>128.320007</v>
      </c>
      <c r="D100">
        <v>126.32</v>
      </c>
      <c r="E100">
        <v>126.364502</v>
      </c>
      <c r="F100">
        <v>126.900002</v>
      </c>
    </row>
    <row r="101" spans="1:6" x14ac:dyDescent="0.3">
      <c r="A101" s="1">
        <v>44342</v>
      </c>
      <c r="B101">
        <v>126.959999</v>
      </c>
      <c r="C101">
        <v>127.389999</v>
      </c>
      <c r="D101">
        <v>126.41999800000001</v>
      </c>
      <c r="E101">
        <v>126.314705</v>
      </c>
      <c r="F101">
        <v>126.849998</v>
      </c>
    </row>
    <row r="102" spans="1:6" x14ac:dyDescent="0.3">
      <c r="A102" s="1">
        <v>44343</v>
      </c>
      <c r="B102">
        <v>126.44000200000001</v>
      </c>
      <c r="C102">
        <v>127.639999</v>
      </c>
      <c r="D102">
        <v>125.08000199999999</v>
      </c>
      <c r="E102">
        <v>124.751328</v>
      </c>
      <c r="F102">
        <v>125.279999</v>
      </c>
    </row>
    <row r="103" spans="1:6" x14ac:dyDescent="0.3">
      <c r="A103" s="1">
        <v>44344</v>
      </c>
      <c r="B103">
        <v>125.57</v>
      </c>
      <c r="C103">
        <v>125.800003</v>
      </c>
      <c r="D103">
        <v>124.550003</v>
      </c>
      <c r="E103">
        <v>124.08416699999999</v>
      </c>
      <c r="F103">
        <v>124.610001</v>
      </c>
    </row>
    <row r="104" spans="1:6" x14ac:dyDescent="0.3">
      <c r="A104" s="1">
        <v>44348</v>
      </c>
      <c r="B104">
        <v>125.08000199999999</v>
      </c>
      <c r="C104">
        <v>125.349998</v>
      </c>
      <c r="D104">
        <v>123.94000200000001</v>
      </c>
      <c r="E104">
        <v>123.755554</v>
      </c>
      <c r="F104">
        <v>124.279999</v>
      </c>
    </row>
    <row r="105" spans="1:6" x14ac:dyDescent="0.3">
      <c r="A105" s="1">
        <v>44349</v>
      </c>
      <c r="B105">
        <v>124.279999</v>
      </c>
      <c r="C105">
        <v>125.239998</v>
      </c>
      <c r="D105">
        <v>124.050003</v>
      </c>
      <c r="E105">
        <v>124.532257</v>
      </c>
      <c r="F105">
        <v>125.05999799999999</v>
      </c>
    </row>
    <row r="106" spans="1:6" x14ac:dyDescent="0.3">
      <c r="A106" s="1">
        <v>44350</v>
      </c>
      <c r="B106">
        <v>124.68</v>
      </c>
      <c r="C106">
        <v>124.849998</v>
      </c>
      <c r="D106">
        <v>123.129997</v>
      </c>
      <c r="E106">
        <v>123.01868399999999</v>
      </c>
      <c r="F106">
        <v>123.540001</v>
      </c>
    </row>
    <row r="107" spans="1:6" x14ac:dyDescent="0.3">
      <c r="A107" s="1">
        <v>44351</v>
      </c>
      <c r="B107">
        <v>124.07</v>
      </c>
      <c r="C107">
        <v>126.160004</v>
      </c>
      <c r="D107">
        <v>123.849998</v>
      </c>
      <c r="E107">
        <v>125.35876500000001</v>
      </c>
      <c r="F107">
        <v>125.889999</v>
      </c>
    </row>
    <row r="108" spans="1:6" x14ac:dyDescent="0.3">
      <c r="A108" s="1">
        <v>44354</v>
      </c>
      <c r="B108">
        <v>126.16999800000001</v>
      </c>
      <c r="C108">
        <v>126.32</v>
      </c>
      <c r="D108">
        <v>124.83000199999999</v>
      </c>
      <c r="E108">
        <v>125.36872099999999</v>
      </c>
      <c r="F108">
        <v>125.900002</v>
      </c>
    </row>
    <row r="109" spans="1:6" x14ac:dyDescent="0.3">
      <c r="A109" s="1">
        <v>44355</v>
      </c>
      <c r="B109">
        <v>126.599998</v>
      </c>
      <c r="C109">
        <v>128.46000699999999</v>
      </c>
      <c r="D109">
        <v>126.209999</v>
      </c>
      <c r="E109">
        <v>126.20517700000001</v>
      </c>
      <c r="F109">
        <v>126.739998</v>
      </c>
    </row>
    <row r="110" spans="1:6" x14ac:dyDescent="0.3">
      <c r="A110" s="1">
        <v>44356</v>
      </c>
      <c r="B110">
        <v>127.209999</v>
      </c>
      <c r="C110">
        <v>127.75</v>
      </c>
      <c r="D110">
        <v>126.519997</v>
      </c>
      <c r="E110">
        <v>126.593536</v>
      </c>
      <c r="F110">
        <v>127.129997</v>
      </c>
    </row>
    <row r="111" spans="1:6" x14ac:dyDescent="0.3">
      <c r="A111" s="1">
        <v>44357</v>
      </c>
      <c r="B111">
        <v>127.019997</v>
      </c>
      <c r="C111">
        <v>128.19000199999999</v>
      </c>
      <c r="D111">
        <v>125.94000200000001</v>
      </c>
      <c r="E111">
        <v>125.57783499999999</v>
      </c>
      <c r="F111">
        <v>126.110001</v>
      </c>
    </row>
    <row r="112" spans="1:6" x14ac:dyDescent="0.3">
      <c r="A112" s="1">
        <v>44358</v>
      </c>
      <c r="B112">
        <v>126.529999</v>
      </c>
      <c r="C112">
        <v>127.44000200000001</v>
      </c>
      <c r="D112">
        <v>126.099998</v>
      </c>
      <c r="E112">
        <v>126.81259900000001</v>
      </c>
      <c r="F112">
        <v>127.349998</v>
      </c>
    </row>
    <row r="113" spans="1:6" x14ac:dyDescent="0.3">
      <c r="A113" s="1">
        <v>44361</v>
      </c>
      <c r="B113">
        <v>127.82</v>
      </c>
      <c r="C113">
        <v>130.53999300000001</v>
      </c>
      <c r="D113">
        <v>127.07</v>
      </c>
      <c r="E113">
        <v>129.929382</v>
      </c>
      <c r="F113">
        <v>130.479996</v>
      </c>
    </row>
    <row r="114" spans="1:6" x14ac:dyDescent="0.3">
      <c r="A114" s="1">
        <v>44362</v>
      </c>
      <c r="B114">
        <v>129.94000199999999</v>
      </c>
      <c r="C114">
        <v>130.60000600000001</v>
      </c>
      <c r="D114">
        <v>129.38999899999999</v>
      </c>
      <c r="E114">
        <v>129.092941</v>
      </c>
      <c r="F114">
        <v>129.63999899999999</v>
      </c>
    </row>
    <row r="115" spans="1:6" x14ac:dyDescent="0.3">
      <c r="A115" s="1">
        <v>44363</v>
      </c>
      <c r="B115">
        <v>130.36999499999999</v>
      </c>
      <c r="C115">
        <v>130.88999899999999</v>
      </c>
      <c r="D115">
        <v>128.46000699999999</v>
      </c>
      <c r="E115">
        <v>129.600784</v>
      </c>
      <c r="F115">
        <v>130.14999399999999</v>
      </c>
    </row>
    <row r="116" spans="1:6" x14ac:dyDescent="0.3">
      <c r="A116" s="1">
        <v>44364</v>
      </c>
      <c r="B116">
        <v>129.800003</v>
      </c>
      <c r="C116">
        <v>132.550003</v>
      </c>
      <c r="D116">
        <v>129.64999399999999</v>
      </c>
      <c r="E116">
        <v>131.233856</v>
      </c>
      <c r="F116">
        <v>131.78999300000001</v>
      </c>
    </row>
    <row r="117" spans="1:6" x14ac:dyDescent="0.3">
      <c r="A117" s="1">
        <v>44365</v>
      </c>
      <c r="B117">
        <v>130.71000699999999</v>
      </c>
      <c r="C117">
        <v>131.509995</v>
      </c>
      <c r="D117">
        <v>130.240005</v>
      </c>
      <c r="E117">
        <v>129.90948499999999</v>
      </c>
      <c r="F117">
        <v>130.46000699999999</v>
      </c>
    </row>
    <row r="118" spans="1:6" x14ac:dyDescent="0.3">
      <c r="A118" s="1">
        <v>44368</v>
      </c>
      <c r="B118">
        <v>130.300003</v>
      </c>
      <c r="C118">
        <v>132.41000399999999</v>
      </c>
      <c r="D118">
        <v>129.21000699999999</v>
      </c>
      <c r="E118">
        <v>131.741714</v>
      </c>
      <c r="F118">
        <v>132.300003</v>
      </c>
    </row>
    <row r="119" spans="1:6" x14ac:dyDescent="0.3">
      <c r="A119" s="1">
        <v>44369</v>
      </c>
      <c r="B119">
        <v>132.13000500000001</v>
      </c>
      <c r="C119">
        <v>134.08000200000001</v>
      </c>
      <c r="D119">
        <v>131.61999499999999</v>
      </c>
      <c r="E119">
        <v>133.41461200000001</v>
      </c>
      <c r="F119">
        <v>133.979996</v>
      </c>
    </row>
    <row r="120" spans="1:6" x14ac:dyDescent="0.3">
      <c r="A120" s="1">
        <v>44370</v>
      </c>
      <c r="B120">
        <v>133.770004</v>
      </c>
      <c r="C120">
        <v>134.320007</v>
      </c>
      <c r="D120">
        <v>133.229996</v>
      </c>
      <c r="E120">
        <v>133.135818</v>
      </c>
      <c r="F120">
        <v>133.699997</v>
      </c>
    </row>
    <row r="121" spans="1:6" x14ac:dyDescent="0.3">
      <c r="A121" s="1">
        <v>44371</v>
      </c>
      <c r="B121">
        <v>134.449997</v>
      </c>
      <c r="C121">
        <v>134.63999899999999</v>
      </c>
      <c r="D121">
        <v>132.929993</v>
      </c>
      <c r="E121">
        <v>132.84703099999999</v>
      </c>
      <c r="F121">
        <v>133.41000399999999</v>
      </c>
    </row>
    <row r="122" spans="1:6" x14ac:dyDescent="0.3">
      <c r="A122" s="1">
        <v>44372</v>
      </c>
      <c r="B122">
        <v>133.46000699999999</v>
      </c>
      <c r="C122">
        <v>133.88999899999999</v>
      </c>
      <c r="D122">
        <v>132.80999800000001</v>
      </c>
      <c r="E122">
        <v>132.54830899999999</v>
      </c>
      <c r="F122">
        <v>133.11000100000001</v>
      </c>
    </row>
    <row r="123" spans="1:6" x14ac:dyDescent="0.3">
      <c r="A123" s="1">
        <v>44375</v>
      </c>
      <c r="B123">
        <v>133.41000399999999</v>
      </c>
      <c r="C123">
        <v>135.25</v>
      </c>
      <c r="D123">
        <v>133.35000600000001</v>
      </c>
      <c r="E123">
        <v>134.21125799999999</v>
      </c>
      <c r="F123">
        <v>134.779999</v>
      </c>
    </row>
    <row r="124" spans="1:6" x14ac:dyDescent="0.3">
      <c r="A124" s="1">
        <v>44376</v>
      </c>
      <c r="B124">
        <v>134.800003</v>
      </c>
      <c r="C124">
        <v>136.490005</v>
      </c>
      <c r="D124">
        <v>134.35000600000001</v>
      </c>
      <c r="E124">
        <v>135.754715</v>
      </c>
      <c r="F124">
        <v>136.33000200000001</v>
      </c>
    </row>
    <row r="125" spans="1:6" x14ac:dyDescent="0.3">
      <c r="A125" s="1">
        <v>44377</v>
      </c>
      <c r="B125">
        <v>136.16999799999999</v>
      </c>
      <c r="C125">
        <v>137.41000399999999</v>
      </c>
      <c r="D125">
        <v>135.86999499999999</v>
      </c>
      <c r="E125">
        <v>136.38206500000001</v>
      </c>
      <c r="F125">
        <v>136.96000699999999</v>
      </c>
    </row>
    <row r="126" spans="1:6" x14ac:dyDescent="0.3">
      <c r="A126" s="1">
        <v>44378</v>
      </c>
      <c r="B126">
        <v>136.60000600000001</v>
      </c>
      <c r="C126">
        <v>137.33000200000001</v>
      </c>
      <c r="D126">
        <v>135.759995</v>
      </c>
      <c r="E126">
        <v>136.69075000000001</v>
      </c>
      <c r="F126">
        <v>137.270004</v>
      </c>
    </row>
    <row r="127" spans="1:6" x14ac:dyDescent="0.3">
      <c r="A127" s="1">
        <v>44379</v>
      </c>
      <c r="B127">
        <v>137.89999399999999</v>
      </c>
      <c r="C127">
        <v>140</v>
      </c>
      <c r="D127">
        <v>137.75</v>
      </c>
      <c r="E127">
        <v>139.36940000000001</v>
      </c>
      <c r="F127">
        <v>139.96000699999999</v>
      </c>
    </row>
    <row r="128" spans="1:6" x14ac:dyDescent="0.3">
      <c r="A128" s="1">
        <v>44383</v>
      </c>
      <c r="B128">
        <v>140.070007</v>
      </c>
      <c r="C128">
        <v>143.14999399999999</v>
      </c>
      <c r="D128">
        <v>140.070007</v>
      </c>
      <c r="E128">
        <v>141.42070000000001</v>
      </c>
      <c r="F128">
        <v>142.020004</v>
      </c>
    </row>
    <row r="129" spans="1:6" x14ac:dyDescent="0.3">
      <c r="A129" s="1">
        <v>44384</v>
      </c>
      <c r="B129">
        <v>143.53999300000001</v>
      </c>
      <c r="C129">
        <v>144.88999899999999</v>
      </c>
      <c r="D129">
        <v>142.66000399999999</v>
      </c>
      <c r="E129">
        <v>143.959946</v>
      </c>
      <c r="F129">
        <v>144.570007</v>
      </c>
    </row>
    <row r="130" spans="1:6" x14ac:dyDescent="0.3">
      <c r="A130" s="1">
        <v>44385</v>
      </c>
      <c r="B130">
        <v>141.58000200000001</v>
      </c>
      <c r="C130">
        <v>144.05999800000001</v>
      </c>
      <c r="D130">
        <v>140.66999799999999</v>
      </c>
      <c r="E130">
        <v>142.63554400000001</v>
      </c>
      <c r="F130">
        <v>143.240005</v>
      </c>
    </row>
    <row r="131" spans="1:6" x14ac:dyDescent="0.3">
      <c r="A131" s="1">
        <v>44386</v>
      </c>
      <c r="B131">
        <v>142.75</v>
      </c>
      <c r="C131">
        <v>145.64999399999999</v>
      </c>
      <c r="D131">
        <v>142.64999399999999</v>
      </c>
      <c r="E131">
        <v>144.49766500000001</v>
      </c>
      <c r="F131">
        <v>145.11000100000001</v>
      </c>
    </row>
    <row r="132" spans="1:6" x14ac:dyDescent="0.3">
      <c r="A132" s="1">
        <v>44389</v>
      </c>
      <c r="B132">
        <v>146.21000699999999</v>
      </c>
      <c r="C132">
        <v>146.320007</v>
      </c>
      <c r="D132">
        <v>144</v>
      </c>
      <c r="E132">
        <v>143.890244</v>
      </c>
      <c r="F132">
        <v>144.5</v>
      </c>
    </row>
    <row r="133" spans="1:6" x14ac:dyDescent="0.3">
      <c r="A133" s="1">
        <v>44390</v>
      </c>
      <c r="B133">
        <v>144.029999</v>
      </c>
      <c r="C133">
        <v>147.46000699999999</v>
      </c>
      <c r="D133">
        <v>143.63000500000001</v>
      </c>
      <c r="E133">
        <v>145.02542099999999</v>
      </c>
      <c r="F133">
        <v>145.63999899999999</v>
      </c>
    </row>
    <row r="134" spans="1:6" x14ac:dyDescent="0.3">
      <c r="A134" s="1">
        <v>44391</v>
      </c>
      <c r="B134">
        <v>148.10000600000001</v>
      </c>
      <c r="C134">
        <v>149.570007</v>
      </c>
      <c r="D134">
        <v>147.679993</v>
      </c>
      <c r="E134">
        <v>148.520599</v>
      </c>
      <c r="F134">
        <v>149.14999399999999</v>
      </c>
    </row>
    <row r="135" spans="1:6" x14ac:dyDescent="0.3">
      <c r="A135" s="1">
        <v>44392</v>
      </c>
      <c r="B135">
        <v>149.240005</v>
      </c>
      <c r="C135">
        <v>150</v>
      </c>
      <c r="D135">
        <v>147.08999600000001</v>
      </c>
      <c r="E135">
        <v>147.85343900000001</v>
      </c>
      <c r="F135">
        <v>148.479996</v>
      </c>
    </row>
    <row r="136" spans="1:6" x14ac:dyDescent="0.3">
      <c r="A136" s="1">
        <v>44393</v>
      </c>
      <c r="B136">
        <v>148.46000699999999</v>
      </c>
      <c r="C136">
        <v>149.759995</v>
      </c>
      <c r="D136">
        <v>145.88000500000001</v>
      </c>
      <c r="E136">
        <v>145.77224699999999</v>
      </c>
      <c r="F136">
        <v>146.38999899999999</v>
      </c>
    </row>
    <row r="137" spans="1:6" x14ac:dyDescent="0.3">
      <c r="A137" s="1">
        <v>44396</v>
      </c>
      <c r="B137">
        <v>143.75</v>
      </c>
      <c r="C137">
        <v>144.070007</v>
      </c>
      <c r="D137">
        <v>141.66999799999999</v>
      </c>
      <c r="E137">
        <v>141.84887699999999</v>
      </c>
      <c r="F137">
        <v>142.449997</v>
      </c>
    </row>
    <row r="138" spans="1:6" x14ac:dyDescent="0.3">
      <c r="A138" s="1">
        <v>44397</v>
      </c>
      <c r="B138">
        <v>143.46000699999999</v>
      </c>
      <c r="C138">
        <v>147.10000600000001</v>
      </c>
      <c r="D138">
        <v>142.96000699999999</v>
      </c>
      <c r="E138">
        <v>145.53324900000001</v>
      </c>
      <c r="F138">
        <v>146.14999399999999</v>
      </c>
    </row>
    <row r="139" spans="1:6" x14ac:dyDescent="0.3">
      <c r="A139" s="1">
        <v>44398</v>
      </c>
      <c r="B139">
        <v>145.529999</v>
      </c>
      <c r="C139">
        <v>146.13000500000001</v>
      </c>
      <c r="D139">
        <v>144.63000500000001</v>
      </c>
      <c r="E139">
        <v>144.786438</v>
      </c>
      <c r="F139">
        <v>145.39999399999999</v>
      </c>
    </row>
    <row r="140" spans="1:6" x14ac:dyDescent="0.3">
      <c r="A140" s="1">
        <v>44399</v>
      </c>
      <c r="B140">
        <v>145.94000199999999</v>
      </c>
      <c r="C140">
        <v>148.199997</v>
      </c>
      <c r="D140">
        <v>145.80999800000001</v>
      </c>
      <c r="E140">
        <v>146.180511</v>
      </c>
      <c r="F140">
        <v>146.800003</v>
      </c>
    </row>
    <row r="141" spans="1:6" x14ac:dyDescent="0.3">
      <c r="A141" s="1">
        <v>44400</v>
      </c>
      <c r="B141">
        <v>147.550003</v>
      </c>
      <c r="C141">
        <v>148.720001</v>
      </c>
      <c r="D141">
        <v>146.91999799999999</v>
      </c>
      <c r="E141">
        <v>147.93310500000001</v>
      </c>
      <c r="F141">
        <v>148.55999800000001</v>
      </c>
    </row>
    <row r="142" spans="1:6" x14ac:dyDescent="0.3">
      <c r="A142" s="1">
        <v>44403</v>
      </c>
      <c r="B142">
        <v>148.270004</v>
      </c>
      <c r="C142">
        <v>149.83000200000001</v>
      </c>
      <c r="D142">
        <v>147.699997</v>
      </c>
      <c r="E142">
        <v>148.36129800000001</v>
      </c>
      <c r="F142">
        <v>148.990005</v>
      </c>
    </row>
    <row r="143" spans="1:6" x14ac:dyDescent="0.3">
      <c r="A143" s="1">
        <v>44404</v>
      </c>
      <c r="B143">
        <v>149.11999499999999</v>
      </c>
      <c r="C143">
        <v>149.21000699999999</v>
      </c>
      <c r="D143">
        <v>145.550003</v>
      </c>
      <c r="E143">
        <v>146.15065000000001</v>
      </c>
      <c r="F143">
        <v>146.770004</v>
      </c>
    </row>
    <row r="144" spans="1:6" x14ac:dyDescent="0.3">
      <c r="A144" s="1">
        <v>44405</v>
      </c>
      <c r="B144">
        <v>144.80999800000001</v>
      </c>
      <c r="C144">
        <v>146.970001</v>
      </c>
      <c r="D144">
        <v>142.53999300000001</v>
      </c>
      <c r="E144">
        <v>144.36821</v>
      </c>
      <c r="F144">
        <v>144.979996</v>
      </c>
    </row>
    <row r="145" spans="1:6" x14ac:dyDescent="0.3">
      <c r="A145" s="1">
        <v>44406</v>
      </c>
      <c r="B145">
        <v>144.69000199999999</v>
      </c>
      <c r="C145">
        <v>146.550003</v>
      </c>
      <c r="D145">
        <v>144.58000200000001</v>
      </c>
      <c r="E145">
        <v>145.02542099999999</v>
      </c>
      <c r="F145">
        <v>145.63999899999999</v>
      </c>
    </row>
    <row r="146" spans="1:6" x14ac:dyDescent="0.3">
      <c r="A146" s="1">
        <v>44407</v>
      </c>
      <c r="B146">
        <v>144.38000500000001</v>
      </c>
      <c r="C146">
        <v>146.33000200000001</v>
      </c>
      <c r="D146">
        <v>144.11000100000001</v>
      </c>
      <c r="E146">
        <v>145.24449200000001</v>
      </c>
      <c r="F146">
        <v>145.86000100000001</v>
      </c>
    </row>
    <row r="147" spans="1:6" x14ac:dyDescent="0.3">
      <c r="A147" s="1">
        <v>44410</v>
      </c>
      <c r="B147">
        <v>146.36000100000001</v>
      </c>
      <c r="C147">
        <v>146.949997</v>
      </c>
      <c r="D147">
        <v>145.25</v>
      </c>
      <c r="E147">
        <v>144.90593000000001</v>
      </c>
      <c r="F147">
        <v>145.520004</v>
      </c>
    </row>
    <row r="148" spans="1:6" x14ac:dyDescent="0.3">
      <c r="A148" s="1">
        <v>44411</v>
      </c>
      <c r="B148">
        <v>145.80999800000001</v>
      </c>
      <c r="C148">
        <v>148.03999300000001</v>
      </c>
      <c r="D148">
        <v>145.179993</v>
      </c>
      <c r="E148">
        <v>146.738159</v>
      </c>
      <c r="F148">
        <v>147.36000100000001</v>
      </c>
    </row>
    <row r="149" spans="1:6" x14ac:dyDescent="0.3">
      <c r="A149" s="1">
        <v>44412</v>
      </c>
      <c r="B149">
        <v>147.270004</v>
      </c>
      <c r="C149">
        <v>147.78999300000001</v>
      </c>
      <c r="D149">
        <v>146.279999</v>
      </c>
      <c r="E149">
        <v>146.32989499999999</v>
      </c>
      <c r="F149">
        <v>146.949997</v>
      </c>
    </row>
    <row r="150" spans="1:6" x14ac:dyDescent="0.3">
      <c r="A150" s="1">
        <v>44413</v>
      </c>
      <c r="B150">
        <v>146.979996</v>
      </c>
      <c r="C150">
        <v>147.83999600000001</v>
      </c>
      <c r="D150">
        <v>146.16999799999999</v>
      </c>
      <c r="E150">
        <v>146.439438</v>
      </c>
      <c r="F150">
        <v>147.05999800000001</v>
      </c>
    </row>
    <row r="151" spans="1:6" x14ac:dyDescent="0.3">
      <c r="A151" s="1">
        <v>44414</v>
      </c>
      <c r="B151">
        <v>146.35000600000001</v>
      </c>
      <c r="C151">
        <v>147.11000100000001</v>
      </c>
      <c r="D151">
        <v>145.63000500000001</v>
      </c>
      <c r="E151">
        <v>145.741333</v>
      </c>
      <c r="F151">
        <v>146.13999899999999</v>
      </c>
    </row>
    <row r="152" spans="1:6" x14ac:dyDescent="0.3">
      <c r="A152" s="1">
        <v>44417</v>
      </c>
      <c r="B152">
        <v>146.199997</v>
      </c>
      <c r="C152">
        <v>146.699997</v>
      </c>
      <c r="D152">
        <v>145.520004</v>
      </c>
      <c r="E152">
        <v>145.69146699999999</v>
      </c>
      <c r="F152">
        <v>146.08999600000001</v>
      </c>
    </row>
    <row r="153" spans="1:6" x14ac:dyDescent="0.3">
      <c r="A153" s="1">
        <v>44418</v>
      </c>
      <c r="B153">
        <v>146.44000199999999</v>
      </c>
      <c r="C153">
        <v>147.71000699999999</v>
      </c>
      <c r="D153">
        <v>145.300003</v>
      </c>
      <c r="E153">
        <v>145.20282</v>
      </c>
      <c r="F153">
        <v>145.60000600000001</v>
      </c>
    </row>
    <row r="154" spans="1:6" x14ac:dyDescent="0.3">
      <c r="A154" s="1">
        <v>44419</v>
      </c>
      <c r="B154">
        <v>146.050003</v>
      </c>
      <c r="C154">
        <v>146.720001</v>
      </c>
      <c r="D154">
        <v>145.529999</v>
      </c>
      <c r="E154">
        <v>145.462097</v>
      </c>
      <c r="F154">
        <v>145.86000100000001</v>
      </c>
    </row>
    <row r="155" spans="1:6" x14ac:dyDescent="0.3">
      <c r="A155" s="1">
        <v>44420</v>
      </c>
      <c r="B155">
        <v>146.19000199999999</v>
      </c>
      <c r="C155">
        <v>149.050003</v>
      </c>
      <c r="D155">
        <v>145.83999600000001</v>
      </c>
      <c r="E155">
        <v>148.48384100000001</v>
      </c>
      <c r="F155">
        <v>148.88999899999999</v>
      </c>
    </row>
    <row r="156" spans="1:6" x14ac:dyDescent="0.3">
      <c r="A156" s="1">
        <v>44421</v>
      </c>
      <c r="B156">
        <v>148.970001</v>
      </c>
      <c r="C156">
        <v>149.44000199999999</v>
      </c>
      <c r="D156">
        <v>148.270004</v>
      </c>
      <c r="E156">
        <v>148.69328300000001</v>
      </c>
      <c r="F156">
        <v>149.10000600000001</v>
      </c>
    </row>
    <row r="157" spans="1:6" x14ac:dyDescent="0.3">
      <c r="A157" s="1">
        <v>44424</v>
      </c>
      <c r="B157">
        <v>148.53999300000001</v>
      </c>
      <c r="C157">
        <v>151.19000199999999</v>
      </c>
      <c r="D157">
        <v>146.470001</v>
      </c>
      <c r="E157">
        <v>150.70774800000001</v>
      </c>
      <c r="F157">
        <v>151.11999499999999</v>
      </c>
    </row>
    <row r="158" spans="1:6" x14ac:dyDescent="0.3">
      <c r="A158" s="1">
        <v>44425</v>
      </c>
      <c r="B158">
        <v>150.229996</v>
      </c>
      <c r="C158">
        <v>151.679993</v>
      </c>
      <c r="D158">
        <v>149.08999600000001</v>
      </c>
      <c r="E158">
        <v>149.780304</v>
      </c>
      <c r="F158">
        <v>150.19000199999999</v>
      </c>
    </row>
    <row r="159" spans="1:6" x14ac:dyDescent="0.3">
      <c r="A159" s="1">
        <v>44426</v>
      </c>
      <c r="B159">
        <v>149.800003</v>
      </c>
      <c r="C159">
        <v>150.720001</v>
      </c>
      <c r="D159">
        <v>146.14999399999999</v>
      </c>
      <c r="E159">
        <v>145.96073899999999</v>
      </c>
      <c r="F159">
        <v>146.36000100000001</v>
      </c>
    </row>
    <row r="160" spans="1:6" x14ac:dyDescent="0.3">
      <c r="A160" s="1">
        <v>44427</v>
      </c>
      <c r="B160">
        <v>145.029999</v>
      </c>
      <c r="C160">
        <v>148</v>
      </c>
      <c r="D160">
        <v>144.5</v>
      </c>
      <c r="E160">
        <v>146.29980499999999</v>
      </c>
      <c r="F160">
        <v>146.699997</v>
      </c>
    </row>
    <row r="161" spans="1:6" x14ac:dyDescent="0.3">
      <c r="A161" s="1">
        <v>44428</v>
      </c>
      <c r="B161">
        <v>147.44000199999999</v>
      </c>
      <c r="C161">
        <v>148.5</v>
      </c>
      <c r="D161">
        <v>146.779999</v>
      </c>
      <c r="E161">
        <v>147.785751</v>
      </c>
      <c r="F161">
        <v>148.19000199999999</v>
      </c>
    </row>
    <row r="162" spans="1:6" x14ac:dyDescent="0.3">
      <c r="A162" s="1">
        <v>44431</v>
      </c>
      <c r="B162">
        <v>148.30999800000001</v>
      </c>
      <c r="C162">
        <v>150.19000199999999</v>
      </c>
      <c r="D162">
        <v>147.88999899999999</v>
      </c>
      <c r="E162">
        <v>149.30162000000001</v>
      </c>
      <c r="F162">
        <v>149.71000699999999</v>
      </c>
    </row>
    <row r="163" spans="1:6" x14ac:dyDescent="0.3">
      <c r="A163" s="1">
        <v>44432</v>
      </c>
      <c r="B163">
        <v>149.449997</v>
      </c>
      <c r="C163">
        <v>150.86000100000001</v>
      </c>
      <c r="D163">
        <v>149.14999399999999</v>
      </c>
      <c r="E163">
        <v>149.211838</v>
      </c>
      <c r="F163">
        <v>149.61999499999999</v>
      </c>
    </row>
    <row r="164" spans="1:6" x14ac:dyDescent="0.3">
      <c r="A164" s="1">
        <v>44433</v>
      </c>
      <c r="B164">
        <v>149.80999800000001</v>
      </c>
      <c r="C164">
        <v>150.320007</v>
      </c>
      <c r="D164">
        <v>147.800003</v>
      </c>
      <c r="E164">
        <v>147.955276</v>
      </c>
      <c r="F164">
        <v>148.36000100000001</v>
      </c>
    </row>
    <row r="165" spans="1:6" x14ac:dyDescent="0.3">
      <c r="A165" s="1">
        <v>44434</v>
      </c>
      <c r="B165">
        <v>148.35000600000001</v>
      </c>
      <c r="C165">
        <v>149.11999499999999</v>
      </c>
      <c r="D165">
        <v>147.509995</v>
      </c>
      <c r="E165">
        <v>147.13751199999999</v>
      </c>
      <c r="F165">
        <v>147.53999300000001</v>
      </c>
    </row>
    <row r="166" spans="1:6" x14ac:dyDescent="0.3">
      <c r="A166" s="1">
        <v>44435</v>
      </c>
      <c r="B166">
        <v>147.479996</v>
      </c>
      <c r="C166">
        <v>148.75</v>
      </c>
      <c r="D166">
        <v>146.83000200000001</v>
      </c>
      <c r="E166">
        <v>148.19464099999999</v>
      </c>
      <c r="F166">
        <v>148.60000600000001</v>
      </c>
    </row>
    <row r="167" spans="1:6" x14ac:dyDescent="0.3">
      <c r="A167" s="1">
        <v>44438</v>
      </c>
      <c r="B167">
        <v>149</v>
      </c>
      <c r="C167">
        <v>153.490005</v>
      </c>
      <c r="D167">
        <v>148.61000100000001</v>
      </c>
      <c r="E167">
        <v>152.70230100000001</v>
      </c>
      <c r="F167">
        <v>153.11999499999999</v>
      </c>
    </row>
    <row r="168" spans="1:6" x14ac:dyDescent="0.3">
      <c r="A168" s="1">
        <v>44439</v>
      </c>
      <c r="B168">
        <v>152.66000399999999</v>
      </c>
      <c r="C168">
        <v>152.800003</v>
      </c>
      <c r="D168">
        <v>151.28999300000001</v>
      </c>
      <c r="E168">
        <v>151.415817</v>
      </c>
      <c r="F168">
        <v>151.83000200000001</v>
      </c>
    </row>
    <row r="169" spans="1:6" x14ac:dyDescent="0.3">
      <c r="A169" s="1">
        <v>44440</v>
      </c>
      <c r="B169">
        <v>152.83000200000001</v>
      </c>
      <c r="C169">
        <v>154.979996</v>
      </c>
      <c r="D169">
        <v>152.33999600000001</v>
      </c>
      <c r="E169">
        <v>152.093964</v>
      </c>
      <c r="F169">
        <v>152.509995</v>
      </c>
    </row>
    <row r="170" spans="1:6" x14ac:dyDescent="0.3">
      <c r="A170" s="1">
        <v>44441</v>
      </c>
      <c r="B170">
        <v>153.86999499999999</v>
      </c>
      <c r="C170">
        <v>154.720001</v>
      </c>
      <c r="D170">
        <v>152.39999399999999</v>
      </c>
      <c r="E170">
        <v>153.23085</v>
      </c>
      <c r="F170">
        <v>153.64999399999999</v>
      </c>
    </row>
    <row r="171" spans="1:6" x14ac:dyDescent="0.3">
      <c r="A171" s="1">
        <v>44442</v>
      </c>
      <c r="B171">
        <v>153.759995</v>
      </c>
      <c r="C171">
        <v>154.63000500000001</v>
      </c>
      <c r="D171">
        <v>153.08999600000001</v>
      </c>
      <c r="E171">
        <v>153.87908899999999</v>
      </c>
      <c r="F171">
        <v>154.300003</v>
      </c>
    </row>
    <row r="172" spans="1:6" x14ac:dyDescent="0.3">
      <c r="A172" s="1">
        <v>44446</v>
      </c>
      <c r="B172">
        <v>154.970001</v>
      </c>
      <c r="C172">
        <v>157.259995</v>
      </c>
      <c r="D172">
        <v>154.38999899999999</v>
      </c>
      <c r="E172">
        <v>156.262573</v>
      </c>
      <c r="F172">
        <v>156.69000199999999</v>
      </c>
    </row>
    <row r="173" spans="1:6" x14ac:dyDescent="0.3">
      <c r="A173" s="1">
        <v>44447</v>
      </c>
      <c r="B173">
        <v>156.979996</v>
      </c>
      <c r="C173">
        <v>157.03999300000001</v>
      </c>
      <c r="D173">
        <v>153.979996</v>
      </c>
      <c r="E173">
        <v>154.68687399999999</v>
      </c>
      <c r="F173">
        <v>155.11000100000001</v>
      </c>
    </row>
    <row r="174" spans="1:6" x14ac:dyDescent="0.3">
      <c r="A174" s="1">
        <v>44448</v>
      </c>
      <c r="B174">
        <v>155.490005</v>
      </c>
      <c r="C174">
        <v>156.11000100000001</v>
      </c>
      <c r="D174">
        <v>153.949997</v>
      </c>
      <c r="E174">
        <v>153.649719</v>
      </c>
      <c r="F174">
        <v>154.070007</v>
      </c>
    </row>
    <row r="175" spans="1:6" x14ac:dyDescent="0.3">
      <c r="A175" s="1">
        <v>44449</v>
      </c>
      <c r="B175">
        <v>155</v>
      </c>
      <c r="C175">
        <v>155.479996</v>
      </c>
      <c r="D175">
        <v>148.699997</v>
      </c>
      <c r="E175">
        <v>148.563614</v>
      </c>
      <c r="F175">
        <v>148.970001</v>
      </c>
    </row>
    <row r="176" spans="1:6" x14ac:dyDescent="0.3">
      <c r="A176" s="1">
        <v>44452</v>
      </c>
      <c r="B176">
        <v>150.63000500000001</v>
      </c>
      <c r="C176">
        <v>151.41999799999999</v>
      </c>
      <c r="D176">
        <v>148.75</v>
      </c>
      <c r="E176">
        <v>149.142044</v>
      </c>
      <c r="F176">
        <v>149.550003</v>
      </c>
    </row>
    <row r="177" spans="1:6" x14ac:dyDescent="0.3">
      <c r="A177" s="1">
        <v>44453</v>
      </c>
      <c r="B177">
        <v>150.35000600000001</v>
      </c>
      <c r="C177">
        <v>151.070007</v>
      </c>
      <c r="D177">
        <v>146.91000399999999</v>
      </c>
      <c r="E177">
        <v>147.71592699999999</v>
      </c>
      <c r="F177">
        <v>148.11999499999999</v>
      </c>
    </row>
    <row r="178" spans="1:6" x14ac:dyDescent="0.3">
      <c r="A178" s="1">
        <v>44454</v>
      </c>
      <c r="B178">
        <v>148.55999800000001</v>
      </c>
      <c r="C178">
        <v>149.44000199999999</v>
      </c>
      <c r="D178">
        <v>146.36999499999999</v>
      </c>
      <c r="E178">
        <v>148.62344400000001</v>
      </c>
      <c r="F178">
        <v>149.029999</v>
      </c>
    </row>
    <row r="179" spans="1:6" x14ac:dyDescent="0.3">
      <c r="A179" s="1">
        <v>44455</v>
      </c>
      <c r="B179">
        <v>148.44000199999999</v>
      </c>
      <c r="C179">
        <v>148.970001</v>
      </c>
      <c r="D179">
        <v>147.220001</v>
      </c>
      <c r="E179">
        <v>148.384094</v>
      </c>
      <c r="F179">
        <v>148.78999300000001</v>
      </c>
    </row>
    <row r="180" spans="1:6" x14ac:dyDescent="0.3">
      <c r="A180" s="1">
        <v>44456</v>
      </c>
      <c r="B180">
        <v>148.820007</v>
      </c>
      <c r="C180">
        <v>148.820007</v>
      </c>
      <c r="D180">
        <v>145.759995</v>
      </c>
      <c r="E180">
        <v>145.66156000000001</v>
      </c>
      <c r="F180">
        <v>146.05999800000001</v>
      </c>
    </row>
    <row r="181" spans="1:6" x14ac:dyDescent="0.3">
      <c r="A181" s="1">
        <v>44459</v>
      </c>
      <c r="B181">
        <v>143.800003</v>
      </c>
      <c r="C181">
        <v>144.83999600000001</v>
      </c>
      <c r="D181">
        <v>141.270004</v>
      </c>
      <c r="E181">
        <v>142.55007900000001</v>
      </c>
      <c r="F181">
        <v>142.94000199999999</v>
      </c>
    </row>
    <row r="182" spans="1:6" x14ac:dyDescent="0.3">
      <c r="A182" s="1">
        <v>44460</v>
      </c>
      <c r="B182">
        <v>143.929993</v>
      </c>
      <c r="C182">
        <v>144.60000600000001</v>
      </c>
      <c r="D182">
        <v>142.779999</v>
      </c>
      <c r="E182">
        <v>143.03872699999999</v>
      </c>
      <c r="F182">
        <v>143.429993</v>
      </c>
    </row>
    <row r="183" spans="1:6" x14ac:dyDescent="0.3">
      <c r="A183" s="1">
        <v>44461</v>
      </c>
      <c r="B183">
        <v>144.449997</v>
      </c>
      <c r="C183">
        <v>146.429993</v>
      </c>
      <c r="D183">
        <v>143.699997</v>
      </c>
      <c r="E183">
        <v>145.452133</v>
      </c>
      <c r="F183">
        <v>145.85000600000001</v>
      </c>
    </row>
    <row r="184" spans="1:6" x14ac:dyDescent="0.3">
      <c r="A184" s="1">
        <v>44462</v>
      </c>
      <c r="B184">
        <v>146.64999399999999</v>
      </c>
      <c r="C184">
        <v>147.08000200000001</v>
      </c>
      <c r="D184">
        <v>145.63999899999999</v>
      </c>
      <c r="E184">
        <v>146.429474</v>
      </c>
      <c r="F184">
        <v>146.83000200000001</v>
      </c>
    </row>
    <row r="185" spans="1:6" x14ac:dyDescent="0.3">
      <c r="A185" s="1">
        <v>44463</v>
      </c>
      <c r="B185">
        <v>145.66000399999999</v>
      </c>
      <c r="C185">
        <v>147.470001</v>
      </c>
      <c r="D185">
        <v>145.55999800000001</v>
      </c>
      <c r="E185">
        <v>146.51921100000001</v>
      </c>
      <c r="F185">
        <v>146.91999799999999</v>
      </c>
    </row>
    <row r="186" spans="1:6" x14ac:dyDescent="0.3">
      <c r="A186" s="1">
        <v>44466</v>
      </c>
      <c r="B186">
        <v>145.470001</v>
      </c>
      <c r="C186">
        <v>145.96000699999999</v>
      </c>
      <c r="D186">
        <v>143.820007</v>
      </c>
      <c r="E186">
        <v>144.973434</v>
      </c>
      <c r="F186">
        <v>145.36999499999999</v>
      </c>
    </row>
    <row r="187" spans="1:6" x14ac:dyDescent="0.3">
      <c r="A187" s="1">
        <v>44467</v>
      </c>
      <c r="B187">
        <v>143.25</v>
      </c>
      <c r="C187">
        <v>144.75</v>
      </c>
      <c r="D187">
        <v>141.69000199999999</v>
      </c>
      <c r="E187">
        <v>141.522873</v>
      </c>
      <c r="F187">
        <v>141.91000399999999</v>
      </c>
    </row>
    <row r="188" spans="1:6" x14ac:dyDescent="0.3">
      <c r="A188" s="1">
        <v>44468</v>
      </c>
      <c r="B188">
        <v>142.470001</v>
      </c>
      <c r="C188">
        <v>144.449997</v>
      </c>
      <c r="D188">
        <v>142.029999</v>
      </c>
      <c r="E188">
        <v>142.44038399999999</v>
      </c>
      <c r="F188">
        <v>142.83000200000001</v>
      </c>
    </row>
    <row r="189" spans="1:6" x14ac:dyDescent="0.3">
      <c r="A189" s="1">
        <v>44469</v>
      </c>
      <c r="B189">
        <v>143.66000399999999</v>
      </c>
      <c r="C189">
        <v>144.38000500000001</v>
      </c>
      <c r="D189">
        <v>141.279999</v>
      </c>
      <c r="E189">
        <v>141.11399800000001</v>
      </c>
      <c r="F189">
        <v>141.5</v>
      </c>
    </row>
    <row r="190" spans="1:6" x14ac:dyDescent="0.3">
      <c r="A190" s="1">
        <v>44470</v>
      </c>
      <c r="B190">
        <v>141.89999399999999</v>
      </c>
      <c r="C190">
        <v>142.91999799999999</v>
      </c>
      <c r="D190">
        <v>139.11000100000001</v>
      </c>
      <c r="E190">
        <v>142.260864</v>
      </c>
      <c r="F190">
        <v>142.64999399999999</v>
      </c>
    </row>
    <row r="191" spans="1:6" x14ac:dyDescent="0.3">
      <c r="A191" s="1">
        <v>44473</v>
      </c>
      <c r="B191">
        <v>141.759995</v>
      </c>
      <c r="C191">
        <v>142.21000699999999</v>
      </c>
      <c r="D191">
        <v>138.270004</v>
      </c>
      <c r="E191">
        <v>138.760437</v>
      </c>
      <c r="F191">
        <v>139.13999899999999</v>
      </c>
    </row>
    <row r="192" spans="1:6" x14ac:dyDescent="0.3">
      <c r="A192" s="1">
        <v>44474</v>
      </c>
      <c r="B192">
        <v>139.490005</v>
      </c>
      <c r="C192">
        <v>142.240005</v>
      </c>
      <c r="D192">
        <v>139.36000100000001</v>
      </c>
      <c r="E192">
        <v>140.725067</v>
      </c>
      <c r="F192">
        <v>141.11000100000001</v>
      </c>
    </row>
    <row r="193" spans="1:6" x14ac:dyDescent="0.3">
      <c r="A193" s="1">
        <v>44475</v>
      </c>
      <c r="B193">
        <v>139.470001</v>
      </c>
      <c r="C193">
        <v>142.14999399999999</v>
      </c>
      <c r="D193">
        <v>138.36999499999999</v>
      </c>
      <c r="E193">
        <v>141.61264</v>
      </c>
      <c r="F193">
        <v>142</v>
      </c>
    </row>
    <row r="194" spans="1:6" x14ac:dyDescent="0.3">
      <c r="A194" s="1">
        <v>44476</v>
      </c>
      <c r="B194">
        <v>143.05999800000001</v>
      </c>
      <c r="C194">
        <v>144.220001</v>
      </c>
      <c r="D194">
        <v>142.720001</v>
      </c>
      <c r="E194">
        <v>142.89910900000001</v>
      </c>
      <c r="F194">
        <v>143.28999300000001</v>
      </c>
    </row>
    <row r="195" spans="1:6" x14ac:dyDescent="0.3">
      <c r="A195" s="1">
        <v>44477</v>
      </c>
      <c r="B195">
        <v>144.029999</v>
      </c>
      <c r="C195">
        <v>144.179993</v>
      </c>
      <c r="D195">
        <v>142.55999800000001</v>
      </c>
      <c r="E195">
        <v>142.510178</v>
      </c>
      <c r="F195">
        <v>142.89999399999999</v>
      </c>
    </row>
    <row r="196" spans="1:6" x14ac:dyDescent="0.3">
      <c r="A196" s="1">
        <v>44480</v>
      </c>
      <c r="B196">
        <v>142.270004</v>
      </c>
      <c r="C196">
        <v>144.80999800000001</v>
      </c>
      <c r="D196">
        <v>141.80999800000001</v>
      </c>
      <c r="E196">
        <v>142.42042499999999</v>
      </c>
      <c r="F196">
        <v>142.80999800000001</v>
      </c>
    </row>
    <row r="197" spans="1:6" x14ac:dyDescent="0.3">
      <c r="A197" s="1">
        <v>44481</v>
      </c>
      <c r="B197">
        <v>143.229996</v>
      </c>
      <c r="C197">
        <v>143.25</v>
      </c>
      <c r="D197">
        <v>141.03999300000001</v>
      </c>
      <c r="E197">
        <v>141.12397799999999</v>
      </c>
      <c r="F197">
        <v>141.509995</v>
      </c>
    </row>
    <row r="198" spans="1:6" x14ac:dyDescent="0.3">
      <c r="A198" s="1">
        <v>44482</v>
      </c>
      <c r="B198">
        <v>141.240005</v>
      </c>
      <c r="C198">
        <v>141.39999399999999</v>
      </c>
      <c r="D198">
        <v>139.199997</v>
      </c>
      <c r="E198">
        <v>140.52562</v>
      </c>
      <c r="F198">
        <v>140.91000399999999</v>
      </c>
    </row>
    <row r="199" spans="1:6" x14ac:dyDescent="0.3">
      <c r="A199" s="1">
        <v>44483</v>
      </c>
      <c r="B199">
        <v>142.11000100000001</v>
      </c>
      <c r="C199">
        <v>143.88000500000001</v>
      </c>
      <c r="D199">
        <v>141.509995</v>
      </c>
      <c r="E199">
        <v>143.367828</v>
      </c>
      <c r="F199">
        <v>143.759995</v>
      </c>
    </row>
    <row r="200" spans="1:6" x14ac:dyDescent="0.3">
      <c r="A200" s="1">
        <v>44484</v>
      </c>
      <c r="B200">
        <v>143.770004</v>
      </c>
      <c r="C200">
        <v>144.89999399999999</v>
      </c>
      <c r="D200">
        <v>143.509995</v>
      </c>
      <c r="E200">
        <v>144.444885</v>
      </c>
      <c r="F200">
        <v>144.83999600000001</v>
      </c>
    </row>
    <row r="201" spans="1:6" x14ac:dyDescent="0.3">
      <c r="A201" s="1">
        <v>44487</v>
      </c>
      <c r="B201">
        <v>143.449997</v>
      </c>
      <c r="C201">
        <v>146.83999600000001</v>
      </c>
      <c r="D201">
        <v>143.16000399999999</v>
      </c>
      <c r="E201">
        <v>146.15022300000001</v>
      </c>
      <c r="F201">
        <v>146.550003</v>
      </c>
    </row>
    <row r="202" spans="1:6" x14ac:dyDescent="0.3">
      <c r="A202" s="1">
        <v>44488</v>
      </c>
      <c r="B202">
        <v>147.009995</v>
      </c>
      <c r="C202">
        <v>149.16999799999999</v>
      </c>
      <c r="D202">
        <v>146.550003</v>
      </c>
      <c r="E202">
        <v>148.354187</v>
      </c>
      <c r="F202">
        <v>148.759995</v>
      </c>
    </row>
    <row r="203" spans="1:6" x14ac:dyDescent="0.3">
      <c r="A203" s="1">
        <v>44489</v>
      </c>
      <c r="B203">
        <v>148.699997</v>
      </c>
      <c r="C203">
        <v>149.75</v>
      </c>
      <c r="D203">
        <v>148.11999499999999</v>
      </c>
      <c r="E203">
        <v>148.85282900000001</v>
      </c>
      <c r="F203">
        <v>149.259995</v>
      </c>
    </row>
    <row r="204" spans="1:6" x14ac:dyDescent="0.3">
      <c r="A204" s="1">
        <v>44490</v>
      </c>
      <c r="B204">
        <v>148.80999800000001</v>
      </c>
      <c r="C204">
        <v>149.63999899999999</v>
      </c>
      <c r="D204">
        <v>147.86999499999999</v>
      </c>
      <c r="E204">
        <v>149.07221999999999</v>
      </c>
      <c r="F204">
        <v>149.479996</v>
      </c>
    </row>
    <row r="205" spans="1:6" x14ac:dyDescent="0.3">
      <c r="A205" s="1">
        <v>44491</v>
      </c>
      <c r="B205">
        <v>149.69000199999999</v>
      </c>
      <c r="C205">
        <v>150.179993</v>
      </c>
      <c r="D205">
        <v>148.63999899999999</v>
      </c>
      <c r="E205">
        <v>148.28439299999999</v>
      </c>
      <c r="F205">
        <v>148.69000199999999</v>
      </c>
    </row>
    <row r="206" spans="1:6" x14ac:dyDescent="0.3">
      <c r="A206" s="1">
        <v>44494</v>
      </c>
      <c r="B206">
        <v>148.679993</v>
      </c>
      <c r="C206">
        <v>149.36999499999999</v>
      </c>
      <c r="D206">
        <v>147.61999499999999</v>
      </c>
      <c r="E206">
        <v>148.23452800000001</v>
      </c>
      <c r="F206">
        <v>148.63999899999999</v>
      </c>
    </row>
    <row r="207" spans="1:6" x14ac:dyDescent="0.3">
      <c r="A207" s="1">
        <v>44495</v>
      </c>
      <c r="B207">
        <v>149.33000200000001</v>
      </c>
      <c r="C207">
        <v>150.83999600000001</v>
      </c>
      <c r="D207">
        <v>149.009995</v>
      </c>
      <c r="E207">
        <v>148.91267400000001</v>
      </c>
      <c r="F207">
        <v>149.320007</v>
      </c>
    </row>
    <row r="208" spans="1:6" x14ac:dyDescent="0.3">
      <c r="A208" s="1">
        <v>44496</v>
      </c>
      <c r="B208">
        <v>149.36000100000001</v>
      </c>
      <c r="C208">
        <v>149.729996</v>
      </c>
      <c r="D208">
        <v>148.490005</v>
      </c>
      <c r="E208">
        <v>148.44395399999999</v>
      </c>
      <c r="F208">
        <v>148.85000600000001</v>
      </c>
    </row>
    <row r="209" spans="1:6" x14ac:dyDescent="0.3">
      <c r="A209" s="1">
        <v>44497</v>
      </c>
      <c r="B209">
        <v>149.820007</v>
      </c>
      <c r="C209">
        <v>153.16999799999999</v>
      </c>
      <c r="D209">
        <v>149.720001</v>
      </c>
      <c r="E209">
        <v>152.153809</v>
      </c>
      <c r="F209">
        <v>152.570007</v>
      </c>
    </row>
    <row r="210" spans="1:6" x14ac:dyDescent="0.3">
      <c r="A210" s="1">
        <v>44498</v>
      </c>
      <c r="B210">
        <v>147.220001</v>
      </c>
      <c r="C210">
        <v>149.94000199999999</v>
      </c>
      <c r="D210">
        <v>146.41000399999999</v>
      </c>
      <c r="E210">
        <v>149.391357</v>
      </c>
      <c r="F210">
        <v>149.800003</v>
      </c>
    </row>
    <row r="211" spans="1:6" x14ac:dyDescent="0.3">
      <c r="A211" s="1">
        <v>44501</v>
      </c>
      <c r="B211">
        <v>148.990005</v>
      </c>
      <c r="C211">
        <v>149.699997</v>
      </c>
      <c r="D211">
        <v>147.800003</v>
      </c>
      <c r="E211">
        <v>148.55365</v>
      </c>
      <c r="F211">
        <v>148.96000699999999</v>
      </c>
    </row>
    <row r="212" spans="1:6" x14ac:dyDescent="0.3">
      <c r="A212" s="1">
        <v>44502</v>
      </c>
      <c r="B212">
        <v>148.66000399999999</v>
      </c>
      <c r="C212">
        <v>151.570007</v>
      </c>
      <c r="D212">
        <v>148.64999399999999</v>
      </c>
      <c r="E212">
        <v>149.61076399999999</v>
      </c>
      <c r="F212">
        <v>150.020004</v>
      </c>
    </row>
    <row r="213" spans="1:6" x14ac:dyDescent="0.3">
      <c r="A213" s="1">
        <v>44503</v>
      </c>
      <c r="B213">
        <v>150.38999899999999</v>
      </c>
      <c r="C213">
        <v>151.970001</v>
      </c>
      <c r="D213">
        <v>149.820007</v>
      </c>
      <c r="E213">
        <v>151.07676699999999</v>
      </c>
      <c r="F213">
        <v>151.490005</v>
      </c>
    </row>
    <row r="214" spans="1:6" x14ac:dyDescent="0.3">
      <c r="A214" s="1">
        <v>44504</v>
      </c>
      <c r="B214">
        <v>151.58000200000001</v>
      </c>
      <c r="C214">
        <v>152.429993</v>
      </c>
      <c r="D214">
        <v>150.63999899999999</v>
      </c>
      <c r="E214">
        <v>150.548203</v>
      </c>
      <c r="F214">
        <v>150.96000699999999</v>
      </c>
    </row>
    <row r="215" spans="1:6" x14ac:dyDescent="0.3">
      <c r="A215" s="1">
        <v>44505</v>
      </c>
      <c r="B215">
        <v>151.88999899999999</v>
      </c>
      <c r="C215">
        <v>152.199997</v>
      </c>
      <c r="D215">
        <v>150.05999800000001</v>
      </c>
      <c r="E215">
        <v>151.08750900000001</v>
      </c>
      <c r="F215">
        <v>151.279999</v>
      </c>
    </row>
    <row r="216" spans="1:6" x14ac:dyDescent="0.3">
      <c r="A216" s="1">
        <v>44508</v>
      </c>
      <c r="B216">
        <v>151.41000399999999</v>
      </c>
      <c r="C216">
        <v>151.570007</v>
      </c>
      <c r="D216">
        <v>150.16000399999999</v>
      </c>
      <c r="E216">
        <v>150.248581</v>
      </c>
      <c r="F216">
        <v>150.44000199999999</v>
      </c>
    </row>
    <row r="217" spans="1:6" x14ac:dyDescent="0.3">
      <c r="A217" s="1">
        <v>44509</v>
      </c>
      <c r="B217">
        <v>150.199997</v>
      </c>
      <c r="C217">
        <v>151.429993</v>
      </c>
      <c r="D217">
        <v>150.05999800000001</v>
      </c>
      <c r="E217">
        <v>150.61810299999999</v>
      </c>
      <c r="F217">
        <v>150.80999800000001</v>
      </c>
    </row>
    <row r="218" spans="1:6" x14ac:dyDescent="0.3">
      <c r="A218" s="1">
        <v>44510</v>
      </c>
      <c r="B218">
        <v>150.020004</v>
      </c>
      <c r="C218">
        <v>150.13000500000001</v>
      </c>
      <c r="D218">
        <v>147.85000600000001</v>
      </c>
      <c r="E218">
        <v>147.73178100000001</v>
      </c>
      <c r="F218">
        <v>147.91999799999999</v>
      </c>
    </row>
    <row r="219" spans="1:6" x14ac:dyDescent="0.3">
      <c r="A219" s="1">
        <v>44511</v>
      </c>
      <c r="B219">
        <v>148.96000699999999</v>
      </c>
      <c r="C219">
        <v>149.429993</v>
      </c>
      <c r="D219">
        <v>147.679993</v>
      </c>
      <c r="E219">
        <v>147.681839</v>
      </c>
      <c r="F219">
        <v>147.86999499999999</v>
      </c>
    </row>
    <row r="220" spans="1:6" x14ac:dyDescent="0.3">
      <c r="A220" s="1">
        <v>44512</v>
      </c>
      <c r="B220">
        <v>148.429993</v>
      </c>
      <c r="C220">
        <v>150.39999399999999</v>
      </c>
      <c r="D220">
        <v>147.479996</v>
      </c>
      <c r="E220">
        <v>149.799149</v>
      </c>
      <c r="F220">
        <v>149.990005</v>
      </c>
    </row>
    <row r="221" spans="1:6" x14ac:dyDescent="0.3">
      <c r="A221" s="1">
        <v>44515</v>
      </c>
      <c r="B221">
        <v>150.36999499999999</v>
      </c>
      <c r="C221">
        <v>151.88000500000001</v>
      </c>
      <c r="D221">
        <v>149.429993</v>
      </c>
      <c r="E221">
        <v>149.80912799999999</v>
      </c>
      <c r="F221">
        <v>150</v>
      </c>
    </row>
    <row r="222" spans="1:6" x14ac:dyDescent="0.3">
      <c r="A222" s="1">
        <v>44516</v>
      </c>
      <c r="B222">
        <v>149.94000199999999</v>
      </c>
      <c r="C222">
        <v>151.490005</v>
      </c>
      <c r="D222">
        <v>149.33999600000001</v>
      </c>
      <c r="E222">
        <v>150.807861</v>
      </c>
      <c r="F222">
        <v>151</v>
      </c>
    </row>
    <row r="223" spans="1:6" x14ac:dyDescent="0.3">
      <c r="A223" s="1">
        <v>44517</v>
      </c>
      <c r="B223">
        <v>151</v>
      </c>
      <c r="C223">
        <v>155</v>
      </c>
      <c r="D223">
        <v>150.990005</v>
      </c>
      <c r="E223">
        <v>153.294693</v>
      </c>
      <c r="F223">
        <v>153.490005</v>
      </c>
    </row>
    <row r="224" spans="1:6" x14ac:dyDescent="0.3">
      <c r="A224" s="1">
        <v>44518</v>
      </c>
      <c r="B224">
        <v>153.71000699999999</v>
      </c>
      <c r="C224">
        <v>158.66999799999999</v>
      </c>
      <c r="D224">
        <v>153.050003</v>
      </c>
      <c r="E224">
        <v>157.66911300000001</v>
      </c>
      <c r="F224">
        <v>157.86999499999999</v>
      </c>
    </row>
    <row r="225" spans="1:6" x14ac:dyDescent="0.3">
      <c r="A225" s="1">
        <v>44519</v>
      </c>
      <c r="B225">
        <v>157.64999399999999</v>
      </c>
      <c r="C225">
        <v>161.020004</v>
      </c>
      <c r="D225">
        <v>156.529999</v>
      </c>
      <c r="E225">
        <v>160.34571800000001</v>
      </c>
      <c r="F225">
        <v>160.550003</v>
      </c>
    </row>
    <row r="226" spans="1:6" x14ac:dyDescent="0.3">
      <c r="A226" s="1">
        <v>44522</v>
      </c>
      <c r="B226">
        <v>161.679993</v>
      </c>
      <c r="C226">
        <v>165.699997</v>
      </c>
      <c r="D226">
        <v>161</v>
      </c>
      <c r="E226">
        <v>160.81510900000001</v>
      </c>
      <c r="F226">
        <v>161.020004</v>
      </c>
    </row>
    <row r="227" spans="1:6" x14ac:dyDescent="0.3">
      <c r="A227" s="1">
        <v>44523</v>
      </c>
      <c r="B227">
        <v>161.11999499999999</v>
      </c>
      <c r="C227">
        <v>161.800003</v>
      </c>
      <c r="D227">
        <v>159.05999800000001</v>
      </c>
      <c r="E227">
        <v>161.20462000000001</v>
      </c>
      <c r="F227">
        <v>161.41000399999999</v>
      </c>
    </row>
    <row r="228" spans="1:6" x14ac:dyDescent="0.3">
      <c r="A228" s="1">
        <v>44524</v>
      </c>
      <c r="B228">
        <v>160.75</v>
      </c>
      <c r="C228">
        <v>162.13999899999999</v>
      </c>
      <c r="D228">
        <v>159.63999899999999</v>
      </c>
      <c r="E228">
        <v>161.733948</v>
      </c>
      <c r="F228">
        <v>161.94000199999999</v>
      </c>
    </row>
    <row r="229" spans="1:6" x14ac:dyDescent="0.3">
      <c r="A229" s="1">
        <v>44526</v>
      </c>
      <c r="B229">
        <v>159.570007</v>
      </c>
      <c r="C229">
        <v>160.449997</v>
      </c>
      <c r="D229">
        <v>156.36000100000001</v>
      </c>
      <c r="E229">
        <v>156.61047400000001</v>
      </c>
      <c r="F229">
        <v>156.80999800000001</v>
      </c>
    </row>
    <row r="230" spans="1:6" x14ac:dyDescent="0.3">
      <c r="A230" s="1">
        <v>44529</v>
      </c>
      <c r="B230">
        <v>159.36999499999999</v>
      </c>
      <c r="C230">
        <v>161.19000199999999</v>
      </c>
      <c r="D230">
        <v>158.78999300000001</v>
      </c>
      <c r="E230">
        <v>160.036102</v>
      </c>
      <c r="F230">
        <v>160.240005</v>
      </c>
    </row>
    <row r="231" spans="1:6" x14ac:dyDescent="0.3">
      <c r="A231" s="1">
        <v>44530</v>
      </c>
      <c r="B231">
        <v>159.990005</v>
      </c>
      <c r="C231">
        <v>165.520004</v>
      </c>
      <c r="D231">
        <v>159.91999799999999</v>
      </c>
      <c r="E231">
        <v>165.089676</v>
      </c>
      <c r="F231">
        <v>165.300003</v>
      </c>
    </row>
    <row r="232" spans="1:6" x14ac:dyDescent="0.3">
      <c r="A232" s="1">
        <v>44531</v>
      </c>
      <c r="B232">
        <v>167.479996</v>
      </c>
      <c r="C232">
        <v>170.300003</v>
      </c>
      <c r="D232">
        <v>164.529999</v>
      </c>
      <c r="E232">
        <v>164.560349</v>
      </c>
      <c r="F232">
        <v>164.770004</v>
      </c>
    </row>
    <row r="233" spans="1:6" x14ac:dyDescent="0.3">
      <c r="A233" s="1">
        <v>44532</v>
      </c>
      <c r="B233">
        <v>158.740005</v>
      </c>
      <c r="C233">
        <v>164.199997</v>
      </c>
      <c r="D233">
        <v>157.800003</v>
      </c>
      <c r="E233">
        <v>163.55162000000001</v>
      </c>
      <c r="F233">
        <v>163.759995</v>
      </c>
    </row>
    <row r="234" spans="1:6" x14ac:dyDescent="0.3">
      <c r="A234" s="1">
        <v>44533</v>
      </c>
      <c r="B234">
        <v>164.020004</v>
      </c>
      <c r="C234">
        <v>164.96000699999999</v>
      </c>
      <c r="D234">
        <v>159.720001</v>
      </c>
      <c r="E234">
        <v>161.634064</v>
      </c>
      <c r="F234">
        <v>161.83999600000001</v>
      </c>
    </row>
    <row r="235" spans="1:6" x14ac:dyDescent="0.3">
      <c r="A235" s="1">
        <v>44536</v>
      </c>
      <c r="B235">
        <v>164.28999300000001</v>
      </c>
      <c r="C235">
        <v>167.88000500000001</v>
      </c>
      <c r="D235">
        <v>164.279999</v>
      </c>
      <c r="E235">
        <v>165.10964999999999</v>
      </c>
      <c r="F235">
        <v>165.320007</v>
      </c>
    </row>
    <row r="236" spans="1:6" x14ac:dyDescent="0.3">
      <c r="A236" s="1">
        <v>44537</v>
      </c>
      <c r="B236">
        <v>169.08000200000001</v>
      </c>
      <c r="C236">
        <v>171.58000200000001</v>
      </c>
      <c r="D236">
        <v>168.33999600000001</v>
      </c>
      <c r="E236">
        <v>170.96217300000001</v>
      </c>
      <c r="F236">
        <v>171.179993</v>
      </c>
    </row>
    <row r="237" spans="1:6" x14ac:dyDescent="0.3">
      <c r="A237" s="1">
        <v>44538</v>
      </c>
      <c r="B237">
        <v>172.13000500000001</v>
      </c>
      <c r="C237">
        <v>175.96000699999999</v>
      </c>
      <c r="D237">
        <v>170.699997</v>
      </c>
      <c r="E237">
        <v>174.857224</v>
      </c>
      <c r="F237">
        <v>175.08000200000001</v>
      </c>
    </row>
    <row r="238" spans="1:6" x14ac:dyDescent="0.3">
      <c r="A238" s="1">
        <v>44539</v>
      </c>
      <c r="B238">
        <v>174.91000399999999</v>
      </c>
      <c r="C238">
        <v>176.75</v>
      </c>
      <c r="D238">
        <v>173.91999799999999</v>
      </c>
      <c r="E238">
        <v>174.337875</v>
      </c>
      <c r="F238">
        <v>174.55999800000001</v>
      </c>
    </row>
    <row r="239" spans="1:6" x14ac:dyDescent="0.3">
      <c r="A239" s="1">
        <v>44540</v>
      </c>
      <c r="B239">
        <v>175.21000699999999</v>
      </c>
      <c r="C239">
        <v>179.63000500000001</v>
      </c>
      <c r="D239">
        <v>174.69000199999999</v>
      </c>
      <c r="E239">
        <v>179.221664</v>
      </c>
      <c r="F239">
        <v>179.449997</v>
      </c>
    </row>
    <row r="240" spans="1:6" x14ac:dyDescent="0.3">
      <c r="A240" s="1">
        <v>44543</v>
      </c>
      <c r="B240">
        <v>181.11999499999999</v>
      </c>
      <c r="C240">
        <v>182.13000500000001</v>
      </c>
      <c r="D240">
        <v>175.529999</v>
      </c>
      <c r="E240">
        <v>175.51638800000001</v>
      </c>
      <c r="F240">
        <v>175.740005</v>
      </c>
    </row>
    <row r="241" spans="1:6" x14ac:dyDescent="0.3">
      <c r="A241" s="1">
        <v>44544</v>
      </c>
      <c r="B241">
        <v>175.25</v>
      </c>
      <c r="C241">
        <v>177.740005</v>
      </c>
      <c r="D241">
        <v>172.21000699999999</v>
      </c>
      <c r="E241">
        <v>174.10818499999999</v>
      </c>
      <c r="F241">
        <v>174.33000200000001</v>
      </c>
    </row>
    <row r="242" spans="1:6" x14ac:dyDescent="0.3">
      <c r="A242" s="1">
        <v>44545</v>
      </c>
      <c r="B242">
        <v>175.11000100000001</v>
      </c>
      <c r="C242">
        <v>179.5</v>
      </c>
      <c r="D242">
        <v>172.30999800000001</v>
      </c>
      <c r="E242">
        <v>179.071854</v>
      </c>
      <c r="F242">
        <v>179.300003</v>
      </c>
    </row>
    <row r="243" spans="1:6" x14ac:dyDescent="0.3">
      <c r="A243" s="1">
        <v>44546</v>
      </c>
      <c r="B243">
        <v>179.279999</v>
      </c>
      <c r="C243">
        <v>181.13999899999999</v>
      </c>
      <c r="D243">
        <v>170.75</v>
      </c>
      <c r="E243">
        <v>172.04080200000001</v>
      </c>
      <c r="F243">
        <v>172.259995</v>
      </c>
    </row>
    <row r="244" spans="1:6" x14ac:dyDescent="0.3">
      <c r="A244" s="1">
        <v>44547</v>
      </c>
      <c r="B244">
        <v>169.929993</v>
      </c>
      <c r="C244">
        <v>173.470001</v>
      </c>
      <c r="D244">
        <v>169.69000199999999</v>
      </c>
      <c r="E244">
        <v>170.92224100000001</v>
      </c>
      <c r="F244">
        <v>171.13999899999999</v>
      </c>
    </row>
    <row r="245" spans="1:6" x14ac:dyDescent="0.3">
      <c r="A245" s="1">
        <v>44550</v>
      </c>
      <c r="B245">
        <v>168.279999</v>
      </c>
      <c r="C245">
        <v>170.58000200000001</v>
      </c>
      <c r="D245">
        <v>167.46000699999999</v>
      </c>
      <c r="E245">
        <v>169.533997</v>
      </c>
      <c r="F245">
        <v>169.75</v>
      </c>
    </row>
    <row r="246" spans="1:6" x14ac:dyDescent="0.3">
      <c r="A246" s="1">
        <v>44551</v>
      </c>
      <c r="B246">
        <v>171.55999800000001</v>
      </c>
      <c r="C246">
        <v>173.199997</v>
      </c>
      <c r="D246">
        <v>169.11999499999999</v>
      </c>
      <c r="E246">
        <v>172.769882</v>
      </c>
      <c r="F246">
        <v>172.990005</v>
      </c>
    </row>
    <row r="247" spans="1:6" x14ac:dyDescent="0.3">
      <c r="A247" s="1">
        <v>44552</v>
      </c>
      <c r="B247">
        <v>173.03999300000001</v>
      </c>
      <c r="C247">
        <v>175.86000100000001</v>
      </c>
      <c r="D247">
        <v>172.14999399999999</v>
      </c>
      <c r="E247">
        <v>175.416504</v>
      </c>
      <c r="F247">
        <v>175.63999899999999</v>
      </c>
    </row>
    <row r="248" spans="1:6" x14ac:dyDescent="0.3">
      <c r="A248" s="1">
        <v>44553</v>
      </c>
      <c r="B248">
        <v>175.85000600000001</v>
      </c>
      <c r="C248">
        <v>176.85000600000001</v>
      </c>
      <c r="D248">
        <v>175.270004</v>
      </c>
      <c r="E248">
        <v>176.05569499999999</v>
      </c>
      <c r="F248">
        <v>176.279999</v>
      </c>
    </row>
    <row r="249" spans="1:6" x14ac:dyDescent="0.3">
      <c r="A249" s="1">
        <v>44557</v>
      </c>
      <c r="B249">
        <v>177.08999600000001</v>
      </c>
      <c r="C249">
        <v>180.41999799999999</v>
      </c>
      <c r="D249">
        <v>177.070007</v>
      </c>
      <c r="E249">
        <v>180.10054</v>
      </c>
      <c r="F249">
        <v>180.33000200000001</v>
      </c>
    </row>
    <row r="250" spans="1:6" x14ac:dyDescent="0.3">
      <c r="A250" s="1">
        <v>44558</v>
      </c>
      <c r="B250">
        <v>180.16000399999999</v>
      </c>
      <c r="C250">
        <v>181.33000200000001</v>
      </c>
      <c r="D250">
        <v>178.529999</v>
      </c>
      <c r="E250">
        <v>179.061859</v>
      </c>
      <c r="F250">
        <v>179.28999300000001</v>
      </c>
    </row>
    <row r="251" spans="1:6" x14ac:dyDescent="0.3">
      <c r="A251" s="1">
        <v>44559</v>
      </c>
      <c r="B251">
        <v>179.33000200000001</v>
      </c>
      <c r="C251">
        <v>180.63000500000001</v>
      </c>
      <c r="D251">
        <v>178.13999899999999</v>
      </c>
      <c r="E251">
        <v>179.151749</v>
      </c>
      <c r="F251">
        <v>179.38000500000001</v>
      </c>
    </row>
    <row r="252" spans="1:6" x14ac:dyDescent="0.3">
      <c r="A252" s="1">
        <v>44560</v>
      </c>
      <c r="B252">
        <v>179.470001</v>
      </c>
      <c r="C252">
        <v>180.570007</v>
      </c>
      <c r="D252">
        <v>178.08999600000001</v>
      </c>
      <c r="E252">
        <v>177.973251</v>
      </c>
      <c r="F252">
        <v>178.199997</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D31E31D2-823E-4F5D-A41C-F5282140DDCE}">
          <x14:colorSeries rgb="FF376092"/>
          <x14:colorNegative rgb="FFD00000"/>
          <x14:colorAxis rgb="FF000000"/>
          <x14:colorMarkers rgb="FFD00000"/>
          <x14:colorFirst rgb="FFD00000"/>
          <x14:colorLast rgb="FFD00000"/>
          <x14:colorHigh rgb="FFD00000"/>
          <x14:colorLow rgb="FFD00000"/>
          <x14:sparklines>
            <x14:sparkline>
              <xm:f>'step 2'!E2:E252</xm:f>
              <xm:sqref>L38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A2997-E299-4396-ADE3-0586EEA7307F}">
  <dimension ref="B1:O39"/>
  <sheetViews>
    <sheetView topLeftCell="A10" zoomScale="85" zoomScaleNormal="85" workbookViewId="0">
      <selection activeCell="J41" sqref="J41"/>
    </sheetView>
  </sheetViews>
  <sheetFormatPr defaultRowHeight="14.4" x14ac:dyDescent="0.3"/>
  <cols>
    <col min="3" max="3" width="18.21875" bestFit="1" customWidth="1"/>
    <col min="5" max="5" width="18.6640625" bestFit="1" customWidth="1"/>
    <col min="6" max="6" width="23.33203125" bestFit="1" customWidth="1"/>
    <col min="7" max="7" width="40.21875" bestFit="1" customWidth="1"/>
  </cols>
  <sheetData>
    <row r="1" spans="2:15" ht="15" thickBot="1" x14ac:dyDescent="0.35"/>
    <row r="2" spans="2:15" x14ac:dyDescent="0.3">
      <c r="B2" s="13"/>
      <c r="C2" s="14"/>
      <c r="D2" s="14"/>
      <c r="E2" s="14"/>
      <c r="F2" s="14"/>
      <c r="G2" s="14"/>
      <c r="H2" s="14"/>
      <c r="I2" s="14"/>
      <c r="J2" s="14"/>
      <c r="K2" s="14"/>
      <c r="L2" s="14"/>
      <c r="M2" s="14"/>
      <c r="N2" s="14"/>
      <c r="O2" s="15"/>
    </row>
    <row r="3" spans="2:15" x14ac:dyDescent="0.3">
      <c r="B3" s="16"/>
      <c r="C3" s="17"/>
      <c r="D3" s="17"/>
      <c r="E3" s="17"/>
      <c r="F3" s="17"/>
      <c r="G3" s="17"/>
      <c r="H3" s="17"/>
      <c r="I3" s="17"/>
      <c r="J3" s="17"/>
      <c r="K3" s="17"/>
      <c r="L3" s="17"/>
      <c r="M3" s="17"/>
      <c r="N3" s="17"/>
      <c r="O3" s="18"/>
    </row>
    <row r="4" spans="2:15" x14ac:dyDescent="0.3">
      <c r="B4" s="16"/>
      <c r="C4" s="17"/>
      <c r="D4" s="17"/>
      <c r="E4" s="17"/>
      <c r="F4" s="17"/>
      <c r="G4" s="17"/>
      <c r="H4" s="17"/>
      <c r="I4" s="17"/>
      <c r="J4" s="17"/>
      <c r="K4" s="17"/>
      <c r="L4" s="17"/>
      <c r="M4" s="17"/>
      <c r="N4" s="17"/>
      <c r="O4" s="18"/>
    </row>
    <row r="5" spans="2:15" x14ac:dyDescent="0.3">
      <c r="B5" s="16"/>
      <c r="C5" s="17"/>
      <c r="D5" s="17"/>
      <c r="E5" s="17"/>
      <c r="F5" s="17"/>
      <c r="G5" s="17"/>
      <c r="H5" s="17"/>
      <c r="I5" s="17"/>
      <c r="J5" s="17"/>
      <c r="K5" s="17"/>
      <c r="L5" s="17"/>
      <c r="M5" s="17"/>
      <c r="N5" s="17"/>
      <c r="O5" s="18"/>
    </row>
    <row r="6" spans="2:15" x14ac:dyDescent="0.3">
      <c r="B6" s="16"/>
      <c r="C6" s="17"/>
      <c r="D6" s="17"/>
      <c r="E6" s="17"/>
      <c r="F6" s="17"/>
      <c r="G6" s="17"/>
      <c r="H6" s="17"/>
      <c r="I6" s="17"/>
      <c r="J6" s="17"/>
      <c r="K6" s="17"/>
      <c r="L6" s="17"/>
      <c r="M6" s="17"/>
      <c r="N6" s="17"/>
      <c r="O6" s="18"/>
    </row>
    <row r="7" spans="2:15" x14ac:dyDescent="0.3">
      <c r="B7" s="16"/>
      <c r="C7" s="17"/>
      <c r="D7" s="17"/>
      <c r="E7" s="17"/>
      <c r="F7" s="17"/>
      <c r="G7" s="17"/>
      <c r="H7" s="17"/>
      <c r="I7" s="17"/>
      <c r="J7" s="17"/>
      <c r="K7" s="17"/>
      <c r="L7" s="17"/>
      <c r="M7" s="17"/>
      <c r="N7" s="17"/>
      <c r="O7" s="18"/>
    </row>
    <row r="8" spans="2:15" x14ac:dyDescent="0.3">
      <c r="B8" s="16"/>
      <c r="C8" s="17"/>
      <c r="D8" s="17"/>
      <c r="E8" s="17"/>
      <c r="F8" s="17"/>
      <c r="G8" s="17"/>
      <c r="H8" s="17"/>
      <c r="I8" s="17"/>
      <c r="J8" s="17"/>
      <c r="K8" s="17"/>
      <c r="L8" s="17"/>
      <c r="M8" s="17"/>
      <c r="N8" s="17"/>
      <c r="O8" s="18"/>
    </row>
    <row r="9" spans="2:15" x14ac:dyDescent="0.3">
      <c r="B9" s="16"/>
      <c r="C9" s="17"/>
      <c r="D9" s="17"/>
      <c r="E9" s="17"/>
      <c r="F9" s="17"/>
      <c r="G9" s="17"/>
      <c r="H9" s="17"/>
      <c r="I9" s="17"/>
      <c r="J9" s="17"/>
      <c r="K9" s="17"/>
      <c r="L9" s="17"/>
      <c r="M9" s="17"/>
      <c r="N9" s="17"/>
      <c r="O9" s="18"/>
    </row>
    <row r="10" spans="2:15" x14ac:dyDescent="0.3">
      <c r="B10" s="16"/>
      <c r="C10" s="17"/>
      <c r="D10" s="17"/>
      <c r="E10" s="17"/>
      <c r="F10" s="17"/>
      <c r="G10" s="17"/>
      <c r="H10" s="17"/>
      <c r="I10" s="17"/>
      <c r="J10" s="17"/>
      <c r="K10" s="17"/>
      <c r="L10" s="17"/>
      <c r="M10" s="17"/>
      <c r="N10" s="17"/>
      <c r="O10" s="18"/>
    </row>
    <row r="11" spans="2:15" x14ac:dyDescent="0.3">
      <c r="B11" s="16"/>
      <c r="C11" s="17"/>
      <c r="D11" s="17"/>
      <c r="E11" s="17"/>
      <c r="F11" s="17"/>
      <c r="G11" s="17"/>
      <c r="H11" s="17"/>
      <c r="I11" s="17"/>
      <c r="J11" s="17"/>
      <c r="K11" s="17"/>
      <c r="L11" s="17"/>
      <c r="M11" s="17"/>
      <c r="N11" s="17"/>
      <c r="O11" s="18"/>
    </row>
    <row r="12" spans="2:15" x14ac:dyDescent="0.3">
      <c r="B12" s="16"/>
      <c r="C12" s="17"/>
      <c r="D12" s="17"/>
      <c r="E12" s="17"/>
      <c r="F12" s="17"/>
      <c r="G12" s="17"/>
      <c r="H12" s="17"/>
      <c r="I12" s="17"/>
      <c r="J12" s="17"/>
      <c r="K12" s="17"/>
      <c r="L12" s="17"/>
      <c r="M12" s="17"/>
      <c r="N12" s="17"/>
      <c r="O12" s="18"/>
    </row>
    <row r="13" spans="2:15" x14ac:dyDescent="0.3">
      <c r="B13" s="16"/>
      <c r="C13" s="17"/>
      <c r="D13" s="17"/>
      <c r="E13" s="17"/>
      <c r="F13" s="17"/>
      <c r="G13" s="17"/>
      <c r="H13" s="17"/>
      <c r="I13" s="17"/>
      <c r="J13" s="17"/>
      <c r="K13" s="17"/>
      <c r="L13" s="17"/>
      <c r="M13" s="17"/>
      <c r="N13" s="17"/>
      <c r="O13" s="18"/>
    </row>
    <row r="14" spans="2:15" x14ac:dyDescent="0.3">
      <c r="B14" s="16"/>
      <c r="C14" s="17"/>
      <c r="D14" s="17"/>
      <c r="E14" s="17"/>
      <c r="F14" s="17"/>
      <c r="G14" s="17"/>
      <c r="H14" s="17"/>
      <c r="I14" s="17"/>
      <c r="J14" s="17"/>
      <c r="K14" s="17"/>
      <c r="L14" s="17"/>
      <c r="M14" s="17"/>
      <c r="N14" s="17"/>
      <c r="O14" s="18"/>
    </row>
    <row r="15" spans="2:15" x14ac:dyDescent="0.3">
      <c r="B15" s="16"/>
      <c r="C15" s="17"/>
      <c r="D15" s="17"/>
      <c r="E15" s="17"/>
      <c r="F15" s="17"/>
      <c r="G15" s="17"/>
      <c r="H15" s="17"/>
      <c r="I15" s="17"/>
      <c r="J15" s="17"/>
      <c r="K15" s="17"/>
      <c r="L15" s="17"/>
      <c r="M15" s="17"/>
      <c r="N15" s="17"/>
      <c r="O15" s="18"/>
    </row>
    <row r="16" spans="2:15" x14ac:dyDescent="0.3">
      <c r="B16" s="16"/>
      <c r="C16" s="17"/>
      <c r="D16" s="17"/>
      <c r="E16" s="17"/>
      <c r="F16" s="17"/>
      <c r="G16" s="17"/>
      <c r="H16" s="17"/>
      <c r="I16" s="17"/>
      <c r="J16" s="17"/>
      <c r="K16" s="17"/>
      <c r="L16" s="17"/>
      <c r="M16" s="17"/>
      <c r="N16" s="17"/>
      <c r="O16" s="18"/>
    </row>
    <row r="17" spans="2:15" x14ac:dyDescent="0.3">
      <c r="B17" s="16"/>
      <c r="C17" s="17"/>
      <c r="D17" s="17"/>
      <c r="E17" s="17"/>
      <c r="F17" s="17"/>
      <c r="G17" s="17"/>
      <c r="H17" s="17"/>
      <c r="I17" s="17"/>
      <c r="J17" s="17"/>
      <c r="K17" s="17"/>
      <c r="L17" s="17"/>
      <c r="M17" s="17"/>
      <c r="N17" s="17"/>
      <c r="O17" s="18"/>
    </row>
    <row r="18" spans="2:15" x14ac:dyDescent="0.3">
      <c r="B18" s="16"/>
      <c r="C18" s="17"/>
      <c r="D18" s="17"/>
      <c r="E18" s="17"/>
      <c r="F18" s="17"/>
      <c r="G18" s="17"/>
      <c r="H18" s="17"/>
      <c r="I18" s="17"/>
      <c r="J18" s="17"/>
      <c r="K18" s="17"/>
      <c r="L18" s="17"/>
      <c r="M18" s="17"/>
      <c r="N18" s="17"/>
      <c r="O18" s="18"/>
    </row>
    <row r="19" spans="2:15" x14ac:dyDescent="0.3">
      <c r="B19" s="16"/>
      <c r="C19" s="17"/>
      <c r="D19" s="17"/>
      <c r="E19" s="17"/>
      <c r="F19" s="17"/>
      <c r="G19" s="17"/>
      <c r="H19" s="17"/>
      <c r="I19" s="17"/>
      <c r="J19" s="17"/>
      <c r="K19" s="17"/>
      <c r="L19" s="17"/>
      <c r="M19" s="17"/>
      <c r="N19" s="17"/>
      <c r="O19" s="18"/>
    </row>
    <row r="20" spans="2:15" x14ac:dyDescent="0.3">
      <c r="B20" s="16"/>
      <c r="C20" s="17"/>
      <c r="D20" s="17"/>
      <c r="E20" s="17"/>
      <c r="F20" s="17"/>
      <c r="G20" s="17"/>
      <c r="H20" s="17"/>
      <c r="I20" s="17"/>
      <c r="J20" s="17"/>
      <c r="K20" s="17"/>
      <c r="L20" s="17"/>
      <c r="M20" s="17"/>
      <c r="N20" s="17"/>
      <c r="O20" s="18"/>
    </row>
    <row r="21" spans="2:15" x14ac:dyDescent="0.3">
      <c r="B21" s="16"/>
      <c r="C21" s="17"/>
      <c r="D21" s="17"/>
      <c r="E21" s="17"/>
      <c r="F21" s="17"/>
      <c r="G21" s="17"/>
      <c r="H21" s="17"/>
      <c r="I21" s="17"/>
      <c r="J21" s="17"/>
      <c r="K21" s="17"/>
      <c r="L21" s="17"/>
      <c r="M21" s="17"/>
      <c r="N21" s="17"/>
      <c r="O21" s="18"/>
    </row>
    <row r="22" spans="2:15" x14ac:dyDescent="0.3">
      <c r="B22" s="16"/>
      <c r="C22" s="17"/>
      <c r="D22" s="17"/>
      <c r="E22" s="17"/>
      <c r="F22" s="17"/>
      <c r="G22" s="17"/>
      <c r="H22" s="17"/>
      <c r="I22" s="17"/>
      <c r="J22" s="17"/>
      <c r="K22" s="17"/>
      <c r="L22" s="17"/>
      <c r="M22" s="17"/>
      <c r="N22" s="17"/>
      <c r="O22" s="18"/>
    </row>
    <row r="23" spans="2:15" x14ac:dyDescent="0.3">
      <c r="B23" s="16"/>
      <c r="C23" s="17"/>
      <c r="D23" s="17"/>
      <c r="E23" s="17"/>
      <c r="F23" s="17"/>
      <c r="G23" s="17"/>
      <c r="H23" s="17"/>
      <c r="I23" s="17"/>
      <c r="J23" s="17"/>
      <c r="K23" s="17"/>
      <c r="L23" s="17"/>
      <c r="M23" s="17"/>
      <c r="N23" s="17"/>
      <c r="O23" s="18"/>
    </row>
    <row r="24" spans="2:15" x14ac:dyDescent="0.3">
      <c r="B24" s="16"/>
      <c r="C24" s="17"/>
      <c r="D24" s="17"/>
      <c r="E24" s="17"/>
      <c r="F24" s="17"/>
      <c r="G24" s="17"/>
      <c r="H24" s="17"/>
      <c r="I24" s="17"/>
      <c r="J24" s="17"/>
      <c r="K24" s="17"/>
      <c r="L24" s="17"/>
      <c r="M24" s="17"/>
      <c r="N24" s="17"/>
      <c r="O24" s="18"/>
    </row>
    <row r="25" spans="2:15" x14ac:dyDescent="0.3">
      <c r="B25" s="16"/>
      <c r="C25" s="17"/>
      <c r="D25" s="17"/>
      <c r="E25" s="17"/>
      <c r="F25" s="17"/>
      <c r="G25" s="17"/>
      <c r="H25" s="17"/>
      <c r="I25" s="17"/>
      <c r="J25" s="17"/>
      <c r="K25" s="17"/>
      <c r="L25" s="17"/>
      <c r="M25" s="17"/>
      <c r="N25" s="17"/>
      <c r="O25" s="18"/>
    </row>
    <row r="26" spans="2:15" x14ac:dyDescent="0.3">
      <c r="B26" s="16"/>
      <c r="C26" s="17"/>
      <c r="D26" s="17"/>
      <c r="E26" s="17"/>
      <c r="F26" s="17"/>
      <c r="G26" s="17"/>
      <c r="H26" s="17"/>
      <c r="I26" s="17"/>
      <c r="J26" s="17"/>
      <c r="K26" s="17"/>
      <c r="L26" s="17"/>
      <c r="M26" s="17"/>
      <c r="N26" s="17"/>
      <c r="O26" s="18"/>
    </row>
    <row r="27" spans="2:15" x14ac:dyDescent="0.3">
      <c r="B27" s="16"/>
      <c r="C27" s="17"/>
      <c r="D27" s="17"/>
      <c r="E27" s="17"/>
      <c r="F27" s="17"/>
      <c r="G27" s="17"/>
      <c r="H27" s="17"/>
      <c r="I27" s="17"/>
      <c r="J27" s="17"/>
      <c r="K27" s="17"/>
      <c r="L27" s="17"/>
      <c r="M27" s="17"/>
      <c r="N27" s="17"/>
      <c r="O27" s="18"/>
    </row>
    <row r="28" spans="2:15" x14ac:dyDescent="0.3">
      <c r="B28" s="16"/>
      <c r="C28" s="17"/>
      <c r="D28" s="17"/>
      <c r="E28" s="17"/>
      <c r="F28" s="17"/>
      <c r="G28" s="17"/>
      <c r="H28" s="17"/>
      <c r="I28" s="17"/>
      <c r="J28" s="17"/>
      <c r="K28" s="17"/>
      <c r="L28" s="17"/>
      <c r="M28" s="17"/>
      <c r="N28" s="17"/>
      <c r="O28" s="18"/>
    </row>
    <row r="29" spans="2:15" ht="15" thickBot="1" x14ac:dyDescent="0.35">
      <c r="B29" s="19"/>
      <c r="C29" s="20"/>
      <c r="D29" s="20"/>
      <c r="E29" s="20"/>
      <c r="F29" s="20"/>
      <c r="G29" s="20"/>
      <c r="H29" s="20"/>
      <c r="I29" s="20"/>
      <c r="J29" s="20"/>
      <c r="K29" s="20"/>
      <c r="L29" s="20"/>
      <c r="M29" s="20"/>
      <c r="N29" s="20"/>
      <c r="O29" s="21"/>
    </row>
    <row r="32" spans="2:15" x14ac:dyDescent="0.3">
      <c r="E32" s="22"/>
      <c r="F32" s="23" t="s">
        <v>33</v>
      </c>
    </row>
    <row r="34" spans="3:9" x14ac:dyDescent="0.3">
      <c r="C34" s="35" t="s">
        <v>17</v>
      </c>
      <c r="D34" s="35"/>
      <c r="E34" s="35" t="s">
        <v>54</v>
      </c>
      <c r="F34" s="50">
        <v>44448</v>
      </c>
      <c r="G34" s="35" t="s">
        <v>55</v>
      </c>
      <c r="H34" s="24"/>
      <c r="I34" s="40"/>
    </row>
    <row r="35" spans="3:9" x14ac:dyDescent="0.3">
      <c r="C35" s="35" t="s">
        <v>17</v>
      </c>
      <c r="D35" s="35"/>
      <c r="E35" s="35" t="s">
        <v>52</v>
      </c>
      <c r="F35" s="50">
        <v>44522</v>
      </c>
      <c r="G35" s="35" t="s">
        <v>53</v>
      </c>
      <c r="H35" s="2"/>
      <c r="I35" s="41"/>
    </row>
    <row r="36" spans="3:9" x14ac:dyDescent="0.3">
      <c r="C36" s="35" t="s">
        <v>18</v>
      </c>
      <c r="D36" s="35"/>
      <c r="E36" s="35" t="s">
        <v>60</v>
      </c>
      <c r="F36" s="50">
        <v>44511</v>
      </c>
      <c r="G36" s="35" t="s">
        <v>61</v>
      </c>
      <c r="H36" s="2"/>
      <c r="I36" s="41"/>
    </row>
    <row r="37" spans="3:9" x14ac:dyDescent="0.3">
      <c r="C37" s="35" t="s">
        <v>19</v>
      </c>
      <c r="D37" s="35"/>
      <c r="E37" s="35" t="s">
        <v>58</v>
      </c>
      <c r="F37" s="50">
        <v>44223</v>
      </c>
      <c r="G37" s="35" t="s">
        <v>59</v>
      </c>
      <c r="H37" s="2"/>
      <c r="I37" s="41"/>
    </row>
    <row r="38" spans="3:9" x14ac:dyDescent="0.3">
      <c r="C38" s="71" t="s">
        <v>19</v>
      </c>
      <c r="D38" s="71"/>
      <c r="E38" s="71" t="s">
        <v>56</v>
      </c>
      <c r="F38" s="72">
        <v>44517</v>
      </c>
      <c r="G38" s="71" t="s">
        <v>57</v>
      </c>
      <c r="H38" s="25"/>
      <c r="I38" s="26"/>
    </row>
    <row r="39" spans="3:9" x14ac:dyDescent="0.3">
      <c r="C39" s="73"/>
      <c r="D39" s="73"/>
      <c r="E39" s="73"/>
      <c r="F39" s="73"/>
      <c r="G39" s="73"/>
      <c r="H39" s="73"/>
      <c r="I39" s="7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DE54D-3736-440E-9C45-566DBE8CD7DD}">
  <dimension ref="A1:O254"/>
  <sheetViews>
    <sheetView topLeftCell="J12" zoomScale="55" zoomScaleNormal="55" workbookViewId="0">
      <selection activeCell="L94" sqref="L94"/>
    </sheetView>
  </sheetViews>
  <sheetFormatPr defaultRowHeight="14.4" x14ac:dyDescent="0.3"/>
  <cols>
    <col min="1" max="1" width="12.6640625" bestFit="1" customWidth="1"/>
    <col min="2" max="5" width="11.6640625" bestFit="1" customWidth="1"/>
    <col min="6" max="9" width="12.77734375" customWidth="1"/>
    <col min="10" max="10" width="22.44140625" bestFit="1" customWidth="1"/>
    <col min="11" max="11" width="15.77734375" customWidth="1"/>
    <col min="12" max="12" width="14.6640625" bestFit="1" customWidth="1"/>
    <col min="15" max="15" width="12.77734375" bestFit="1" customWidth="1"/>
  </cols>
  <sheetData>
    <row r="1" spans="1:12" x14ac:dyDescent="0.3">
      <c r="A1" s="27" t="s">
        <v>0</v>
      </c>
      <c r="B1" s="27" t="s">
        <v>1</v>
      </c>
      <c r="C1" s="27" t="s">
        <v>2</v>
      </c>
      <c r="D1" s="27" t="s">
        <v>3</v>
      </c>
      <c r="E1" s="27" t="s">
        <v>4</v>
      </c>
      <c r="F1" s="28" t="s">
        <v>36</v>
      </c>
      <c r="G1" s="28" t="s">
        <v>37</v>
      </c>
      <c r="H1" s="28" t="s">
        <v>38</v>
      </c>
      <c r="I1" s="28" t="s">
        <v>39</v>
      </c>
      <c r="J1" s="28" t="s">
        <v>48</v>
      </c>
      <c r="K1" s="28" t="s">
        <v>34</v>
      </c>
      <c r="L1" s="28" t="s">
        <v>35</v>
      </c>
    </row>
    <row r="2" spans="1:12" x14ac:dyDescent="0.3">
      <c r="A2" s="1">
        <v>44200</v>
      </c>
      <c r="B2">
        <v>133.520004</v>
      </c>
      <c r="C2">
        <v>133.61000100000001</v>
      </c>
      <c r="D2">
        <v>126.760002</v>
      </c>
      <c r="E2">
        <v>129.41000399999999</v>
      </c>
      <c r="K2">
        <v>0</v>
      </c>
      <c r="L2">
        <v>1000000</v>
      </c>
    </row>
    <row r="3" spans="1:12" x14ac:dyDescent="0.3">
      <c r="A3" s="1">
        <v>44201</v>
      </c>
      <c r="B3">
        <v>128.88999899999999</v>
      </c>
      <c r="C3">
        <v>131.740005</v>
      </c>
      <c r="D3">
        <v>128.429993</v>
      </c>
      <c r="E3">
        <v>131.009995</v>
      </c>
      <c r="K3">
        <v>0</v>
      </c>
      <c r="L3">
        <v>1000000</v>
      </c>
    </row>
    <row r="4" spans="1:12" x14ac:dyDescent="0.3">
      <c r="A4" s="1">
        <v>44202</v>
      </c>
      <c r="B4">
        <v>127.720001</v>
      </c>
      <c r="C4">
        <v>131.050003</v>
      </c>
      <c r="D4">
        <v>126.379997</v>
      </c>
      <c r="E4">
        <v>126.599998</v>
      </c>
      <c r="K4">
        <v>0</v>
      </c>
      <c r="L4">
        <v>1000000</v>
      </c>
    </row>
    <row r="5" spans="1:12" x14ac:dyDescent="0.3">
      <c r="A5" s="1">
        <v>44203</v>
      </c>
      <c r="B5">
        <v>128.36000100000001</v>
      </c>
      <c r="C5">
        <v>131.63000500000001</v>
      </c>
      <c r="D5">
        <v>127.860001</v>
      </c>
      <c r="E5">
        <v>130.91999799999999</v>
      </c>
      <c r="K5">
        <v>0</v>
      </c>
      <c r="L5">
        <v>1000000</v>
      </c>
    </row>
    <row r="6" spans="1:12" x14ac:dyDescent="0.3">
      <c r="A6" s="1">
        <v>44204</v>
      </c>
      <c r="B6">
        <v>132.429993</v>
      </c>
      <c r="C6">
        <v>132.63000500000001</v>
      </c>
      <c r="D6">
        <v>130.229996</v>
      </c>
      <c r="E6">
        <v>132.050003</v>
      </c>
      <c r="K6">
        <v>0</v>
      </c>
      <c r="L6">
        <v>1000000</v>
      </c>
    </row>
    <row r="7" spans="1:12" x14ac:dyDescent="0.3">
      <c r="A7" s="1">
        <v>44207</v>
      </c>
      <c r="B7">
        <v>129.19000199999999</v>
      </c>
      <c r="C7">
        <v>130.16999799999999</v>
      </c>
      <c r="D7">
        <v>128.5</v>
      </c>
      <c r="E7">
        <v>128.979996</v>
      </c>
      <c r="K7">
        <v>0</v>
      </c>
      <c r="L7">
        <v>1000000</v>
      </c>
    </row>
    <row r="8" spans="1:12" x14ac:dyDescent="0.3">
      <c r="A8" s="1">
        <v>44208</v>
      </c>
      <c r="B8">
        <v>128.5</v>
      </c>
      <c r="C8">
        <v>129.69000199999999</v>
      </c>
      <c r="D8">
        <v>126.860001</v>
      </c>
      <c r="E8">
        <v>128.800003</v>
      </c>
      <c r="K8">
        <v>0</v>
      </c>
      <c r="L8">
        <v>1000000</v>
      </c>
    </row>
    <row r="9" spans="1:12" x14ac:dyDescent="0.3">
      <c r="A9" s="1">
        <v>44209</v>
      </c>
      <c r="B9">
        <v>128.759995</v>
      </c>
      <c r="C9">
        <v>131.449997</v>
      </c>
      <c r="D9">
        <v>128.490005</v>
      </c>
      <c r="E9">
        <v>130.88999899999999</v>
      </c>
      <c r="K9">
        <v>0</v>
      </c>
      <c r="L9">
        <v>1000000</v>
      </c>
    </row>
    <row r="10" spans="1:12" x14ac:dyDescent="0.3">
      <c r="A10" s="1">
        <v>44210</v>
      </c>
      <c r="B10">
        <v>130.800003</v>
      </c>
      <c r="C10">
        <v>131</v>
      </c>
      <c r="D10">
        <v>128.759995</v>
      </c>
      <c r="E10">
        <v>128.91000399999999</v>
      </c>
      <c r="K10">
        <v>0</v>
      </c>
      <c r="L10">
        <v>1000000</v>
      </c>
    </row>
    <row r="11" spans="1:12" x14ac:dyDescent="0.3">
      <c r="A11" s="1">
        <v>44211</v>
      </c>
      <c r="B11">
        <v>128.779999</v>
      </c>
      <c r="C11">
        <v>130.220001</v>
      </c>
      <c r="D11">
        <v>127</v>
      </c>
      <c r="E11">
        <v>127.139999</v>
      </c>
      <c r="K11">
        <v>0</v>
      </c>
      <c r="L11">
        <v>1000000</v>
      </c>
    </row>
    <row r="12" spans="1:12" x14ac:dyDescent="0.3">
      <c r="A12" s="1">
        <v>44215</v>
      </c>
      <c r="B12">
        <v>127.779999</v>
      </c>
      <c r="C12">
        <v>128.71000699999999</v>
      </c>
      <c r="D12">
        <v>126.94000200000001</v>
      </c>
      <c r="E12">
        <v>127.83000199999999</v>
      </c>
      <c r="K12">
        <v>0</v>
      </c>
      <c r="L12">
        <v>1000000</v>
      </c>
    </row>
    <row r="13" spans="1:12" x14ac:dyDescent="0.3">
      <c r="A13" s="1">
        <v>44216</v>
      </c>
      <c r="B13">
        <v>128.66000399999999</v>
      </c>
      <c r="C13">
        <v>132.490005</v>
      </c>
      <c r="D13">
        <v>128.550003</v>
      </c>
      <c r="E13">
        <v>132.029999</v>
      </c>
      <c r="K13">
        <v>0</v>
      </c>
      <c r="L13">
        <v>1000000</v>
      </c>
    </row>
    <row r="14" spans="1:12" x14ac:dyDescent="0.3">
      <c r="A14" s="1">
        <v>44217</v>
      </c>
      <c r="B14">
        <v>133.800003</v>
      </c>
      <c r="C14">
        <v>139.66999799999999</v>
      </c>
      <c r="D14">
        <v>133.58999600000001</v>
      </c>
      <c r="E14">
        <v>136.86999499999999</v>
      </c>
      <c r="F14">
        <f>AVERAGE(E2:E13)</f>
        <v>129.54750000000001</v>
      </c>
      <c r="K14">
        <v>0</v>
      </c>
      <c r="L14">
        <v>1000000</v>
      </c>
    </row>
    <row r="15" spans="1:12" x14ac:dyDescent="0.3">
      <c r="A15" s="1">
        <v>44218</v>
      </c>
      <c r="B15">
        <v>136.279999</v>
      </c>
      <c r="C15">
        <v>139.85000600000001</v>
      </c>
      <c r="D15">
        <v>135.020004</v>
      </c>
      <c r="E15">
        <v>139.070007</v>
      </c>
      <c r="F15">
        <f t="shared" ref="F15:F78" si="0">((2/13)*E15)+((11/13)*F14)</f>
        <v>131.01250107692309</v>
      </c>
      <c r="K15">
        <v>0</v>
      </c>
      <c r="L15">
        <v>1000000</v>
      </c>
    </row>
    <row r="16" spans="1:12" x14ac:dyDescent="0.3">
      <c r="A16" s="1">
        <v>44221</v>
      </c>
      <c r="B16">
        <v>143.070007</v>
      </c>
      <c r="C16">
        <v>145.08999600000001</v>
      </c>
      <c r="D16">
        <v>136.53999300000001</v>
      </c>
      <c r="E16">
        <v>142.91999799999999</v>
      </c>
      <c r="F16">
        <f t="shared" si="0"/>
        <v>132.84442368047337</v>
      </c>
      <c r="K16">
        <v>0</v>
      </c>
      <c r="L16">
        <v>1000000</v>
      </c>
    </row>
    <row r="17" spans="1:15" x14ac:dyDescent="0.3">
      <c r="A17" s="1">
        <v>44222</v>
      </c>
      <c r="B17">
        <v>143.60000600000001</v>
      </c>
      <c r="C17">
        <v>144.300003</v>
      </c>
      <c r="D17">
        <v>141.36999499999999</v>
      </c>
      <c r="E17">
        <v>143.16000399999999</v>
      </c>
      <c r="F17">
        <f t="shared" si="0"/>
        <v>134.43143603732361</v>
      </c>
      <c r="K17">
        <v>0</v>
      </c>
      <c r="L17">
        <v>1000000</v>
      </c>
    </row>
    <row r="18" spans="1:15" x14ac:dyDescent="0.3">
      <c r="A18" s="1">
        <v>44223</v>
      </c>
      <c r="B18">
        <v>143.429993</v>
      </c>
      <c r="C18">
        <v>144.300003</v>
      </c>
      <c r="D18">
        <v>140.41000399999999</v>
      </c>
      <c r="E18">
        <v>142.05999800000001</v>
      </c>
      <c r="F18">
        <f t="shared" si="0"/>
        <v>135.60506095465843</v>
      </c>
      <c r="K18">
        <v>0</v>
      </c>
      <c r="L18">
        <v>1000000</v>
      </c>
    </row>
    <row r="19" spans="1:15" x14ac:dyDescent="0.3">
      <c r="A19" s="1">
        <v>44224</v>
      </c>
      <c r="B19">
        <v>139.520004</v>
      </c>
      <c r="C19">
        <v>141.990005</v>
      </c>
      <c r="D19">
        <v>136.699997</v>
      </c>
      <c r="E19">
        <v>137.08999600000001</v>
      </c>
      <c r="F19">
        <f t="shared" si="0"/>
        <v>135.83351250009559</v>
      </c>
      <c r="K19">
        <v>0</v>
      </c>
      <c r="L19">
        <v>1000000</v>
      </c>
    </row>
    <row r="20" spans="1:15" x14ac:dyDescent="0.3">
      <c r="A20" s="1">
        <v>44225</v>
      </c>
      <c r="B20">
        <v>135.83000200000001</v>
      </c>
      <c r="C20">
        <v>136.740005</v>
      </c>
      <c r="D20">
        <v>130.21000699999999</v>
      </c>
      <c r="E20">
        <v>131.96000699999999</v>
      </c>
      <c r="F20">
        <f t="shared" si="0"/>
        <v>135.23758857700395</v>
      </c>
      <c r="K20">
        <v>0</v>
      </c>
      <c r="L20">
        <v>1000000</v>
      </c>
    </row>
    <row r="21" spans="1:15" x14ac:dyDescent="0.3">
      <c r="A21" s="1">
        <v>44228</v>
      </c>
      <c r="B21">
        <v>133.75</v>
      </c>
      <c r="C21">
        <v>135.38000500000001</v>
      </c>
      <c r="D21">
        <v>130.929993</v>
      </c>
      <c r="E21">
        <v>134.13999899999999</v>
      </c>
      <c r="F21">
        <f t="shared" si="0"/>
        <v>135.06872864208026</v>
      </c>
      <c r="K21">
        <v>0</v>
      </c>
      <c r="L21">
        <v>1000000</v>
      </c>
    </row>
    <row r="22" spans="1:15" x14ac:dyDescent="0.3">
      <c r="A22" s="1">
        <v>44229</v>
      </c>
      <c r="B22">
        <v>135.729996</v>
      </c>
      <c r="C22">
        <v>136.30999800000001</v>
      </c>
      <c r="D22">
        <v>134.61000100000001</v>
      </c>
      <c r="E22">
        <v>134.990005</v>
      </c>
      <c r="F22">
        <f t="shared" si="0"/>
        <v>135.05661731252945</v>
      </c>
      <c r="K22">
        <v>0</v>
      </c>
      <c r="L22">
        <v>1000000</v>
      </c>
      <c r="O22">
        <f>L22/E22</f>
        <v>7407.955870510561</v>
      </c>
    </row>
    <row r="23" spans="1:15" x14ac:dyDescent="0.3">
      <c r="A23" s="1">
        <v>44230</v>
      </c>
      <c r="B23">
        <v>135.759995</v>
      </c>
      <c r="C23">
        <v>135.770004</v>
      </c>
      <c r="D23">
        <v>133.61000100000001</v>
      </c>
      <c r="E23">
        <v>133.94000199999999</v>
      </c>
      <c r="F23">
        <f t="shared" si="0"/>
        <v>134.88483034137107</v>
      </c>
      <c r="K23">
        <v>0</v>
      </c>
      <c r="L23">
        <v>1000000</v>
      </c>
    </row>
    <row r="24" spans="1:15" x14ac:dyDescent="0.3">
      <c r="A24" s="1">
        <v>44231</v>
      </c>
      <c r="B24">
        <v>136.300003</v>
      </c>
      <c r="C24">
        <v>137.39999399999999</v>
      </c>
      <c r="D24">
        <v>134.58999600000001</v>
      </c>
      <c r="E24">
        <v>137.38999899999999</v>
      </c>
      <c r="F24">
        <f t="shared" si="0"/>
        <v>135.27024090423706</v>
      </c>
      <c r="K24">
        <v>0</v>
      </c>
      <c r="L24">
        <v>1000000</v>
      </c>
    </row>
    <row r="25" spans="1:15" x14ac:dyDescent="0.3">
      <c r="A25" s="1">
        <v>44232</v>
      </c>
      <c r="B25">
        <v>137.35000600000001</v>
      </c>
      <c r="C25">
        <v>137.41999799999999</v>
      </c>
      <c r="D25">
        <v>135.86000100000001</v>
      </c>
      <c r="E25">
        <v>136.759995</v>
      </c>
      <c r="F25">
        <f t="shared" si="0"/>
        <v>135.49943384204673</v>
      </c>
      <c r="K25">
        <v>0</v>
      </c>
      <c r="L25">
        <v>1000000</v>
      </c>
    </row>
    <row r="26" spans="1:15" x14ac:dyDescent="0.3">
      <c r="A26" s="1">
        <v>44235</v>
      </c>
      <c r="B26">
        <v>136.029999</v>
      </c>
      <c r="C26">
        <v>136.96000699999999</v>
      </c>
      <c r="D26">
        <v>134.91999799999999</v>
      </c>
      <c r="E26">
        <v>136.91000399999999</v>
      </c>
      <c r="F26">
        <f t="shared" si="0"/>
        <v>135.716444635578</v>
      </c>
      <c r="K26">
        <v>0</v>
      </c>
      <c r="L26">
        <v>1000000</v>
      </c>
    </row>
    <row r="27" spans="1:15" x14ac:dyDescent="0.3">
      <c r="A27" s="1">
        <v>44236</v>
      </c>
      <c r="B27">
        <v>136.61999499999999</v>
      </c>
      <c r="C27">
        <v>137.88000500000001</v>
      </c>
      <c r="D27">
        <v>135.85000600000001</v>
      </c>
      <c r="E27">
        <v>136.009995</v>
      </c>
      <c r="F27">
        <f t="shared" si="0"/>
        <v>135.76160623010446</v>
      </c>
      <c r="K27">
        <v>0</v>
      </c>
      <c r="L27">
        <v>1000000</v>
      </c>
    </row>
    <row r="28" spans="1:15" x14ac:dyDescent="0.3">
      <c r="A28" s="1">
        <v>44237</v>
      </c>
      <c r="B28">
        <v>136.479996</v>
      </c>
      <c r="C28">
        <v>136.990005</v>
      </c>
      <c r="D28">
        <v>134.39999399999999</v>
      </c>
      <c r="E28">
        <v>135.38999899999999</v>
      </c>
      <c r="F28">
        <f t="shared" si="0"/>
        <v>135.70443588701147</v>
      </c>
      <c r="G28">
        <f>AVERAGE(E2:E27)</f>
        <v>133.76307707692308</v>
      </c>
      <c r="H28">
        <f t="shared" ref="H28:H91" si="1">F28-G28</f>
        <v>1.9413588100883885</v>
      </c>
      <c r="K28">
        <v>0</v>
      </c>
      <c r="L28">
        <v>1000000</v>
      </c>
    </row>
    <row r="29" spans="1:15" x14ac:dyDescent="0.3">
      <c r="A29" s="1">
        <v>44238</v>
      </c>
      <c r="B29">
        <v>135.89999399999999</v>
      </c>
      <c r="C29">
        <v>136.38999899999999</v>
      </c>
      <c r="D29">
        <v>133.770004</v>
      </c>
      <c r="E29">
        <v>135.13000500000001</v>
      </c>
      <c r="F29">
        <f t="shared" si="0"/>
        <v>135.61606190439431</v>
      </c>
      <c r="G29">
        <f t="shared" ref="G29:G92" si="2">((2/27)*E29)+((25/27)*G28)</f>
        <v>133.864330997151</v>
      </c>
      <c r="H29">
        <f t="shared" si="1"/>
        <v>1.7517309072433136</v>
      </c>
      <c r="K29">
        <v>0</v>
      </c>
      <c r="L29">
        <v>1000000</v>
      </c>
    </row>
    <row r="30" spans="1:15" x14ac:dyDescent="0.3">
      <c r="A30" s="1">
        <v>44239</v>
      </c>
      <c r="B30">
        <v>134.35000600000001</v>
      </c>
      <c r="C30">
        <v>135.529999</v>
      </c>
      <c r="D30">
        <v>133.69000199999999</v>
      </c>
      <c r="E30">
        <v>135.36999499999999</v>
      </c>
      <c r="F30">
        <f t="shared" si="0"/>
        <v>135.57820545756442</v>
      </c>
      <c r="G30">
        <f t="shared" si="2"/>
        <v>133.97586166402868</v>
      </c>
      <c r="H30">
        <f t="shared" si="1"/>
        <v>1.6023437935357379</v>
      </c>
      <c r="K30">
        <v>0</v>
      </c>
      <c r="L30">
        <v>1000000</v>
      </c>
    </row>
    <row r="31" spans="1:15" x14ac:dyDescent="0.3">
      <c r="A31" s="1">
        <v>44243</v>
      </c>
      <c r="B31">
        <v>135.490005</v>
      </c>
      <c r="C31">
        <v>136.009995</v>
      </c>
      <c r="D31">
        <v>132.78999300000001</v>
      </c>
      <c r="E31">
        <v>133.19000199999999</v>
      </c>
      <c r="F31">
        <f t="shared" si="0"/>
        <v>135.21078954101606</v>
      </c>
      <c r="G31">
        <f t="shared" si="2"/>
        <v>133.91764983706361</v>
      </c>
      <c r="H31">
        <f t="shared" si="1"/>
        <v>1.2931397039524484</v>
      </c>
      <c r="K31">
        <v>0</v>
      </c>
      <c r="L31">
        <v>1000000</v>
      </c>
    </row>
    <row r="32" spans="1:15" x14ac:dyDescent="0.3">
      <c r="A32" s="1">
        <v>44244</v>
      </c>
      <c r="B32">
        <v>131.25</v>
      </c>
      <c r="C32">
        <v>132.220001</v>
      </c>
      <c r="D32">
        <v>129.470001</v>
      </c>
      <c r="E32">
        <v>130.83999600000001</v>
      </c>
      <c r="F32">
        <f t="shared" si="0"/>
        <v>134.53835976547512</v>
      </c>
      <c r="G32">
        <f t="shared" si="2"/>
        <v>133.68967547876261</v>
      </c>
      <c r="H32">
        <f t="shared" si="1"/>
        <v>0.84868428671251195</v>
      </c>
      <c r="K32">
        <v>0</v>
      </c>
      <c r="L32">
        <v>1000000</v>
      </c>
    </row>
    <row r="33" spans="1:12" x14ac:dyDescent="0.3">
      <c r="A33" s="1">
        <v>44245</v>
      </c>
      <c r="B33">
        <v>129.199997</v>
      </c>
      <c r="C33">
        <v>130</v>
      </c>
      <c r="D33">
        <v>127.410004</v>
      </c>
      <c r="E33">
        <v>129.71000699999999</v>
      </c>
      <c r="F33">
        <f t="shared" si="0"/>
        <v>133.79553626309433</v>
      </c>
      <c r="G33">
        <f t="shared" si="2"/>
        <v>133.39488522107649</v>
      </c>
      <c r="H33">
        <f t="shared" si="1"/>
        <v>0.40065104201784152</v>
      </c>
      <c r="K33">
        <v>0</v>
      </c>
      <c r="L33">
        <v>1000000</v>
      </c>
    </row>
    <row r="34" spans="1:12" x14ac:dyDescent="0.3">
      <c r="A34" s="1">
        <v>44246</v>
      </c>
      <c r="B34">
        <v>130.240005</v>
      </c>
      <c r="C34">
        <v>130.71000699999999</v>
      </c>
      <c r="D34">
        <v>128.800003</v>
      </c>
      <c r="E34">
        <v>129.86999499999999</v>
      </c>
      <c r="F34">
        <f t="shared" si="0"/>
        <v>133.19160683800288</v>
      </c>
      <c r="G34">
        <f t="shared" si="2"/>
        <v>133.13378224173749</v>
      </c>
      <c r="H34">
        <f t="shared" si="1"/>
        <v>5.7824596265390937E-2</v>
      </c>
      <c r="K34">
        <v>0</v>
      </c>
      <c r="L34">
        <v>1000000</v>
      </c>
    </row>
    <row r="35" spans="1:12" x14ac:dyDescent="0.3">
      <c r="A35" s="1">
        <v>44249</v>
      </c>
      <c r="B35">
        <v>128.009995</v>
      </c>
      <c r="C35">
        <v>129.720001</v>
      </c>
      <c r="D35">
        <v>125.599998</v>
      </c>
      <c r="E35">
        <v>126</v>
      </c>
      <c r="F35">
        <f t="shared" si="0"/>
        <v>132.08520578600246</v>
      </c>
      <c r="G35">
        <f t="shared" si="2"/>
        <v>132.60535392753471</v>
      </c>
      <c r="H35">
        <f t="shared" si="1"/>
        <v>-0.5201481415322462</v>
      </c>
      <c r="K35">
        <v>0</v>
      </c>
      <c r="L35">
        <v>1000000</v>
      </c>
    </row>
    <row r="36" spans="1:12" x14ac:dyDescent="0.3">
      <c r="A36" s="1">
        <v>44250</v>
      </c>
      <c r="B36">
        <v>123.760002</v>
      </c>
      <c r="C36">
        <v>126.709999</v>
      </c>
      <c r="D36">
        <v>118.389999</v>
      </c>
      <c r="E36">
        <v>125.860001</v>
      </c>
      <c r="F36">
        <f t="shared" si="0"/>
        <v>131.12748197277131</v>
      </c>
      <c r="G36">
        <f t="shared" si="2"/>
        <v>132.10569815512471</v>
      </c>
      <c r="H36">
        <f t="shared" si="1"/>
        <v>-0.97821618235340679</v>
      </c>
      <c r="K36">
        <v>0</v>
      </c>
      <c r="L36">
        <v>1000000</v>
      </c>
    </row>
    <row r="37" spans="1:12" x14ac:dyDescent="0.3">
      <c r="A37" s="1">
        <v>44251</v>
      </c>
      <c r="B37">
        <v>124.94000200000001</v>
      </c>
      <c r="C37">
        <v>125.55999799999999</v>
      </c>
      <c r="D37">
        <v>122.230003</v>
      </c>
      <c r="E37">
        <v>125.349998</v>
      </c>
      <c r="F37">
        <f t="shared" si="0"/>
        <v>130.23863828465264</v>
      </c>
      <c r="G37">
        <f t="shared" si="2"/>
        <v>131.60527592141176</v>
      </c>
      <c r="H37">
        <f t="shared" si="1"/>
        <v>-1.3666376367591226</v>
      </c>
      <c r="I37">
        <f>AVERAGE(H28:H36)</f>
        <v>0.71081875732555333</v>
      </c>
      <c r="J37" s="30" t="str">
        <f>IF(H37&gt;I37,"BUY","SELL")</f>
        <v>SELL</v>
      </c>
      <c r="K37">
        <v>0</v>
      </c>
      <c r="L37">
        <v>1000000</v>
      </c>
    </row>
    <row r="38" spans="1:12" x14ac:dyDescent="0.3">
      <c r="A38" s="1">
        <v>44252</v>
      </c>
      <c r="B38">
        <v>124.68</v>
      </c>
      <c r="C38">
        <v>126.459999</v>
      </c>
      <c r="D38">
        <v>120.540001</v>
      </c>
      <c r="E38">
        <v>120.989998</v>
      </c>
      <c r="F38">
        <f t="shared" si="0"/>
        <v>128.81577054855222</v>
      </c>
      <c r="G38">
        <f t="shared" si="2"/>
        <v>130.81895903834422</v>
      </c>
      <c r="H38">
        <f t="shared" si="1"/>
        <v>-2.0031884897919952</v>
      </c>
      <c r="I38">
        <f>((2/10)*H38)+((8/10)*I37)</f>
        <v>0.16801730790204367</v>
      </c>
      <c r="J38" s="30" t="str">
        <f t="shared" ref="J38:J101" si="3">IF(H38&gt;I38,"BUY","SELL")</f>
        <v>SELL</v>
      </c>
      <c r="K38">
        <v>0</v>
      </c>
      <c r="L38">
        <v>1000000</v>
      </c>
    </row>
    <row r="39" spans="1:12" x14ac:dyDescent="0.3">
      <c r="A39" s="1">
        <v>44253</v>
      </c>
      <c r="B39">
        <v>122.589996</v>
      </c>
      <c r="C39">
        <v>124.849998</v>
      </c>
      <c r="D39">
        <v>121.199997</v>
      </c>
      <c r="E39">
        <v>121.260002</v>
      </c>
      <c r="F39">
        <f t="shared" si="0"/>
        <v>127.65334461800573</v>
      </c>
      <c r="G39">
        <f t="shared" si="2"/>
        <v>130.11088814661503</v>
      </c>
      <c r="H39">
        <f t="shared" si="1"/>
        <v>-2.4575435286092926</v>
      </c>
      <c r="I39">
        <f t="shared" ref="I39:I102" si="4">((2/10)*H39)+((8/10)*I38)</f>
        <v>-0.35709485940022362</v>
      </c>
      <c r="J39" s="30" t="str">
        <f t="shared" si="3"/>
        <v>SELL</v>
      </c>
      <c r="K39">
        <v>0</v>
      </c>
      <c r="L39">
        <v>1000000</v>
      </c>
    </row>
    <row r="40" spans="1:12" x14ac:dyDescent="0.3">
      <c r="A40" s="1">
        <v>44256</v>
      </c>
      <c r="B40">
        <v>123.75</v>
      </c>
      <c r="C40">
        <v>127.93</v>
      </c>
      <c r="D40">
        <v>122.790001</v>
      </c>
      <c r="E40">
        <v>127.790001</v>
      </c>
      <c r="F40">
        <f t="shared" si="0"/>
        <v>127.67436867677408</v>
      </c>
      <c r="G40">
        <f t="shared" si="2"/>
        <v>129.93897058019911</v>
      </c>
      <c r="H40">
        <f t="shared" si="1"/>
        <v>-2.2646019034250315</v>
      </c>
      <c r="I40">
        <f t="shared" si="4"/>
        <v>-0.7385962682051852</v>
      </c>
      <c r="J40" s="30" t="str">
        <f t="shared" si="3"/>
        <v>SELL</v>
      </c>
      <c r="K40">
        <v>0</v>
      </c>
      <c r="L40">
        <v>1000000</v>
      </c>
    </row>
    <row r="41" spans="1:12" x14ac:dyDescent="0.3">
      <c r="A41" s="1">
        <v>44257</v>
      </c>
      <c r="B41">
        <v>128.41000399999999</v>
      </c>
      <c r="C41">
        <v>128.720001</v>
      </c>
      <c r="D41">
        <v>125.010002</v>
      </c>
      <c r="E41">
        <v>125.120003</v>
      </c>
      <c r="F41">
        <f t="shared" si="0"/>
        <v>127.28138934188576</v>
      </c>
      <c r="G41">
        <f t="shared" si="2"/>
        <v>129.58201001870287</v>
      </c>
      <c r="H41">
        <f t="shared" si="1"/>
        <v>-2.3006206768171182</v>
      </c>
      <c r="I41">
        <f t="shared" si="4"/>
        <v>-1.051001149927572</v>
      </c>
      <c r="J41" s="30" t="str">
        <f t="shared" si="3"/>
        <v>SELL</v>
      </c>
      <c r="K41">
        <v>0</v>
      </c>
      <c r="L41">
        <v>1000000</v>
      </c>
    </row>
    <row r="42" spans="1:12" x14ac:dyDescent="0.3">
      <c r="A42" s="1">
        <v>44258</v>
      </c>
      <c r="B42">
        <v>124.80999799999999</v>
      </c>
      <c r="C42">
        <v>125.709999</v>
      </c>
      <c r="D42">
        <v>121.839996</v>
      </c>
      <c r="E42">
        <v>122.05999799999999</v>
      </c>
      <c r="F42">
        <f t="shared" si="0"/>
        <v>126.47809836621101</v>
      </c>
      <c r="G42">
        <f t="shared" si="2"/>
        <v>129.0248239432434</v>
      </c>
      <c r="H42">
        <f t="shared" si="1"/>
        <v>-2.5467255770323902</v>
      </c>
      <c r="I42">
        <f t="shared" si="4"/>
        <v>-1.3501460353485357</v>
      </c>
      <c r="J42" s="30" t="str">
        <f t="shared" si="3"/>
        <v>SELL</v>
      </c>
      <c r="K42">
        <v>0</v>
      </c>
      <c r="L42">
        <v>1000000</v>
      </c>
    </row>
    <row r="43" spans="1:12" x14ac:dyDescent="0.3">
      <c r="A43" s="1">
        <v>44259</v>
      </c>
      <c r="B43">
        <v>121.75</v>
      </c>
      <c r="C43">
        <v>123.599998</v>
      </c>
      <c r="D43">
        <v>118.620003</v>
      </c>
      <c r="E43">
        <v>120.129997</v>
      </c>
      <c r="F43">
        <f t="shared" si="0"/>
        <v>125.50146738679393</v>
      </c>
      <c r="G43">
        <f t="shared" si="2"/>
        <v>128.36594787337353</v>
      </c>
      <c r="H43">
        <f t="shared" si="1"/>
        <v>-2.8644804865795948</v>
      </c>
      <c r="I43">
        <f t="shared" si="4"/>
        <v>-1.6530129255947477</v>
      </c>
      <c r="J43" s="30" t="str">
        <f t="shared" si="3"/>
        <v>SELL</v>
      </c>
      <c r="K43">
        <v>0</v>
      </c>
      <c r="L43">
        <v>1000000</v>
      </c>
    </row>
    <row r="44" spans="1:12" x14ac:dyDescent="0.3">
      <c r="A44" s="1">
        <v>44260</v>
      </c>
      <c r="B44">
        <v>120.980003</v>
      </c>
      <c r="C44">
        <v>121.94000200000001</v>
      </c>
      <c r="D44">
        <v>117.57</v>
      </c>
      <c r="E44">
        <v>121.41999800000001</v>
      </c>
      <c r="F44">
        <f t="shared" si="0"/>
        <v>124.87354901959486</v>
      </c>
      <c r="G44">
        <f t="shared" si="2"/>
        <v>127.85143306793846</v>
      </c>
      <c r="H44">
        <f t="shared" si="1"/>
        <v>-2.9778840483435971</v>
      </c>
      <c r="I44">
        <f t="shared" si="4"/>
        <v>-1.9179871501445178</v>
      </c>
      <c r="J44" s="30" t="str">
        <f t="shared" si="3"/>
        <v>SELL</v>
      </c>
      <c r="K44">
        <v>0</v>
      </c>
      <c r="L44">
        <v>1000000</v>
      </c>
    </row>
    <row r="45" spans="1:12" x14ac:dyDescent="0.3">
      <c r="A45" s="1">
        <v>44263</v>
      </c>
      <c r="B45">
        <v>120.93</v>
      </c>
      <c r="C45">
        <v>121</v>
      </c>
      <c r="D45">
        <v>116.209999</v>
      </c>
      <c r="E45">
        <v>116.360001</v>
      </c>
      <c r="F45">
        <f t="shared" si="0"/>
        <v>123.56377240119565</v>
      </c>
      <c r="G45">
        <f t="shared" si="2"/>
        <v>127.00021587772079</v>
      </c>
      <c r="H45">
        <f t="shared" si="1"/>
        <v>-3.4364434765251417</v>
      </c>
      <c r="I45">
        <f t="shared" si="4"/>
        <v>-2.2216784154206426</v>
      </c>
      <c r="J45" s="30" t="str">
        <f t="shared" si="3"/>
        <v>SELL</v>
      </c>
      <c r="K45">
        <v>0</v>
      </c>
      <c r="L45">
        <v>1000000</v>
      </c>
    </row>
    <row r="46" spans="1:12" x14ac:dyDescent="0.3">
      <c r="A46" s="1">
        <v>44264</v>
      </c>
      <c r="B46">
        <v>119.029999</v>
      </c>
      <c r="C46">
        <v>122.05999799999999</v>
      </c>
      <c r="D46">
        <v>118.790001</v>
      </c>
      <c r="E46">
        <v>121.089996</v>
      </c>
      <c r="F46">
        <f t="shared" si="0"/>
        <v>123.18319141639631</v>
      </c>
      <c r="G46">
        <f t="shared" si="2"/>
        <v>126.56242181270443</v>
      </c>
      <c r="H46">
        <f t="shared" si="1"/>
        <v>-3.3792303963081167</v>
      </c>
      <c r="I46">
        <f t="shared" si="4"/>
        <v>-2.4531888115981375</v>
      </c>
      <c r="J46" s="30" t="str">
        <f t="shared" si="3"/>
        <v>SELL</v>
      </c>
      <c r="K46">
        <v>0</v>
      </c>
      <c r="L46">
        <v>1000000</v>
      </c>
    </row>
    <row r="47" spans="1:12" x14ac:dyDescent="0.3">
      <c r="A47" s="1">
        <v>44265</v>
      </c>
      <c r="B47">
        <v>121.69000200000001</v>
      </c>
      <c r="C47">
        <v>122.16999800000001</v>
      </c>
      <c r="D47">
        <v>119.449997</v>
      </c>
      <c r="E47">
        <v>119.980003</v>
      </c>
      <c r="F47">
        <f t="shared" si="0"/>
        <v>122.69039319848919</v>
      </c>
      <c r="G47">
        <f t="shared" si="2"/>
        <v>126.07483523398557</v>
      </c>
      <c r="H47">
        <f t="shared" si="1"/>
        <v>-3.3844420354963773</v>
      </c>
      <c r="I47">
        <f t="shared" si="4"/>
        <v>-2.6394394563777857</v>
      </c>
      <c r="J47" s="30" t="str">
        <f t="shared" si="3"/>
        <v>SELL</v>
      </c>
      <c r="K47">
        <v>0</v>
      </c>
      <c r="L47">
        <v>1000000</v>
      </c>
    </row>
    <row r="48" spans="1:12" x14ac:dyDescent="0.3">
      <c r="A48" s="1">
        <v>44266</v>
      </c>
      <c r="B48">
        <v>122.540001</v>
      </c>
      <c r="C48">
        <v>123.209999</v>
      </c>
      <c r="D48">
        <v>121.260002</v>
      </c>
      <c r="E48">
        <v>121.959999</v>
      </c>
      <c r="F48">
        <f t="shared" si="0"/>
        <v>122.57802486026009</v>
      </c>
      <c r="G48">
        <f t="shared" si="2"/>
        <v>125.77003254998664</v>
      </c>
      <c r="H48">
        <f t="shared" si="1"/>
        <v>-3.1920076897265517</v>
      </c>
      <c r="I48">
        <f t="shared" si="4"/>
        <v>-2.749953103047539</v>
      </c>
      <c r="J48" s="30" t="str">
        <f t="shared" si="3"/>
        <v>SELL</v>
      </c>
      <c r="K48">
        <v>0</v>
      </c>
      <c r="L48">
        <v>1000000</v>
      </c>
    </row>
    <row r="49" spans="1:15" x14ac:dyDescent="0.3">
      <c r="A49" s="1">
        <v>44267</v>
      </c>
      <c r="B49">
        <v>120.400002</v>
      </c>
      <c r="C49">
        <v>121.16999800000001</v>
      </c>
      <c r="D49">
        <v>119.160004</v>
      </c>
      <c r="E49">
        <v>121.029999</v>
      </c>
      <c r="F49">
        <f t="shared" si="0"/>
        <v>122.33986703560468</v>
      </c>
      <c r="G49">
        <f t="shared" si="2"/>
        <v>125.41891895369133</v>
      </c>
      <c r="H49">
        <f t="shared" si="1"/>
        <v>-3.0790519180866482</v>
      </c>
      <c r="I49">
        <f t="shared" si="4"/>
        <v>-2.8157728660553611</v>
      </c>
      <c r="J49" s="30" t="str">
        <f t="shared" si="3"/>
        <v>SELL</v>
      </c>
      <c r="K49">
        <v>0</v>
      </c>
      <c r="L49">
        <v>1000000</v>
      </c>
    </row>
    <row r="50" spans="1:15" x14ac:dyDescent="0.3">
      <c r="A50" s="1">
        <v>44270</v>
      </c>
      <c r="B50">
        <v>121.410004</v>
      </c>
      <c r="C50">
        <v>124</v>
      </c>
      <c r="D50">
        <v>120.41999800000001</v>
      </c>
      <c r="E50">
        <v>123.989998</v>
      </c>
      <c r="F50">
        <f t="shared" si="0"/>
        <v>122.59373333781934</v>
      </c>
      <c r="G50">
        <f t="shared" si="2"/>
        <v>125.31307295712161</v>
      </c>
      <c r="H50">
        <f t="shared" si="1"/>
        <v>-2.7193396193022608</v>
      </c>
      <c r="I50">
        <f t="shared" si="4"/>
        <v>-2.7964862167047411</v>
      </c>
      <c r="J50" s="29" t="str">
        <f t="shared" si="3"/>
        <v>BUY</v>
      </c>
      <c r="K50">
        <v>8065.1666800000003</v>
      </c>
      <c r="L50">
        <v>1000000</v>
      </c>
      <c r="O50">
        <f>L50/E50</f>
        <v>8065.1666757829935</v>
      </c>
    </row>
    <row r="51" spans="1:15" x14ac:dyDescent="0.3">
      <c r="A51" s="1">
        <v>44271</v>
      </c>
      <c r="B51">
        <v>125.699997</v>
      </c>
      <c r="C51">
        <v>127.220001</v>
      </c>
      <c r="D51">
        <v>124.720001</v>
      </c>
      <c r="E51">
        <v>125.57</v>
      </c>
      <c r="F51">
        <f t="shared" si="0"/>
        <v>123.05162051661637</v>
      </c>
      <c r="G51">
        <f t="shared" si="2"/>
        <v>125.33210458992741</v>
      </c>
      <c r="H51">
        <f t="shared" si="1"/>
        <v>-2.2804840733110439</v>
      </c>
      <c r="I51">
        <f t="shared" si="4"/>
        <v>-2.6932857880260017</v>
      </c>
      <c r="J51" s="29" t="str">
        <f t="shared" si="3"/>
        <v>BUY</v>
      </c>
      <c r="K51">
        <v>8065.1666800000003</v>
      </c>
      <c r="L51">
        <f>K51*E51</f>
        <v>1012742.9800075999</v>
      </c>
    </row>
    <row r="52" spans="1:15" x14ac:dyDescent="0.3">
      <c r="A52" s="1">
        <v>44272</v>
      </c>
      <c r="B52">
        <v>124.050003</v>
      </c>
      <c r="C52">
        <v>125.860001</v>
      </c>
      <c r="D52">
        <v>122.339996</v>
      </c>
      <c r="E52">
        <v>124.760002</v>
      </c>
      <c r="F52">
        <f t="shared" si="0"/>
        <v>123.31444843713692</v>
      </c>
      <c r="G52">
        <f t="shared" si="2"/>
        <v>125.28972662030316</v>
      </c>
      <c r="H52">
        <f t="shared" si="1"/>
        <v>-1.9752781831662389</v>
      </c>
      <c r="I52">
        <f t="shared" si="4"/>
        <v>-2.5496842670540492</v>
      </c>
      <c r="J52" s="29" t="str">
        <f t="shared" si="3"/>
        <v>BUY</v>
      </c>
      <c r="K52">
        <v>8065.1666800000003</v>
      </c>
      <c r="L52">
        <f t="shared" ref="L52:L80" si="5">K52*E52</f>
        <v>1006210.2111271333</v>
      </c>
    </row>
    <row r="53" spans="1:15" x14ac:dyDescent="0.3">
      <c r="A53" s="1">
        <v>44273</v>
      </c>
      <c r="B53">
        <v>122.879997</v>
      </c>
      <c r="C53">
        <v>123.18</v>
      </c>
      <c r="D53">
        <v>120.32</v>
      </c>
      <c r="E53">
        <v>120.529999</v>
      </c>
      <c r="F53">
        <f t="shared" si="0"/>
        <v>122.8860716006543</v>
      </c>
      <c r="G53">
        <f t="shared" si="2"/>
        <v>124.93715420398441</v>
      </c>
      <c r="H53">
        <f t="shared" si="1"/>
        <v>-2.0510826033301015</v>
      </c>
      <c r="I53">
        <f t="shared" si="4"/>
        <v>-2.4499639343092596</v>
      </c>
      <c r="J53" s="29" t="str">
        <f t="shared" si="3"/>
        <v>BUY</v>
      </c>
      <c r="K53">
        <v>8065.1666800000003</v>
      </c>
      <c r="L53">
        <f t="shared" si="5"/>
        <v>972094.5318752334</v>
      </c>
    </row>
    <row r="54" spans="1:15" x14ac:dyDescent="0.3">
      <c r="A54" s="1">
        <v>44274</v>
      </c>
      <c r="B54">
        <v>119.900002</v>
      </c>
      <c r="C54">
        <v>121.43</v>
      </c>
      <c r="D54">
        <v>119.68</v>
      </c>
      <c r="E54">
        <v>119.989998</v>
      </c>
      <c r="F54">
        <f t="shared" si="0"/>
        <v>122.44052181593825</v>
      </c>
      <c r="G54">
        <f t="shared" si="2"/>
        <v>124.57069818887445</v>
      </c>
      <c r="H54">
        <f t="shared" si="1"/>
        <v>-2.1301763729361909</v>
      </c>
      <c r="I54">
        <f t="shared" si="4"/>
        <v>-2.386006422034646</v>
      </c>
      <c r="J54" s="29" t="str">
        <f t="shared" si="3"/>
        <v>BUY</v>
      </c>
      <c r="K54">
        <v>8065.1666800000003</v>
      </c>
      <c r="L54">
        <f t="shared" si="5"/>
        <v>967739.33380286663</v>
      </c>
    </row>
    <row r="55" spans="1:15" x14ac:dyDescent="0.3">
      <c r="A55" s="1">
        <v>44277</v>
      </c>
      <c r="B55">
        <v>120.33000199999999</v>
      </c>
      <c r="C55">
        <v>123.870003</v>
      </c>
      <c r="D55">
        <v>120.260002</v>
      </c>
      <c r="E55">
        <v>123.389999</v>
      </c>
      <c r="F55">
        <f t="shared" si="0"/>
        <v>122.58659522887083</v>
      </c>
      <c r="G55">
        <f t="shared" si="2"/>
        <v>124.48323898969855</v>
      </c>
      <c r="H55">
        <f t="shared" si="1"/>
        <v>-1.8966437608277147</v>
      </c>
      <c r="I55">
        <f t="shared" si="4"/>
        <v>-2.2881338897932597</v>
      </c>
      <c r="J55" s="29" t="str">
        <f t="shared" si="3"/>
        <v>BUY</v>
      </c>
      <c r="K55">
        <v>8065.1666800000003</v>
      </c>
      <c r="L55">
        <f t="shared" si="5"/>
        <v>995160.90858003334</v>
      </c>
    </row>
    <row r="56" spans="1:15" x14ac:dyDescent="0.3">
      <c r="A56" s="1">
        <v>44278</v>
      </c>
      <c r="B56">
        <v>123.33000199999999</v>
      </c>
      <c r="C56">
        <v>124.239998</v>
      </c>
      <c r="D56">
        <v>122.139999</v>
      </c>
      <c r="E56">
        <v>122.540001</v>
      </c>
      <c r="F56">
        <f t="shared" si="0"/>
        <v>122.57942688596764</v>
      </c>
      <c r="G56">
        <f t="shared" si="2"/>
        <v>124.33929543490606</v>
      </c>
      <c r="H56">
        <f t="shared" si="1"/>
        <v>-1.759868548938428</v>
      </c>
      <c r="I56">
        <f t="shared" si="4"/>
        <v>-2.1824808216222937</v>
      </c>
      <c r="J56" s="29" t="str">
        <f t="shared" si="3"/>
        <v>BUY</v>
      </c>
      <c r="K56">
        <v>8065.1666800000003</v>
      </c>
      <c r="L56">
        <f t="shared" si="5"/>
        <v>988305.53303236677</v>
      </c>
    </row>
    <row r="57" spans="1:15" x14ac:dyDescent="0.3">
      <c r="A57" s="1">
        <v>44279</v>
      </c>
      <c r="B57">
        <v>122.82</v>
      </c>
      <c r="C57">
        <v>122.900002</v>
      </c>
      <c r="D57">
        <v>120.07</v>
      </c>
      <c r="E57">
        <v>120.089996</v>
      </c>
      <c r="F57">
        <f t="shared" si="0"/>
        <v>122.19643751889569</v>
      </c>
      <c r="G57">
        <f t="shared" si="2"/>
        <v>124.0245325138019</v>
      </c>
      <c r="H57">
        <f t="shared" si="1"/>
        <v>-1.8280949949062091</v>
      </c>
      <c r="I57">
        <f t="shared" si="4"/>
        <v>-2.111603656279077</v>
      </c>
      <c r="J57" s="29" t="str">
        <f t="shared" si="3"/>
        <v>BUY</v>
      </c>
      <c r="K57">
        <v>8065.1666800000003</v>
      </c>
      <c r="L57">
        <f t="shared" si="5"/>
        <v>968545.83434053336</v>
      </c>
    </row>
    <row r="58" spans="1:15" x14ac:dyDescent="0.3">
      <c r="A58" s="1">
        <v>44280</v>
      </c>
      <c r="B58">
        <v>119.540001</v>
      </c>
      <c r="C58">
        <v>121.660004</v>
      </c>
      <c r="D58">
        <v>119</v>
      </c>
      <c r="E58">
        <v>120.589996</v>
      </c>
      <c r="F58">
        <f t="shared" si="0"/>
        <v>121.94929266983482</v>
      </c>
      <c r="G58">
        <f t="shared" si="2"/>
        <v>123.77012240166842</v>
      </c>
      <c r="H58">
        <f t="shared" si="1"/>
        <v>-1.820829731833598</v>
      </c>
      <c r="I58">
        <f t="shared" si="4"/>
        <v>-2.0534488713899814</v>
      </c>
      <c r="J58" s="29" t="str">
        <f t="shared" si="3"/>
        <v>BUY</v>
      </c>
      <c r="K58">
        <v>8065.1666800000003</v>
      </c>
      <c r="L58">
        <f t="shared" si="5"/>
        <v>972578.41768053325</v>
      </c>
    </row>
    <row r="59" spans="1:15" x14ac:dyDescent="0.3">
      <c r="A59" s="1">
        <v>44281</v>
      </c>
      <c r="B59">
        <v>120.349998</v>
      </c>
      <c r="C59">
        <v>121.480003</v>
      </c>
      <c r="D59">
        <v>118.91999800000001</v>
      </c>
      <c r="E59">
        <v>121.209999</v>
      </c>
      <c r="F59">
        <f t="shared" si="0"/>
        <v>121.83555518216792</v>
      </c>
      <c r="G59">
        <f t="shared" si="2"/>
        <v>123.58048363117446</v>
      </c>
      <c r="H59">
        <f t="shared" si="1"/>
        <v>-1.7449284490065367</v>
      </c>
      <c r="I59">
        <f t="shared" si="4"/>
        <v>-1.9917447869132925</v>
      </c>
      <c r="J59" s="29" t="str">
        <f t="shared" si="3"/>
        <v>BUY</v>
      </c>
      <c r="K59">
        <v>8065.1666800000003</v>
      </c>
      <c r="L59">
        <f t="shared" si="5"/>
        <v>977578.84521763329</v>
      </c>
    </row>
    <row r="60" spans="1:15" x14ac:dyDescent="0.3">
      <c r="A60" s="1">
        <v>44284</v>
      </c>
      <c r="B60">
        <v>121.650002</v>
      </c>
      <c r="C60">
        <v>122.58000199999999</v>
      </c>
      <c r="D60">
        <v>120.730003</v>
      </c>
      <c r="E60">
        <v>121.389999</v>
      </c>
      <c r="F60">
        <f t="shared" si="0"/>
        <v>121.767008077219</v>
      </c>
      <c r="G60">
        <f t="shared" si="2"/>
        <v>123.41822551034673</v>
      </c>
      <c r="H60">
        <f t="shared" si="1"/>
        <v>-1.6512174331277265</v>
      </c>
      <c r="I60">
        <f t="shared" si="4"/>
        <v>-1.9236393161561793</v>
      </c>
      <c r="J60" s="29" t="str">
        <f t="shared" si="3"/>
        <v>BUY</v>
      </c>
      <c r="K60">
        <v>8065.1666800000003</v>
      </c>
      <c r="L60">
        <f>K60*E60</f>
        <v>979030.57522003341</v>
      </c>
    </row>
    <row r="61" spans="1:15" x14ac:dyDescent="0.3">
      <c r="A61" s="1">
        <v>44285</v>
      </c>
      <c r="B61">
        <v>120.110001</v>
      </c>
      <c r="C61">
        <v>120.400002</v>
      </c>
      <c r="D61">
        <v>118.860001</v>
      </c>
      <c r="E61">
        <v>119.900002</v>
      </c>
      <c r="F61">
        <f t="shared" si="0"/>
        <v>121.47977637303146</v>
      </c>
      <c r="G61">
        <f t="shared" si="2"/>
        <v>123.15761636143216</v>
      </c>
      <c r="H61">
        <f t="shared" si="1"/>
        <v>-1.6778399884007058</v>
      </c>
      <c r="I61">
        <f t="shared" si="4"/>
        <v>-1.8744794506050846</v>
      </c>
      <c r="J61" s="29" t="str">
        <f t="shared" si="3"/>
        <v>BUY</v>
      </c>
      <c r="K61">
        <v>8065.1666800000003</v>
      </c>
      <c r="L61">
        <f t="shared" si="5"/>
        <v>967013.50106233335</v>
      </c>
    </row>
    <row r="62" spans="1:15" x14ac:dyDescent="0.3">
      <c r="A62" s="1">
        <v>44286</v>
      </c>
      <c r="B62">
        <v>121.650002</v>
      </c>
      <c r="C62">
        <v>123.519997</v>
      </c>
      <c r="D62">
        <v>121.150002</v>
      </c>
      <c r="E62">
        <v>122.150002</v>
      </c>
      <c r="F62">
        <f t="shared" si="0"/>
        <v>121.58288800794969</v>
      </c>
      <c r="G62">
        <f t="shared" si="2"/>
        <v>123.08297826058534</v>
      </c>
      <c r="H62">
        <f t="shared" si="1"/>
        <v>-1.5000902526356441</v>
      </c>
      <c r="I62">
        <f t="shared" si="4"/>
        <v>-1.7996016110111965</v>
      </c>
      <c r="J62" s="29" t="str">
        <f t="shared" si="3"/>
        <v>BUY</v>
      </c>
      <c r="K62">
        <v>8065.1666800000003</v>
      </c>
      <c r="L62">
        <f t="shared" si="5"/>
        <v>985160.12609233335</v>
      </c>
    </row>
    <row r="63" spans="1:15" x14ac:dyDescent="0.3">
      <c r="A63" s="1">
        <v>44287</v>
      </c>
      <c r="B63">
        <v>123.660004</v>
      </c>
      <c r="C63">
        <v>124.18</v>
      </c>
      <c r="D63">
        <v>122.489998</v>
      </c>
      <c r="E63">
        <v>123</v>
      </c>
      <c r="F63">
        <f t="shared" si="0"/>
        <v>121.80090523749588</v>
      </c>
      <c r="G63">
        <f t="shared" si="2"/>
        <v>123.0768317227642</v>
      </c>
      <c r="H63">
        <f t="shared" si="1"/>
        <v>-1.2759264852683145</v>
      </c>
      <c r="I63">
        <f t="shared" si="4"/>
        <v>-1.6948665858626204</v>
      </c>
      <c r="J63" s="29" t="str">
        <f t="shared" si="3"/>
        <v>BUY</v>
      </c>
      <c r="K63">
        <v>8065.1666800000003</v>
      </c>
      <c r="L63">
        <f t="shared" si="5"/>
        <v>992015.50164000003</v>
      </c>
    </row>
    <row r="64" spans="1:15" x14ac:dyDescent="0.3">
      <c r="A64" s="1">
        <v>44291</v>
      </c>
      <c r="B64">
        <v>123.870003</v>
      </c>
      <c r="C64">
        <v>126.160004</v>
      </c>
      <c r="D64">
        <v>123.07</v>
      </c>
      <c r="E64">
        <v>125.900002</v>
      </c>
      <c r="F64">
        <f t="shared" si="0"/>
        <v>122.43153550865037</v>
      </c>
      <c r="G64">
        <f t="shared" si="2"/>
        <v>123.28595544700389</v>
      </c>
      <c r="H64">
        <f t="shared" si="1"/>
        <v>-0.85441993835351582</v>
      </c>
      <c r="I64">
        <f t="shared" si="4"/>
        <v>-1.5267772563607995</v>
      </c>
      <c r="J64" s="29" t="str">
        <f t="shared" si="3"/>
        <v>BUY</v>
      </c>
      <c r="K64">
        <v>8065.1666800000003</v>
      </c>
      <c r="L64">
        <f t="shared" si="5"/>
        <v>1015404.5011423334</v>
      </c>
    </row>
    <row r="65" spans="1:15" x14ac:dyDescent="0.3">
      <c r="A65" s="1">
        <v>44292</v>
      </c>
      <c r="B65">
        <v>126.5</v>
      </c>
      <c r="C65">
        <v>127.129997</v>
      </c>
      <c r="D65">
        <v>125.650002</v>
      </c>
      <c r="E65">
        <v>126.209999</v>
      </c>
      <c r="F65">
        <f t="shared" si="0"/>
        <v>123.01283758424262</v>
      </c>
      <c r="G65">
        <f t="shared" si="2"/>
        <v>123.50255126574434</v>
      </c>
      <c r="H65">
        <f t="shared" si="1"/>
        <v>-0.48971368150172623</v>
      </c>
      <c r="I65">
        <f t="shared" si="4"/>
        <v>-1.319364541388985</v>
      </c>
      <c r="J65" s="29" t="str">
        <f t="shared" si="3"/>
        <v>BUY</v>
      </c>
      <c r="K65">
        <v>8065.1666800000003</v>
      </c>
      <c r="L65">
        <f t="shared" si="5"/>
        <v>1017904.6786176333</v>
      </c>
      <c r="O65">
        <f>L65/E65</f>
        <v>8065.1666800000003</v>
      </c>
    </row>
    <row r="66" spans="1:15" x14ac:dyDescent="0.3">
      <c r="A66" s="1">
        <v>44293</v>
      </c>
      <c r="B66">
        <v>125.83000199999999</v>
      </c>
      <c r="C66">
        <v>127.91999800000001</v>
      </c>
      <c r="D66">
        <v>125.139999</v>
      </c>
      <c r="E66">
        <v>127.900002</v>
      </c>
      <c r="F66">
        <f t="shared" si="0"/>
        <v>123.76470903282069</v>
      </c>
      <c r="G66">
        <f t="shared" si="2"/>
        <v>123.82828835717069</v>
      </c>
      <c r="H66">
        <f t="shared" si="1"/>
        <v>-6.3579324350001798E-2</v>
      </c>
      <c r="I66">
        <f t="shared" si="4"/>
        <v>-1.0682074979811884</v>
      </c>
      <c r="J66" s="29" t="str">
        <f t="shared" si="3"/>
        <v>BUY</v>
      </c>
      <c r="K66">
        <v>8065.1666800000003</v>
      </c>
      <c r="L66">
        <f t="shared" si="5"/>
        <v>1031534.8345023334</v>
      </c>
    </row>
    <row r="67" spans="1:15" x14ac:dyDescent="0.3">
      <c r="A67" s="1">
        <v>44294</v>
      </c>
      <c r="B67">
        <v>128.949997</v>
      </c>
      <c r="C67">
        <v>130.38999899999999</v>
      </c>
      <c r="D67">
        <v>128.520004</v>
      </c>
      <c r="E67">
        <v>130.36000100000001</v>
      </c>
      <c r="F67">
        <f t="shared" si="0"/>
        <v>124.77936933546366</v>
      </c>
      <c r="G67">
        <f t="shared" si="2"/>
        <v>124.3121189233062</v>
      </c>
      <c r="H67">
        <f t="shared" si="1"/>
        <v>0.46725041215745478</v>
      </c>
      <c r="I67">
        <f t="shared" si="4"/>
        <v>-0.76111591595345973</v>
      </c>
      <c r="J67" s="29" t="str">
        <f t="shared" si="3"/>
        <v>BUY</v>
      </c>
      <c r="K67">
        <v>8065.1666800000003</v>
      </c>
      <c r="L67">
        <f t="shared" si="5"/>
        <v>1051375.1364699667</v>
      </c>
    </row>
    <row r="68" spans="1:15" x14ac:dyDescent="0.3">
      <c r="A68" s="1">
        <v>44295</v>
      </c>
      <c r="B68">
        <v>129.800003</v>
      </c>
      <c r="C68">
        <v>133.03999300000001</v>
      </c>
      <c r="D68">
        <v>129.470001</v>
      </c>
      <c r="E68">
        <v>133</v>
      </c>
      <c r="F68">
        <f t="shared" si="0"/>
        <v>126.04408174539233</v>
      </c>
      <c r="G68">
        <f t="shared" si="2"/>
        <v>124.95566566972796</v>
      </c>
      <c r="H68">
        <f t="shared" si="1"/>
        <v>1.0884160756643695</v>
      </c>
      <c r="I68">
        <f t="shared" si="4"/>
        <v>-0.39120951762989387</v>
      </c>
      <c r="J68" s="29" t="str">
        <f t="shared" si="3"/>
        <v>BUY</v>
      </c>
      <c r="K68">
        <v>8065.1666800000003</v>
      </c>
      <c r="L68">
        <f t="shared" si="5"/>
        <v>1072667.1684399999</v>
      </c>
    </row>
    <row r="69" spans="1:15" x14ac:dyDescent="0.3">
      <c r="A69" s="1">
        <v>44298</v>
      </c>
      <c r="B69">
        <v>132.520004</v>
      </c>
      <c r="C69">
        <v>132.85000600000001</v>
      </c>
      <c r="D69">
        <v>130.63000500000001</v>
      </c>
      <c r="E69">
        <v>131.240005</v>
      </c>
      <c r="F69">
        <f t="shared" si="0"/>
        <v>126.84345455379351</v>
      </c>
      <c r="G69">
        <f t="shared" si="2"/>
        <v>125.42117228678515</v>
      </c>
      <c r="H69">
        <f t="shared" si="1"/>
        <v>1.4222822670083559</v>
      </c>
      <c r="I69">
        <f t="shared" si="4"/>
        <v>-2.851116070224391E-2</v>
      </c>
      <c r="J69" s="29" t="str">
        <f t="shared" si="3"/>
        <v>BUY</v>
      </c>
      <c r="K69">
        <v>8065.1666800000003</v>
      </c>
      <c r="L69">
        <f t="shared" si="5"/>
        <v>1058472.5154090335</v>
      </c>
    </row>
    <row r="70" spans="1:15" x14ac:dyDescent="0.3">
      <c r="A70" s="1">
        <v>44299</v>
      </c>
      <c r="B70">
        <v>132.44000199999999</v>
      </c>
      <c r="C70">
        <v>134.66000399999999</v>
      </c>
      <c r="D70">
        <v>131.929993</v>
      </c>
      <c r="E70">
        <v>134.429993</v>
      </c>
      <c r="F70">
        <f t="shared" si="0"/>
        <v>128.01061431474835</v>
      </c>
      <c r="G70">
        <f t="shared" si="2"/>
        <v>126.08849233961588</v>
      </c>
      <c r="H70">
        <f t="shared" si="1"/>
        <v>1.9221219751324696</v>
      </c>
      <c r="I70">
        <f t="shared" si="4"/>
        <v>0.36161546646469883</v>
      </c>
      <c r="J70" s="29" t="str">
        <f t="shared" si="3"/>
        <v>BUY</v>
      </c>
      <c r="K70">
        <v>8065.1666800000003</v>
      </c>
      <c r="L70">
        <f t="shared" si="5"/>
        <v>1084200.3003362333</v>
      </c>
    </row>
    <row r="71" spans="1:15" x14ac:dyDescent="0.3">
      <c r="A71" s="1">
        <v>44300</v>
      </c>
      <c r="B71">
        <v>134.94000199999999</v>
      </c>
      <c r="C71">
        <v>135</v>
      </c>
      <c r="D71">
        <v>131.66000399999999</v>
      </c>
      <c r="E71">
        <v>132.029999</v>
      </c>
      <c r="F71">
        <f t="shared" si="0"/>
        <v>128.62898118940245</v>
      </c>
      <c r="G71">
        <f t="shared" si="2"/>
        <v>126.52860394408877</v>
      </c>
      <c r="H71">
        <f t="shared" si="1"/>
        <v>2.1003772453136804</v>
      </c>
      <c r="I71">
        <f t="shared" si="4"/>
        <v>0.70936782223449524</v>
      </c>
      <c r="J71" s="29" t="str">
        <f t="shared" si="3"/>
        <v>BUY</v>
      </c>
      <c r="K71">
        <v>8065.1666800000003</v>
      </c>
      <c r="L71">
        <f>K71*E71</f>
        <v>1064843.9486952333</v>
      </c>
    </row>
    <row r="72" spans="1:15" x14ac:dyDescent="0.3">
      <c r="A72" s="1">
        <v>44301</v>
      </c>
      <c r="B72">
        <v>133.820007</v>
      </c>
      <c r="C72">
        <v>135</v>
      </c>
      <c r="D72">
        <v>133.63999899999999</v>
      </c>
      <c r="E72">
        <v>134.5</v>
      </c>
      <c r="F72">
        <f t="shared" si="0"/>
        <v>129.53221485257131</v>
      </c>
      <c r="G72">
        <f t="shared" si="2"/>
        <v>127.11907772600811</v>
      </c>
      <c r="H72">
        <f t="shared" si="1"/>
        <v>2.4131371265631998</v>
      </c>
      <c r="I72">
        <f t="shared" si="4"/>
        <v>1.0501216831002362</v>
      </c>
      <c r="J72" s="29" t="str">
        <f t="shared" si="3"/>
        <v>BUY</v>
      </c>
      <c r="K72">
        <v>8065.1666800000003</v>
      </c>
      <c r="L72">
        <f t="shared" si="5"/>
        <v>1084764.9184600001</v>
      </c>
    </row>
    <row r="73" spans="1:15" x14ac:dyDescent="0.3">
      <c r="A73" s="1">
        <v>44302</v>
      </c>
      <c r="B73">
        <v>134.300003</v>
      </c>
      <c r="C73">
        <v>134.66999799999999</v>
      </c>
      <c r="D73">
        <v>133.279999</v>
      </c>
      <c r="E73">
        <v>134.16000399999999</v>
      </c>
      <c r="F73">
        <f t="shared" si="0"/>
        <v>130.24418241371419</v>
      </c>
      <c r="G73">
        <f t="shared" si="2"/>
        <v>127.64062782037789</v>
      </c>
      <c r="H73">
        <f t="shared" si="1"/>
        <v>2.6035545933362982</v>
      </c>
      <c r="I73">
        <f t="shared" si="4"/>
        <v>1.3608082651474489</v>
      </c>
      <c r="J73" s="29" t="str">
        <f t="shared" si="3"/>
        <v>BUY</v>
      </c>
      <c r="K73">
        <v>8065.1666800000003</v>
      </c>
      <c r="L73">
        <f t="shared" si="5"/>
        <v>1082022.7940494667</v>
      </c>
    </row>
    <row r="74" spans="1:15" x14ac:dyDescent="0.3">
      <c r="A74" s="1">
        <v>44305</v>
      </c>
      <c r="B74">
        <v>133.509995</v>
      </c>
      <c r="C74">
        <v>135.470001</v>
      </c>
      <c r="D74">
        <v>133.33999600000001</v>
      </c>
      <c r="E74">
        <v>134.83999600000001</v>
      </c>
      <c r="F74">
        <f t="shared" si="0"/>
        <v>130.95123065775815</v>
      </c>
      <c r="G74">
        <f t="shared" si="2"/>
        <v>128.17391435220176</v>
      </c>
      <c r="H74">
        <f t="shared" si="1"/>
        <v>2.7773163055563828</v>
      </c>
      <c r="I74">
        <f t="shared" si="4"/>
        <v>1.6441098732292359</v>
      </c>
      <c r="J74" s="29" t="str">
        <f t="shared" si="3"/>
        <v>BUY</v>
      </c>
      <c r="K74">
        <v>8065.1666800000003</v>
      </c>
      <c r="L74">
        <f t="shared" si="5"/>
        <v>1087507.0428705334</v>
      </c>
    </row>
    <row r="75" spans="1:15" x14ac:dyDescent="0.3">
      <c r="A75" s="1">
        <v>44306</v>
      </c>
      <c r="B75">
        <v>135.020004</v>
      </c>
      <c r="C75">
        <v>135.529999</v>
      </c>
      <c r="D75">
        <v>131.80999800000001</v>
      </c>
      <c r="E75">
        <v>133.11000100000001</v>
      </c>
      <c r="F75">
        <f t="shared" si="0"/>
        <v>131.2833491719492</v>
      </c>
      <c r="G75">
        <f t="shared" si="2"/>
        <v>128.53955040018681</v>
      </c>
      <c r="H75">
        <f t="shared" si="1"/>
        <v>2.7437987717623855</v>
      </c>
      <c r="I75">
        <f t="shared" si="4"/>
        <v>1.8640476529358658</v>
      </c>
      <c r="J75" s="29" t="str">
        <f t="shared" si="3"/>
        <v>BUY</v>
      </c>
      <c r="K75">
        <v>8065.1666800000003</v>
      </c>
      <c r="L75">
        <f t="shared" si="5"/>
        <v>1073554.3448399669</v>
      </c>
    </row>
    <row r="76" spans="1:15" x14ac:dyDescent="0.3">
      <c r="A76" s="1">
        <v>44307</v>
      </c>
      <c r="B76">
        <v>132.36000100000001</v>
      </c>
      <c r="C76">
        <v>133.75</v>
      </c>
      <c r="D76">
        <v>131.300003</v>
      </c>
      <c r="E76">
        <v>133.5</v>
      </c>
      <c r="F76">
        <f t="shared" si="0"/>
        <v>131.62437237626472</v>
      </c>
      <c r="G76">
        <f t="shared" si="2"/>
        <v>128.9069911112841</v>
      </c>
      <c r="H76">
        <f t="shared" si="1"/>
        <v>2.7173812649806166</v>
      </c>
      <c r="I76">
        <f t="shared" si="4"/>
        <v>2.0347143753448163</v>
      </c>
      <c r="J76" s="29" t="str">
        <f t="shared" si="3"/>
        <v>BUY</v>
      </c>
      <c r="K76">
        <v>8065.1666800000003</v>
      </c>
      <c r="L76">
        <f t="shared" si="5"/>
        <v>1076699.75178</v>
      </c>
    </row>
    <row r="77" spans="1:15" x14ac:dyDescent="0.3">
      <c r="A77" s="1">
        <v>44308</v>
      </c>
      <c r="B77">
        <v>133.03999300000001</v>
      </c>
      <c r="C77">
        <v>134.14999399999999</v>
      </c>
      <c r="D77">
        <v>131.41000399999999</v>
      </c>
      <c r="E77">
        <v>131.94000199999999</v>
      </c>
      <c r="F77">
        <f t="shared" si="0"/>
        <v>131.6729307799163</v>
      </c>
      <c r="G77">
        <f t="shared" si="2"/>
        <v>129.13165858452231</v>
      </c>
      <c r="H77">
        <f t="shared" si="1"/>
        <v>2.5412721953939865</v>
      </c>
      <c r="I77">
        <f t="shared" si="4"/>
        <v>2.1360259393546501</v>
      </c>
      <c r="J77" s="29" t="str">
        <f t="shared" si="3"/>
        <v>BUY</v>
      </c>
      <c r="K77">
        <v>8065.1666800000003</v>
      </c>
      <c r="L77">
        <f t="shared" si="5"/>
        <v>1064118.1078895333</v>
      </c>
    </row>
    <row r="78" spans="1:15" x14ac:dyDescent="0.3">
      <c r="A78" s="1">
        <v>44309</v>
      </c>
      <c r="B78">
        <v>132.16000399999999</v>
      </c>
      <c r="C78">
        <v>135.11999499999999</v>
      </c>
      <c r="D78">
        <v>132.16000399999999</v>
      </c>
      <c r="E78">
        <v>134.320007</v>
      </c>
      <c r="F78">
        <f t="shared" si="0"/>
        <v>132.0801732753138</v>
      </c>
      <c r="G78">
        <f t="shared" si="2"/>
        <v>129.51598068937253</v>
      </c>
      <c r="H78">
        <f t="shared" si="1"/>
        <v>2.5641925859412709</v>
      </c>
      <c r="I78">
        <f t="shared" si="4"/>
        <v>2.2216592686719743</v>
      </c>
      <c r="J78" s="29" t="str">
        <f t="shared" si="3"/>
        <v>BUY</v>
      </c>
      <c r="K78">
        <v>8065.1666800000003</v>
      </c>
      <c r="L78">
        <f t="shared" si="5"/>
        <v>1083313.2449137669</v>
      </c>
    </row>
    <row r="79" spans="1:15" x14ac:dyDescent="0.3">
      <c r="A79" s="1">
        <v>44312</v>
      </c>
      <c r="B79">
        <v>134.83000200000001</v>
      </c>
      <c r="C79">
        <v>135.05999800000001</v>
      </c>
      <c r="D79">
        <v>133.55999800000001</v>
      </c>
      <c r="E79">
        <v>134.720001</v>
      </c>
      <c r="F79">
        <f t="shared" ref="F79:F142" si="6">((2/13)*E79)+((11/13)*F78)</f>
        <v>132.48630061757322</v>
      </c>
      <c r="G79">
        <f t="shared" si="2"/>
        <v>129.90146367534493</v>
      </c>
      <c r="H79">
        <f t="shared" si="1"/>
        <v>2.5848369422282929</v>
      </c>
      <c r="I79">
        <f t="shared" si="4"/>
        <v>2.294294803383238</v>
      </c>
      <c r="J79" s="29" t="str">
        <f t="shared" si="3"/>
        <v>BUY</v>
      </c>
      <c r="K79">
        <v>8065.1666800000003</v>
      </c>
      <c r="L79">
        <f t="shared" si="5"/>
        <v>1086539.2631947666</v>
      </c>
    </row>
    <row r="80" spans="1:15" x14ac:dyDescent="0.3">
      <c r="A80" s="1">
        <v>44313</v>
      </c>
      <c r="B80">
        <v>135.009995</v>
      </c>
      <c r="C80">
        <v>135.41000399999999</v>
      </c>
      <c r="D80">
        <v>134.11000100000001</v>
      </c>
      <c r="E80">
        <v>134.38999899999999</v>
      </c>
      <c r="F80">
        <f t="shared" si="6"/>
        <v>132.77917729179273</v>
      </c>
      <c r="G80">
        <f t="shared" si="2"/>
        <v>130.23394777346752</v>
      </c>
      <c r="H80">
        <f t="shared" si="1"/>
        <v>2.5452295183252147</v>
      </c>
      <c r="I80">
        <f t="shared" si="4"/>
        <v>2.3444817463716334</v>
      </c>
      <c r="J80" s="29" t="str">
        <f t="shared" si="3"/>
        <v>BUY</v>
      </c>
      <c r="K80">
        <v>8065.1666800000003</v>
      </c>
      <c r="L80">
        <f t="shared" si="5"/>
        <v>1083877.7420600334</v>
      </c>
    </row>
    <row r="81" spans="1:15" x14ac:dyDescent="0.3">
      <c r="A81" s="1">
        <v>44314</v>
      </c>
      <c r="B81">
        <v>134.30999800000001</v>
      </c>
      <c r="C81">
        <v>135.020004</v>
      </c>
      <c r="D81">
        <v>133.08000200000001</v>
      </c>
      <c r="E81">
        <v>133.58000200000001</v>
      </c>
      <c r="F81">
        <f t="shared" si="6"/>
        <v>132.9023810930554</v>
      </c>
      <c r="G81">
        <f t="shared" si="2"/>
        <v>130.48180364209955</v>
      </c>
      <c r="H81">
        <f t="shared" si="1"/>
        <v>2.4205774509558466</v>
      </c>
      <c r="I81">
        <f t="shared" si="4"/>
        <v>2.3597008872884762</v>
      </c>
      <c r="J81" s="29" t="str">
        <f t="shared" si="3"/>
        <v>BUY</v>
      </c>
      <c r="K81">
        <v>8065.1666800000003</v>
      </c>
      <c r="L81">
        <f>K81*E81</f>
        <v>1077344.9812447336</v>
      </c>
    </row>
    <row r="82" spans="1:15" x14ac:dyDescent="0.3">
      <c r="A82" s="1">
        <v>44315</v>
      </c>
      <c r="B82">
        <v>136.470001</v>
      </c>
      <c r="C82">
        <v>137.070007</v>
      </c>
      <c r="D82">
        <v>132.449997</v>
      </c>
      <c r="E82">
        <v>133.479996</v>
      </c>
      <c r="F82">
        <f t="shared" si="6"/>
        <v>132.99124492489304</v>
      </c>
      <c r="G82">
        <f t="shared" si="2"/>
        <v>130.703891964907</v>
      </c>
      <c r="H82">
        <f t="shared" si="1"/>
        <v>2.2873529599860376</v>
      </c>
      <c r="I82">
        <f t="shared" si="4"/>
        <v>2.3452313018279884</v>
      </c>
      <c r="J82" s="30" t="str">
        <f t="shared" si="3"/>
        <v>SELL</v>
      </c>
      <c r="K82">
        <v>0</v>
      </c>
      <c r="L82">
        <f>L81</f>
        <v>1077344.9812447336</v>
      </c>
      <c r="O82">
        <f>L82</f>
        <v>1077344.9812447336</v>
      </c>
    </row>
    <row r="83" spans="1:15" x14ac:dyDescent="0.3">
      <c r="A83" s="1">
        <v>44316</v>
      </c>
      <c r="B83">
        <v>131.779999</v>
      </c>
      <c r="C83">
        <v>133.55999800000001</v>
      </c>
      <c r="D83">
        <v>131.070007</v>
      </c>
      <c r="E83">
        <v>131.46000699999999</v>
      </c>
      <c r="F83">
        <f t="shared" si="6"/>
        <v>132.75566985952486</v>
      </c>
      <c r="G83">
        <f t="shared" si="2"/>
        <v>130.759900486025</v>
      </c>
      <c r="H83">
        <f t="shared" si="1"/>
        <v>1.9957693734998543</v>
      </c>
      <c r="I83">
        <f t="shared" si="4"/>
        <v>2.2753389161623616</v>
      </c>
      <c r="J83" s="30" t="str">
        <f t="shared" si="3"/>
        <v>SELL</v>
      </c>
      <c r="K83">
        <v>0</v>
      </c>
      <c r="L83">
        <f t="shared" ref="L83:L108" si="7">L82</f>
        <v>1077344.9812447336</v>
      </c>
    </row>
    <row r="84" spans="1:15" x14ac:dyDescent="0.3">
      <c r="A84" s="1">
        <v>44319</v>
      </c>
      <c r="B84">
        <v>132.03999300000001</v>
      </c>
      <c r="C84">
        <v>134.070007</v>
      </c>
      <c r="D84">
        <v>131.83000200000001</v>
      </c>
      <c r="E84">
        <v>132.53999300000001</v>
      </c>
      <c r="F84">
        <f t="shared" si="6"/>
        <v>132.72248880421336</v>
      </c>
      <c r="G84">
        <f t="shared" si="2"/>
        <v>130.89175919076388</v>
      </c>
      <c r="H84">
        <f t="shared" si="1"/>
        <v>1.8307296134494777</v>
      </c>
      <c r="I84">
        <f t="shared" si="4"/>
        <v>2.1864170556197848</v>
      </c>
      <c r="J84" s="30" t="str">
        <f t="shared" si="3"/>
        <v>SELL</v>
      </c>
      <c r="K84">
        <v>0</v>
      </c>
      <c r="L84">
        <f t="shared" si="7"/>
        <v>1077344.9812447336</v>
      </c>
    </row>
    <row r="85" spans="1:15" x14ac:dyDescent="0.3">
      <c r="A85" s="1">
        <v>44320</v>
      </c>
      <c r="B85">
        <v>131.19000199999999</v>
      </c>
      <c r="C85">
        <v>131.490005</v>
      </c>
      <c r="D85">
        <v>126.699997</v>
      </c>
      <c r="E85">
        <v>127.849998</v>
      </c>
      <c r="F85">
        <f t="shared" si="6"/>
        <v>131.97287483433439</v>
      </c>
      <c r="G85">
        <f t="shared" si="2"/>
        <v>130.66644354700358</v>
      </c>
      <c r="H85">
        <f t="shared" si="1"/>
        <v>1.3064312873308097</v>
      </c>
      <c r="I85">
        <f t="shared" si="4"/>
        <v>2.0104199019619897</v>
      </c>
      <c r="J85" s="30" t="str">
        <f t="shared" si="3"/>
        <v>SELL</v>
      </c>
      <c r="K85">
        <v>0</v>
      </c>
      <c r="L85">
        <f t="shared" si="7"/>
        <v>1077344.9812447336</v>
      </c>
    </row>
    <row r="86" spans="1:15" x14ac:dyDescent="0.3">
      <c r="A86" s="1">
        <v>44321</v>
      </c>
      <c r="B86">
        <v>129.199997</v>
      </c>
      <c r="C86">
        <v>130.449997</v>
      </c>
      <c r="D86">
        <v>127.970001</v>
      </c>
      <c r="E86">
        <v>128.10000600000001</v>
      </c>
      <c r="F86">
        <f t="shared" si="6"/>
        <v>131.3770488598214</v>
      </c>
      <c r="G86">
        <f t="shared" si="2"/>
        <v>130.47633706204036</v>
      </c>
      <c r="H86">
        <f t="shared" si="1"/>
        <v>0.90071179778104238</v>
      </c>
      <c r="I86">
        <f t="shared" si="4"/>
        <v>1.7884782811258004</v>
      </c>
      <c r="J86" s="30" t="str">
        <f t="shared" si="3"/>
        <v>SELL</v>
      </c>
      <c r="K86">
        <v>0</v>
      </c>
      <c r="L86">
        <f t="shared" si="7"/>
        <v>1077344.9812447336</v>
      </c>
    </row>
    <row r="87" spans="1:15" x14ac:dyDescent="0.3">
      <c r="A87" s="1">
        <v>44322</v>
      </c>
      <c r="B87">
        <v>127.889999</v>
      </c>
      <c r="C87">
        <v>129.75</v>
      </c>
      <c r="D87">
        <v>127.129997</v>
      </c>
      <c r="E87">
        <v>129.740005</v>
      </c>
      <c r="F87">
        <f t="shared" si="6"/>
        <v>131.1251959583104</v>
      </c>
      <c r="G87">
        <f t="shared" si="2"/>
        <v>130.42179394633368</v>
      </c>
      <c r="H87">
        <f t="shared" si="1"/>
        <v>0.70340201197672059</v>
      </c>
      <c r="I87">
        <f t="shared" si="4"/>
        <v>1.5714630272959844</v>
      </c>
      <c r="J87" s="30" t="str">
        <f t="shared" si="3"/>
        <v>SELL</v>
      </c>
      <c r="K87">
        <v>0</v>
      </c>
      <c r="L87">
        <f t="shared" si="7"/>
        <v>1077344.9812447336</v>
      </c>
    </row>
    <row r="88" spans="1:15" x14ac:dyDescent="0.3">
      <c r="A88" s="1">
        <v>44323</v>
      </c>
      <c r="B88">
        <v>130.85000600000001</v>
      </c>
      <c r="C88">
        <v>131.259995</v>
      </c>
      <c r="D88">
        <v>129.479996</v>
      </c>
      <c r="E88">
        <v>130.21000699999999</v>
      </c>
      <c r="F88">
        <f t="shared" si="6"/>
        <v>130.98439765703188</v>
      </c>
      <c r="G88">
        <f t="shared" si="2"/>
        <v>130.40610602438304</v>
      </c>
      <c r="H88">
        <f t="shared" si="1"/>
        <v>0.57829163264884187</v>
      </c>
      <c r="I88">
        <f t="shared" si="4"/>
        <v>1.372828748366556</v>
      </c>
      <c r="J88" s="30" t="str">
        <f t="shared" si="3"/>
        <v>SELL</v>
      </c>
      <c r="K88">
        <v>0</v>
      </c>
      <c r="L88">
        <f t="shared" si="7"/>
        <v>1077344.9812447336</v>
      </c>
    </row>
    <row r="89" spans="1:15" x14ac:dyDescent="0.3">
      <c r="A89" s="1">
        <v>44326</v>
      </c>
      <c r="B89">
        <v>129.41000399999999</v>
      </c>
      <c r="C89">
        <v>129.53999300000001</v>
      </c>
      <c r="D89">
        <v>126.80999799999999</v>
      </c>
      <c r="E89">
        <v>126.849998</v>
      </c>
      <c r="F89">
        <f t="shared" si="6"/>
        <v>130.34833617133467</v>
      </c>
      <c r="G89">
        <f t="shared" si="2"/>
        <v>130.14269061516947</v>
      </c>
      <c r="H89">
        <f t="shared" si="1"/>
        <v>0.20564555616519442</v>
      </c>
      <c r="I89">
        <f t="shared" si="4"/>
        <v>1.1393921099262838</v>
      </c>
      <c r="J89" s="30" t="str">
        <f t="shared" si="3"/>
        <v>SELL</v>
      </c>
      <c r="K89">
        <v>0</v>
      </c>
      <c r="L89">
        <f t="shared" si="7"/>
        <v>1077344.9812447336</v>
      </c>
    </row>
    <row r="90" spans="1:15" x14ac:dyDescent="0.3">
      <c r="A90" s="1">
        <v>44327</v>
      </c>
      <c r="B90">
        <v>123.5</v>
      </c>
      <c r="C90">
        <v>126.269997</v>
      </c>
      <c r="D90">
        <v>122.769997</v>
      </c>
      <c r="E90">
        <v>125.910004</v>
      </c>
      <c r="F90">
        <f t="shared" si="6"/>
        <v>129.66551583728318</v>
      </c>
      <c r="G90">
        <f t="shared" si="2"/>
        <v>129.82915827330507</v>
      </c>
      <c r="H90">
        <f t="shared" si="1"/>
        <v>-0.16364243602188822</v>
      </c>
      <c r="I90">
        <f t="shared" si="4"/>
        <v>0.87878520073664945</v>
      </c>
      <c r="J90" s="30" t="str">
        <f t="shared" si="3"/>
        <v>SELL</v>
      </c>
      <c r="K90">
        <v>0</v>
      </c>
      <c r="L90">
        <f t="shared" si="7"/>
        <v>1077344.9812447336</v>
      </c>
    </row>
    <row r="91" spans="1:15" x14ac:dyDescent="0.3">
      <c r="A91" s="1">
        <v>44328</v>
      </c>
      <c r="B91">
        <v>123.400002</v>
      </c>
      <c r="C91">
        <v>124.639999</v>
      </c>
      <c r="D91">
        <v>122.25</v>
      </c>
      <c r="E91">
        <v>122.769997</v>
      </c>
      <c r="F91">
        <f t="shared" si="6"/>
        <v>128.60466678539348</v>
      </c>
      <c r="G91">
        <f t="shared" si="2"/>
        <v>129.30625743824544</v>
      </c>
      <c r="H91">
        <f t="shared" si="1"/>
        <v>-0.7015906528519622</v>
      </c>
      <c r="I91">
        <f t="shared" si="4"/>
        <v>0.56271003001892717</v>
      </c>
      <c r="J91" s="30" t="str">
        <f t="shared" si="3"/>
        <v>SELL</v>
      </c>
      <c r="K91">
        <v>0</v>
      </c>
      <c r="L91">
        <f t="shared" si="7"/>
        <v>1077344.9812447336</v>
      </c>
    </row>
    <row r="92" spans="1:15" x14ac:dyDescent="0.3">
      <c r="A92" s="1">
        <v>44329</v>
      </c>
      <c r="B92">
        <v>124.58000199999999</v>
      </c>
      <c r="C92">
        <v>126.150002</v>
      </c>
      <c r="D92">
        <v>124.260002</v>
      </c>
      <c r="E92">
        <v>124.970001</v>
      </c>
      <c r="F92">
        <f t="shared" si="6"/>
        <v>128.04548743379448</v>
      </c>
      <c r="G92">
        <f t="shared" si="2"/>
        <v>128.98505325763466</v>
      </c>
      <c r="H92">
        <f t="shared" ref="H92:H155" si="8">F92-G92</f>
        <v>-0.93956582384018361</v>
      </c>
      <c r="I92">
        <f t="shared" si="4"/>
        <v>0.26225485924710501</v>
      </c>
      <c r="J92" s="30" t="str">
        <f t="shared" si="3"/>
        <v>SELL</v>
      </c>
      <c r="K92">
        <v>0</v>
      </c>
      <c r="L92">
        <f t="shared" si="7"/>
        <v>1077344.9812447336</v>
      </c>
    </row>
    <row r="93" spans="1:15" x14ac:dyDescent="0.3">
      <c r="A93" s="1">
        <v>44330</v>
      </c>
      <c r="B93">
        <v>126.25</v>
      </c>
      <c r="C93">
        <v>127.889999</v>
      </c>
      <c r="D93">
        <v>125.849998</v>
      </c>
      <c r="E93">
        <v>127.449997</v>
      </c>
      <c r="F93">
        <f t="shared" si="6"/>
        <v>127.95387352090302</v>
      </c>
      <c r="G93">
        <f t="shared" ref="G93:G156" si="9">((2/27)*E93)+((25/27)*G92)</f>
        <v>128.87134538669875</v>
      </c>
      <c r="H93">
        <f t="shared" si="8"/>
        <v>-0.91747186579573281</v>
      </c>
      <c r="I93">
        <f t="shared" si="4"/>
        <v>2.6309514238537446E-2</v>
      </c>
      <c r="J93" s="30" t="str">
        <f t="shared" si="3"/>
        <v>SELL</v>
      </c>
      <c r="K93">
        <v>0</v>
      </c>
      <c r="L93">
        <f t="shared" si="7"/>
        <v>1077344.9812447336</v>
      </c>
    </row>
    <row r="94" spans="1:15" x14ac:dyDescent="0.3">
      <c r="A94" s="1">
        <v>44333</v>
      </c>
      <c r="B94">
        <v>126.82</v>
      </c>
      <c r="C94">
        <v>126.93</v>
      </c>
      <c r="D94">
        <v>125.16999800000001</v>
      </c>
      <c r="E94">
        <v>126.269997</v>
      </c>
      <c r="F94">
        <f t="shared" si="6"/>
        <v>127.69481559461025</v>
      </c>
      <c r="G94">
        <f t="shared" si="9"/>
        <v>128.67865291360994</v>
      </c>
      <c r="H94">
        <f t="shared" si="8"/>
        <v>-0.98383731899969007</v>
      </c>
      <c r="I94">
        <f t="shared" si="4"/>
        <v>-0.17571985240910809</v>
      </c>
      <c r="J94" s="30" t="str">
        <f t="shared" si="3"/>
        <v>SELL</v>
      </c>
      <c r="K94">
        <v>0</v>
      </c>
      <c r="L94">
        <f t="shared" si="7"/>
        <v>1077344.9812447336</v>
      </c>
    </row>
    <row r="95" spans="1:15" x14ac:dyDescent="0.3">
      <c r="A95" s="1">
        <v>44334</v>
      </c>
      <c r="B95">
        <v>126.55999799999999</v>
      </c>
      <c r="C95">
        <v>126.989998</v>
      </c>
      <c r="D95">
        <v>124.779999</v>
      </c>
      <c r="E95">
        <v>124.849998</v>
      </c>
      <c r="F95">
        <f t="shared" si="6"/>
        <v>127.25715134928561</v>
      </c>
      <c r="G95">
        <f t="shared" si="9"/>
        <v>128.39504884593512</v>
      </c>
      <c r="H95">
        <f t="shared" si="8"/>
        <v>-1.137897496649515</v>
      </c>
      <c r="I95">
        <f t="shared" si="4"/>
        <v>-0.3681553812571895</v>
      </c>
      <c r="J95" s="30" t="str">
        <f t="shared" si="3"/>
        <v>SELL</v>
      </c>
      <c r="K95">
        <v>0</v>
      </c>
      <c r="L95">
        <f t="shared" si="7"/>
        <v>1077344.9812447336</v>
      </c>
    </row>
    <row r="96" spans="1:15" x14ac:dyDescent="0.3">
      <c r="A96" s="1">
        <v>44335</v>
      </c>
      <c r="B96">
        <v>123.160004</v>
      </c>
      <c r="C96">
        <v>124.91999800000001</v>
      </c>
      <c r="D96">
        <v>122.860001</v>
      </c>
      <c r="E96">
        <v>124.69000200000001</v>
      </c>
      <c r="F96">
        <f t="shared" si="6"/>
        <v>126.86220529554936</v>
      </c>
      <c r="G96">
        <f t="shared" si="9"/>
        <v>128.12060093142139</v>
      </c>
      <c r="H96">
        <f t="shared" si="8"/>
        <v>-1.2583956358720343</v>
      </c>
      <c r="I96">
        <f t="shared" si="4"/>
        <v>-0.54620343218015854</v>
      </c>
      <c r="J96" s="30" t="str">
        <f t="shared" si="3"/>
        <v>SELL</v>
      </c>
      <c r="K96">
        <v>0</v>
      </c>
      <c r="L96">
        <f t="shared" si="7"/>
        <v>1077344.9812447336</v>
      </c>
    </row>
    <row r="97" spans="1:15" x14ac:dyDescent="0.3">
      <c r="A97" s="1">
        <v>44336</v>
      </c>
      <c r="B97">
        <v>125.230003</v>
      </c>
      <c r="C97">
        <v>127.720001</v>
      </c>
      <c r="D97">
        <v>125.099998</v>
      </c>
      <c r="E97">
        <v>127.30999799999999</v>
      </c>
      <c r="F97">
        <f t="shared" si="6"/>
        <v>126.93109648084945</v>
      </c>
      <c r="G97">
        <f t="shared" si="9"/>
        <v>128.06055626983462</v>
      </c>
      <c r="H97">
        <f t="shared" si="8"/>
        <v>-1.129459788985173</v>
      </c>
      <c r="I97">
        <f t="shared" si="4"/>
        <v>-0.66285470354116149</v>
      </c>
      <c r="J97" s="30" t="str">
        <f t="shared" si="3"/>
        <v>SELL</v>
      </c>
      <c r="K97">
        <v>0</v>
      </c>
      <c r="L97">
        <f t="shared" si="7"/>
        <v>1077344.9812447336</v>
      </c>
    </row>
    <row r="98" spans="1:15" x14ac:dyDescent="0.3">
      <c r="A98" s="1">
        <v>44337</v>
      </c>
      <c r="B98">
        <v>127.82</v>
      </c>
      <c r="C98">
        <v>128</v>
      </c>
      <c r="D98">
        <v>125.209999</v>
      </c>
      <c r="E98">
        <v>125.43</v>
      </c>
      <c r="F98">
        <f t="shared" si="6"/>
        <v>126.70015856071876</v>
      </c>
      <c r="G98">
        <f t="shared" si="9"/>
        <v>127.86570024984687</v>
      </c>
      <c r="H98">
        <f t="shared" si="8"/>
        <v>-1.165541689128105</v>
      </c>
      <c r="I98">
        <f t="shared" si="4"/>
        <v>-0.76339210065855023</v>
      </c>
      <c r="J98" s="30" t="str">
        <f t="shared" si="3"/>
        <v>SELL</v>
      </c>
      <c r="K98">
        <v>0</v>
      </c>
      <c r="L98">
        <f t="shared" si="7"/>
        <v>1077344.9812447336</v>
      </c>
    </row>
    <row r="99" spans="1:15" x14ac:dyDescent="0.3">
      <c r="A99" s="1">
        <v>44340</v>
      </c>
      <c r="B99">
        <v>126.010002</v>
      </c>
      <c r="C99">
        <v>127.94000200000001</v>
      </c>
      <c r="D99">
        <v>125.94000200000001</v>
      </c>
      <c r="E99">
        <v>127.099998</v>
      </c>
      <c r="F99">
        <f t="shared" si="6"/>
        <v>126.76167232060818</v>
      </c>
      <c r="G99">
        <f t="shared" si="9"/>
        <v>127.80898156467303</v>
      </c>
      <c r="H99">
        <f t="shared" si="8"/>
        <v>-1.0473092440648486</v>
      </c>
      <c r="I99">
        <f t="shared" si="4"/>
        <v>-0.82017552933980997</v>
      </c>
      <c r="J99" s="30" t="str">
        <f t="shared" si="3"/>
        <v>SELL</v>
      </c>
      <c r="K99">
        <v>0</v>
      </c>
      <c r="L99">
        <f t="shared" si="7"/>
        <v>1077344.9812447336</v>
      </c>
    </row>
    <row r="100" spans="1:15" x14ac:dyDescent="0.3">
      <c r="A100" s="1">
        <v>44341</v>
      </c>
      <c r="B100">
        <v>127.82</v>
      </c>
      <c r="C100">
        <v>128.320007</v>
      </c>
      <c r="D100">
        <v>126.32</v>
      </c>
      <c r="E100">
        <v>126.900002</v>
      </c>
      <c r="F100">
        <f t="shared" si="6"/>
        <v>126.78295380974539</v>
      </c>
      <c r="G100">
        <f t="shared" si="9"/>
        <v>127.74164974506763</v>
      </c>
      <c r="H100">
        <f t="shared" si="8"/>
        <v>-0.95869593532223973</v>
      </c>
      <c r="I100">
        <f t="shared" si="4"/>
        <v>-0.8478796105362959</v>
      </c>
      <c r="J100" s="30" t="str">
        <f t="shared" si="3"/>
        <v>SELL</v>
      </c>
      <c r="K100">
        <v>0</v>
      </c>
      <c r="L100">
        <f t="shared" si="7"/>
        <v>1077344.9812447336</v>
      </c>
    </row>
    <row r="101" spans="1:15" x14ac:dyDescent="0.3">
      <c r="A101" s="1">
        <v>44342</v>
      </c>
      <c r="B101">
        <v>126.959999</v>
      </c>
      <c r="C101">
        <v>127.389999</v>
      </c>
      <c r="D101">
        <v>126.41999800000001</v>
      </c>
      <c r="E101">
        <v>126.849998</v>
      </c>
      <c r="F101">
        <f t="shared" si="6"/>
        <v>126.79326830055379</v>
      </c>
      <c r="G101">
        <f t="shared" si="9"/>
        <v>127.67560146765523</v>
      </c>
      <c r="H101">
        <f t="shared" si="8"/>
        <v>-0.88233316710143583</v>
      </c>
      <c r="I101">
        <f t="shared" si="4"/>
        <v>-0.85477032184932389</v>
      </c>
      <c r="J101" s="30" t="str">
        <f t="shared" si="3"/>
        <v>SELL</v>
      </c>
      <c r="K101">
        <v>0</v>
      </c>
      <c r="L101">
        <f t="shared" si="7"/>
        <v>1077344.9812447336</v>
      </c>
    </row>
    <row r="102" spans="1:15" x14ac:dyDescent="0.3">
      <c r="A102" s="1">
        <v>44343</v>
      </c>
      <c r="B102">
        <v>126.44000200000001</v>
      </c>
      <c r="C102">
        <v>127.639999</v>
      </c>
      <c r="D102">
        <v>125.08000199999999</v>
      </c>
      <c r="E102">
        <v>125.279999</v>
      </c>
      <c r="F102">
        <f t="shared" si="6"/>
        <v>126.56045763893013</v>
      </c>
      <c r="G102">
        <f t="shared" si="9"/>
        <v>127.49814943301409</v>
      </c>
      <c r="H102">
        <f t="shared" si="8"/>
        <v>-0.93769179408396042</v>
      </c>
      <c r="I102">
        <f t="shared" si="4"/>
        <v>-0.87135461629625133</v>
      </c>
      <c r="J102" s="30" t="str">
        <f t="shared" ref="J102:J165" si="10">IF(H102&gt;I102,"BUY","SELL")</f>
        <v>SELL</v>
      </c>
      <c r="K102">
        <v>0</v>
      </c>
      <c r="L102">
        <f t="shared" si="7"/>
        <v>1077344.9812447336</v>
      </c>
    </row>
    <row r="103" spans="1:15" x14ac:dyDescent="0.3">
      <c r="A103" s="1">
        <v>44344</v>
      </c>
      <c r="B103">
        <v>125.57</v>
      </c>
      <c r="C103">
        <v>125.800003</v>
      </c>
      <c r="D103">
        <v>124.550003</v>
      </c>
      <c r="E103">
        <v>124.610001</v>
      </c>
      <c r="F103">
        <f t="shared" si="6"/>
        <v>126.26038738678703</v>
      </c>
      <c r="G103">
        <f t="shared" si="9"/>
        <v>127.28421251205009</v>
      </c>
      <c r="H103">
        <f t="shared" si="8"/>
        <v>-1.023825125263059</v>
      </c>
      <c r="I103">
        <f t="shared" ref="I103:I166" si="11">((2/10)*H103)+((8/10)*I102)</f>
        <v>-0.90184871808961298</v>
      </c>
      <c r="J103" s="30" t="str">
        <f t="shared" si="10"/>
        <v>SELL</v>
      </c>
      <c r="K103">
        <v>0</v>
      </c>
      <c r="L103">
        <f t="shared" si="7"/>
        <v>1077344.9812447336</v>
      </c>
    </row>
    <row r="104" spans="1:15" x14ac:dyDescent="0.3">
      <c r="A104" s="1">
        <v>44348</v>
      </c>
      <c r="B104">
        <v>125.08000199999999</v>
      </c>
      <c r="C104">
        <v>125.349998</v>
      </c>
      <c r="D104">
        <v>123.94000200000001</v>
      </c>
      <c r="E104">
        <v>124.279999</v>
      </c>
      <c r="F104">
        <f t="shared" si="6"/>
        <v>125.95571225035826</v>
      </c>
      <c r="G104">
        <f t="shared" si="9"/>
        <v>127.06167817782415</v>
      </c>
      <c r="H104">
        <f t="shared" si="8"/>
        <v>-1.1059659274658884</v>
      </c>
      <c r="I104">
        <f t="shared" si="11"/>
        <v>-0.94267215996486808</v>
      </c>
      <c r="J104" s="30" t="str">
        <f t="shared" si="10"/>
        <v>SELL</v>
      </c>
      <c r="K104">
        <v>0</v>
      </c>
      <c r="L104">
        <f t="shared" si="7"/>
        <v>1077344.9812447336</v>
      </c>
    </row>
    <row r="105" spans="1:15" x14ac:dyDescent="0.3">
      <c r="A105" s="1">
        <v>44349</v>
      </c>
      <c r="B105">
        <v>124.279999</v>
      </c>
      <c r="C105">
        <v>125.239998</v>
      </c>
      <c r="D105">
        <v>124.050003</v>
      </c>
      <c r="E105">
        <v>125.05999799999999</v>
      </c>
      <c r="F105">
        <f t="shared" si="6"/>
        <v>125.81791005799545</v>
      </c>
      <c r="G105">
        <f t="shared" si="9"/>
        <v>126.91340557205939</v>
      </c>
      <c r="H105">
        <f t="shared" si="8"/>
        <v>-1.0954955140639413</v>
      </c>
      <c r="I105">
        <f t="shared" si="11"/>
        <v>-0.97323683078468282</v>
      </c>
      <c r="J105" s="30" t="str">
        <f t="shared" si="10"/>
        <v>SELL</v>
      </c>
      <c r="K105">
        <v>0</v>
      </c>
      <c r="L105">
        <f t="shared" si="7"/>
        <v>1077344.9812447336</v>
      </c>
    </row>
    <row r="106" spans="1:15" x14ac:dyDescent="0.3">
      <c r="A106" s="1">
        <v>44350</v>
      </c>
      <c r="B106">
        <v>124.68</v>
      </c>
      <c r="C106">
        <v>124.849998</v>
      </c>
      <c r="D106">
        <v>123.129997</v>
      </c>
      <c r="E106">
        <v>123.540001</v>
      </c>
      <c r="F106">
        <f t="shared" si="6"/>
        <v>125.46746251061154</v>
      </c>
      <c r="G106">
        <f t="shared" si="9"/>
        <v>126.66352375190684</v>
      </c>
      <c r="H106">
        <f t="shared" si="8"/>
        <v>-1.1960612412952969</v>
      </c>
      <c r="I106">
        <f t="shared" si="11"/>
        <v>-1.0178017128868055</v>
      </c>
      <c r="J106" s="30" t="str">
        <f t="shared" si="10"/>
        <v>SELL</v>
      </c>
      <c r="K106">
        <v>0</v>
      </c>
      <c r="L106">
        <f t="shared" si="7"/>
        <v>1077344.9812447336</v>
      </c>
    </row>
    <row r="107" spans="1:15" x14ac:dyDescent="0.3">
      <c r="A107" s="1">
        <v>44351</v>
      </c>
      <c r="B107">
        <v>124.07</v>
      </c>
      <c r="C107">
        <v>126.160004</v>
      </c>
      <c r="D107">
        <v>123.849998</v>
      </c>
      <c r="E107">
        <v>125.889999</v>
      </c>
      <c r="F107">
        <f t="shared" si="6"/>
        <v>125.53246812436362</v>
      </c>
      <c r="G107">
        <f t="shared" si="9"/>
        <v>126.60622562213597</v>
      </c>
      <c r="H107">
        <f t="shared" si="8"/>
        <v>-1.0737574977723483</v>
      </c>
      <c r="I107">
        <f t="shared" si="11"/>
        <v>-1.0289928698639141</v>
      </c>
      <c r="J107" s="30" t="str">
        <f t="shared" si="10"/>
        <v>SELL</v>
      </c>
      <c r="K107">
        <v>0</v>
      </c>
      <c r="L107">
        <f t="shared" si="7"/>
        <v>1077344.9812447336</v>
      </c>
    </row>
    <row r="108" spans="1:15" x14ac:dyDescent="0.3">
      <c r="A108" s="1">
        <v>44354</v>
      </c>
      <c r="B108">
        <v>126.16999800000001</v>
      </c>
      <c r="C108">
        <v>126.32</v>
      </c>
      <c r="D108">
        <v>124.83000199999999</v>
      </c>
      <c r="E108">
        <v>125.900002</v>
      </c>
      <c r="F108">
        <f t="shared" si="6"/>
        <v>125.58901179753843</v>
      </c>
      <c r="G108">
        <f t="shared" si="9"/>
        <v>126.553912761237</v>
      </c>
      <c r="H108">
        <f t="shared" si="8"/>
        <v>-0.96490096369856815</v>
      </c>
      <c r="I108">
        <f t="shared" si="11"/>
        <v>-1.016174488630845</v>
      </c>
      <c r="J108" s="29" t="str">
        <f t="shared" si="10"/>
        <v>BUY</v>
      </c>
      <c r="K108">
        <f>8557.14825</f>
        <v>8557.1482500000002</v>
      </c>
      <c r="L108">
        <f t="shared" si="7"/>
        <v>1077344.9812447336</v>
      </c>
      <c r="O108">
        <f>L108/E108</f>
        <v>8557.1482456746398</v>
      </c>
    </row>
    <row r="109" spans="1:15" x14ac:dyDescent="0.3">
      <c r="A109" s="1">
        <v>44355</v>
      </c>
      <c r="B109">
        <v>126.599998</v>
      </c>
      <c r="C109">
        <v>128.46000699999999</v>
      </c>
      <c r="D109">
        <v>126.209999</v>
      </c>
      <c r="E109">
        <v>126.739998</v>
      </c>
      <c r="F109">
        <f t="shared" si="6"/>
        <v>125.76608659791714</v>
      </c>
      <c r="G109">
        <f t="shared" si="9"/>
        <v>126.56769685299723</v>
      </c>
      <c r="H109">
        <f t="shared" si="8"/>
        <v>-0.80161025508009232</v>
      </c>
      <c r="I109">
        <f t="shared" si="11"/>
        <v>-0.97326164192069453</v>
      </c>
      <c r="J109" s="29" t="str">
        <f t="shared" si="10"/>
        <v>BUY</v>
      </c>
      <c r="K109">
        <f>K108</f>
        <v>8557.1482500000002</v>
      </c>
      <c r="L109">
        <f>K109*E109</f>
        <v>1084532.9520907034</v>
      </c>
    </row>
    <row r="110" spans="1:15" x14ac:dyDescent="0.3">
      <c r="A110" s="1">
        <v>44356</v>
      </c>
      <c r="B110">
        <v>127.209999</v>
      </c>
      <c r="C110">
        <v>127.75</v>
      </c>
      <c r="D110">
        <v>126.519997</v>
      </c>
      <c r="E110">
        <v>127.129997</v>
      </c>
      <c r="F110">
        <f t="shared" si="6"/>
        <v>125.97591896746835</v>
      </c>
      <c r="G110">
        <f t="shared" si="9"/>
        <v>126.60934871573818</v>
      </c>
      <c r="H110">
        <f t="shared" si="8"/>
        <v>-0.63342974826983323</v>
      </c>
      <c r="I110">
        <f t="shared" si="11"/>
        <v>-0.90529526319052234</v>
      </c>
      <c r="J110" s="29" t="str">
        <f t="shared" si="10"/>
        <v>BUY</v>
      </c>
      <c r="K110">
        <f t="shared" ref="K110:K138" si="12">K109</f>
        <v>8557.1482500000002</v>
      </c>
      <c r="L110">
        <v>1001441.071</v>
      </c>
    </row>
    <row r="111" spans="1:15" x14ac:dyDescent="0.3">
      <c r="A111" s="1">
        <v>44357</v>
      </c>
      <c r="B111">
        <v>127.019997</v>
      </c>
      <c r="C111">
        <v>128.19000199999999</v>
      </c>
      <c r="D111">
        <v>125.94000200000001</v>
      </c>
      <c r="E111">
        <v>126.110001</v>
      </c>
      <c r="F111">
        <f t="shared" si="6"/>
        <v>125.99654697247323</v>
      </c>
      <c r="G111">
        <f t="shared" si="9"/>
        <v>126.57235999605388</v>
      </c>
      <c r="H111">
        <f t="shared" si="8"/>
        <v>-0.57581302358065045</v>
      </c>
      <c r="I111">
        <f t="shared" si="11"/>
        <v>-0.83939881526854809</v>
      </c>
      <c r="J111" s="29" t="str">
        <f t="shared" si="10"/>
        <v>BUY</v>
      </c>
      <c r="K111">
        <f t="shared" si="12"/>
        <v>8557.1482500000002</v>
      </c>
      <c r="L111">
        <v>1001441.071</v>
      </c>
    </row>
    <row r="112" spans="1:15" x14ac:dyDescent="0.3">
      <c r="A112" s="1">
        <v>44358</v>
      </c>
      <c r="B112">
        <v>126.529999</v>
      </c>
      <c r="C112">
        <v>127.44000200000001</v>
      </c>
      <c r="D112">
        <v>126.099998</v>
      </c>
      <c r="E112">
        <v>127.349998</v>
      </c>
      <c r="F112">
        <f t="shared" si="6"/>
        <v>126.20477020747734</v>
      </c>
      <c r="G112">
        <f t="shared" si="9"/>
        <v>126.62996281116099</v>
      </c>
      <c r="H112">
        <f t="shared" si="8"/>
        <v>-0.42519260368365508</v>
      </c>
      <c r="I112">
        <f t="shared" si="11"/>
        <v>-0.75655757295156956</v>
      </c>
      <c r="J112" s="29" t="str">
        <f t="shared" si="10"/>
        <v>BUY</v>
      </c>
      <c r="K112">
        <f t="shared" si="12"/>
        <v>8557.1482500000002</v>
      </c>
      <c r="L112">
        <v>1001441.071</v>
      </c>
    </row>
    <row r="113" spans="1:15" x14ac:dyDescent="0.3">
      <c r="A113" s="1">
        <v>44361</v>
      </c>
      <c r="B113">
        <v>127.82</v>
      </c>
      <c r="C113">
        <v>130.53999300000001</v>
      </c>
      <c r="D113">
        <v>127.07</v>
      </c>
      <c r="E113">
        <v>130.479996</v>
      </c>
      <c r="F113">
        <f t="shared" si="6"/>
        <v>126.86249725248082</v>
      </c>
      <c r="G113">
        <f t="shared" si="9"/>
        <v>126.9151504547787</v>
      </c>
      <c r="H113">
        <f t="shared" si="8"/>
        <v>-5.2653202297875623E-2</v>
      </c>
      <c r="I113">
        <f t="shared" si="11"/>
        <v>-0.61577669882083075</v>
      </c>
      <c r="J113" s="29" t="str">
        <f t="shared" si="10"/>
        <v>BUY</v>
      </c>
      <c r="K113">
        <f t="shared" si="12"/>
        <v>8557.1482500000002</v>
      </c>
      <c r="L113">
        <v>1001441.071</v>
      </c>
      <c r="O113">
        <f>L113/E113</f>
        <v>7675.0544275001357</v>
      </c>
    </row>
    <row r="114" spans="1:15" x14ac:dyDescent="0.3">
      <c r="A114" s="1">
        <v>44362</v>
      </c>
      <c r="B114">
        <v>129.94000199999999</v>
      </c>
      <c r="C114">
        <v>130.60000600000001</v>
      </c>
      <c r="D114">
        <v>129.38999899999999</v>
      </c>
      <c r="E114">
        <v>129.63999899999999</v>
      </c>
      <c r="F114">
        <f t="shared" si="6"/>
        <v>127.28980521363762</v>
      </c>
      <c r="G114">
        <f t="shared" si="9"/>
        <v>127.11699108775805</v>
      </c>
      <c r="H114">
        <f t="shared" si="8"/>
        <v>0.17281412587956879</v>
      </c>
      <c r="I114">
        <f t="shared" si="11"/>
        <v>-0.45805853388075085</v>
      </c>
      <c r="J114" s="29" t="str">
        <f t="shared" si="10"/>
        <v>BUY</v>
      </c>
      <c r="K114">
        <f t="shared" si="12"/>
        <v>8557.1482500000002</v>
      </c>
      <c r="L114">
        <f t="shared" ref="L114:L138" si="13">K114*E114</f>
        <v>1109348.6905728516</v>
      </c>
    </row>
    <row r="115" spans="1:15" x14ac:dyDescent="0.3">
      <c r="A115" s="1">
        <v>44363</v>
      </c>
      <c r="B115">
        <v>130.36999499999999</v>
      </c>
      <c r="C115">
        <v>130.88999899999999</v>
      </c>
      <c r="D115">
        <v>128.46000699999999</v>
      </c>
      <c r="E115">
        <v>130.14999399999999</v>
      </c>
      <c r="F115">
        <f t="shared" si="6"/>
        <v>127.72983425769337</v>
      </c>
      <c r="G115">
        <f t="shared" si="9"/>
        <v>127.34165797014634</v>
      </c>
      <c r="H115">
        <f t="shared" si="8"/>
        <v>0.38817628754702582</v>
      </c>
      <c r="I115">
        <f t="shared" si="11"/>
        <v>-0.28881156959519549</v>
      </c>
      <c r="J115" s="29" t="str">
        <f t="shared" si="10"/>
        <v>BUY</v>
      </c>
      <c r="K115">
        <f t="shared" si="12"/>
        <v>8557.1482500000002</v>
      </c>
      <c r="L115">
        <f t="shared" si="13"/>
        <v>1113712.7933946105</v>
      </c>
    </row>
    <row r="116" spans="1:15" x14ac:dyDescent="0.3">
      <c r="A116" s="1">
        <v>44364</v>
      </c>
      <c r="B116">
        <v>129.800003</v>
      </c>
      <c r="C116">
        <v>132.550003</v>
      </c>
      <c r="D116">
        <v>129.64999399999999</v>
      </c>
      <c r="E116">
        <v>131.78999300000001</v>
      </c>
      <c r="F116">
        <f t="shared" si="6"/>
        <v>128.35447406420207</v>
      </c>
      <c r="G116">
        <f t="shared" si="9"/>
        <v>127.67116426865402</v>
      </c>
      <c r="H116">
        <f t="shared" si="8"/>
        <v>0.68330979554804117</v>
      </c>
      <c r="I116">
        <f t="shared" si="11"/>
        <v>-9.4387296566548179E-2</v>
      </c>
      <c r="J116" s="29" t="str">
        <f t="shared" si="10"/>
        <v>BUY</v>
      </c>
      <c r="K116">
        <f t="shared" si="12"/>
        <v>8557.1482500000002</v>
      </c>
      <c r="L116">
        <f t="shared" si="13"/>
        <v>1127746.5079674623</v>
      </c>
    </row>
    <row r="117" spans="1:15" x14ac:dyDescent="0.3">
      <c r="A117" s="1">
        <v>44365</v>
      </c>
      <c r="B117">
        <v>130.71000699999999</v>
      </c>
      <c r="C117">
        <v>131.509995</v>
      </c>
      <c r="D117">
        <v>130.240005</v>
      </c>
      <c r="E117">
        <v>130.46000699999999</v>
      </c>
      <c r="F117">
        <f t="shared" si="6"/>
        <v>128.67840220817098</v>
      </c>
      <c r="G117">
        <f t="shared" si="9"/>
        <v>127.87774521171669</v>
      </c>
      <c r="H117">
        <f t="shared" si="8"/>
        <v>0.80065699645429333</v>
      </c>
      <c r="I117">
        <f t="shared" si="11"/>
        <v>8.4621562037620127E-2</v>
      </c>
      <c r="J117" s="29" t="str">
        <f t="shared" si="10"/>
        <v>BUY</v>
      </c>
      <c r="K117">
        <f t="shared" si="12"/>
        <v>8557.1482500000002</v>
      </c>
      <c r="L117">
        <f t="shared" si="13"/>
        <v>1116365.6205950377</v>
      </c>
    </row>
    <row r="118" spans="1:15" x14ac:dyDescent="0.3">
      <c r="A118" s="1">
        <v>44368</v>
      </c>
      <c r="B118">
        <v>130.300003</v>
      </c>
      <c r="C118">
        <v>132.41000399999999</v>
      </c>
      <c r="D118">
        <v>129.21000699999999</v>
      </c>
      <c r="E118">
        <v>132.300003</v>
      </c>
      <c r="F118">
        <f t="shared" si="6"/>
        <v>129.23557156076006</v>
      </c>
      <c r="G118">
        <f t="shared" si="9"/>
        <v>128.20531986270063</v>
      </c>
      <c r="H118">
        <f t="shared" si="8"/>
        <v>1.0302516980594305</v>
      </c>
      <c r="I118">
        <f t="shared" si="11"/>
        <v>0.27374758924198223</v>
      </c>
      <c r="J118" s="29" t="str">
        <f t="shared" si="10"/>
        <v>BUY</v>
      </c>
      <c r="K118">
        <f t="shared" si="12"/>
        <v>8557.1482500000002</v>
      </c>
      <c r="L118">
        <f t="shared" si="13"/>
        <v>1132110.7391464447</v>
      </c>
    </row>
    <row r="119" spans="1:15" x14ac:dyDescent="0.3">
      <c r="A119" s="1">
        <v>44369</v>
      </c>
      <c r="B119">
        <v>132.13000500000001</v>
      </c>
      <c r="C119">
        <v>134.08000200000001</v>
      </c>
      <c r="D119">
        <v>131.61999499999999</v>
      </c>
      <c r="E119">
        <v>133.979996</v>
      </c>
      <c r="F119">
        <f t="shared" si="6"/>
        <v>129.96548301295081</v>
      </c>
      <c r="G119">
        <f t="shared" si="9"/>
        <v>128.63307365064873</v>
      </c>
      <c r="H119">
        <f t="shared" si="8"/>
        <v>1.3324093623020872</v>
      </c>
      <c r="I119">
        <f t="shared" si="11"/>
        <v>0.48547994385400323</v>
      </c>
      <c r="J119" s="29" t="str">
        <f t="shared" si="10"/>
        <v>BUY</v>
      </c>
      <c r="K119">
        <f t="shared" si="12"/>
        <v>8557.1482500000002</v>
      </c>
      <c r="L119">
        <f t="shared" si="13"/>
        <v>1146486.6883064071</v>
      </c>
    </row>
    <row r="120" spans="1:15" x14ac:dyDescent="0.3">
      <c r="A120" s="1">
        <v>44370</v>
      </c>
      <c r="B120">
        <v>133.770004</v>
      </c>
      <c r="C120">
        <v>134.320007</v>
      </c>
      <c r="D120">
        <v>133.229996</v>
      </c>
      <c r="E120">
        <v>133.699997</v>
      </c>
      <c r="F120">
        <f t="shared" si="6"/>
        <v>130.54002362634299</v>
      </c>
      <c r="G120">
        <f t="shared" si="9"/>
        <v>129.00840130615623</v>
      </c>
      <c r="H120">
        <f t="shared" si="8"/>
        <v>1.5316223201867558</v>
      </c>
      <c r="I120">
        <f t="shared" si="11"/>
        <v>0.69470841912055381</v>
      </c>
      <c r="J120" s="29" t="str">
        <f t="shared" si="10"/>
        <v>BUY</v>
      </c>
      <c r="K120">
        <f t="shared" si="12"/>
        <v>8557.1482500000002</v>
      </c>
      <c r="L120">
        <f t="shared" si="13"/>
        <v>1144090.6953535553</v>
      </c>
    </row>
    <row r="121" spans="1:15" x14ac:dyDescent="0.3">
      <c r="A121" s="1">
        <v>44371</v>
      </c>
      <c r="B121">
        <v>134.449997</v>
      </c>
      <c r="C121">
        <v>134.63999899999999</v>
      </c>
      <c r="D121">
        <v>132.929993</v>
      </c>
      <c r="E121">
        <v>133.41000399999999</v>
      </c>
      <c r="F121">
        <f t="shared" si="6"/>
        <v>130.98155906844406</v>
      </c>
      <c r="G121">
        <f t="shared" si="9"/>
        <v>129.33444595014464</v>
      </c>
      <c r="H121">
        <f t="shared" si="8"/>
        <v>1.6471131182994156</v>
      </c>
      <c r="I121">
        <f t="shared" si="11"/>
        <v>0.88518935895632622</v>
      </c>
      <c r="J121" s="29" t="str">
        <f t="shared" si="10"/>
        <v>BUY</v>
      </c>
      <c r="K121">
        <f t="shared" si="12"/>
        <v>8557.1482500000002</v>
      </c>
      <c r="L121">
        <f t="shared" si="13"/>
        <v>1141609.1822610928</v>
      </c>
    </row>
    <row r="122" spans="1:15" x14ac:dyDescent="0.3">
      <c r="A122" s="1">
        <v>44372</v>
      </c>
      <c r="B122">
        <v>133.46000699999999</v>
      </c>
      <c r="C122">
        <v>133.88999899999999</v>
      </c>
      <c r="D122">
        <v>132.80999800000001</v>
      </c>
      <c r="E122">
        <v>133.11000100000001</v>
      </c>
      <c r="F122">
        <f t="shared" si="6"/>
        <v>131.30901167329881</v>
      </c>
      <c r="G122">
        <f t="shared" si="9"/>
        <v>129.61411669457837</v>
      </c>
      <c r="H122">
        <f t="shared" si="8"/>
        <v>1.6948949787204413</v>
      </c>
      <c r="I122">
        <f t="shared" si="11"/>
        <v>1.0471304829091492</v>
      </c>
      <c r="J122" s="29" t="str">
        <f t="shared" si="10"/>
        <v>BUY</v>
      </c>
      <c r="K122">
        <f t="shared" si="12"/>
        <v>8557.1482500000002</v>
      </c>
      <c r="L122">
        <f t="shared" si="13"/>
        <v>1139042.0121146485</v>
      </c>
    </row>
    <row r="123" spans="1:15" x14ac:dyDescent="0.3">
      <c r="A123" s="1">
        <v>44375</v>
      </c>
      <c r="B123">
        <v>133.41000399999999</v>
      </c>
      <c r="C123">
        <v>135.25</v>
      </c>
      <c r="D123">
        <v>133.35000600000001</v>
      </c>
      <c r="E123">
        <v>134.779999</v>
      </c>
      <c r="F123">
        <f t="shared" si="6"/>
        <v>131.84300972356053</v>
      </c>
      <c r="G123">
        <f t="shared" si="9"/>
        <v>129.99677464312811</v>
      </c>
      <c r="H123">
        <f t="shared" si="8"/>
        <v>1.8462350804324217</v>
      </c>
      <c r="I123">
        <f t="shared" si="11"/>
        <v>1.2069514024138037</v>
      </c>
      <c r="J123" s="29" t="str">
        <f t="shared" si="10"/>
        <v>BUY</v>
      </c>
      <c r="K123">
        <f t="shared" si="12"/>
        <v>8557.1482500000002</v>
      </c>
      <c r="L123">
        <f t="shared" si="13"/>
        <v>1153332.4325778517</v>
      </c>
    </row>
    <row r="124" spans="1:15" x14ac:dyDescent="0.3">
      <c r="A124" s="1">
        <v>44376</v>
      </c>
      <c r="B124">
        <v>134.800003</v>
      </c>
      <c r="C124">
        <v>136.490005</v>
      </c>
      <c r="D124">
        <v>134.35000600000001</v>
      </c>
      <c r="E124">
        <v>136.33000200000001</v>
      </c>
      <c r="F124">
        <f t="shared" si="6"/>
        <v>132.53331622762815</v>
      </c>
      <c r="G124">
        <f t="shared" si="9"/>
        <v>130.46590259548898</v>
      </c>
      <c r="H124">
        <f t="shared" si="8"/>
        <v>2.0674136321391643</v>
      </c>
      <c r="I124">
        <f t="shared" si="11"/>
        <v>1.3790438483588758</v>
      </c>
      <c r="J124" s="29" t="str">
        <f t="shared" si="10"/>
        <v>BUY</v>
      </c>
      <c r="K124">
        <f t="shared" si="12"/>
        <v>8557.1482500000002</v>
      </c>
      <c r="L124">
        <f t="shared" si="13"/>
        <v>1166596.0380367965</v>
      </c>
    </row>
    <row r="125" spans="1:15" x14ac:dyDescent="0.3">
      <c r="A125" s="1">
        <v>44377</v>
      </c>
      <c r="B125">
        <v>136.16999799999999</v>
      </c>
      <c r="C125">
        <v>137.41000399999999</v>
      </c>
      <c r="D125">
        <v>135.86999499999999</v>
      </c>
      <c r="E125">
        <v>136.96000699999999</v>
      </c>
      <c r="F125">
        <f t="shared" si="6"/>
        <v>133.21434557722381</v>
      </c>
      <c r="G125">
        <f t="shared" si="9"/>
        <v>130.94694736619351</v>
      </c>
      <c r="H125">
        <f t="shared" si="8"/>
        <v>2.2673982110302973</v>
      </c>
      <c r="I125">
        <f t="shared" si="11"/>
        <v>1.5567147208931602</v>
      </c>
      <c r="J125" s="29" t="str">
        <f t="shared" si="10"/>
        <v>BUY</v>
      </c>
      <c r="K125">
        <f t="shared" si="12"/>
        <v>8557.1482500000002</v>
      </c>
      <c r="L125">
        <f t="shared" si="13"/>
        <v>1171987.0842200378</v>
      </c>
    </row>
    <row r="126" spans="1:15" x14ac:dyDescent="0.3">
      <c r="A126" s="1">
        <v>44378</v>
      </c>
      <c r="B126">
        <v>136.60000600000001</v>
      </c>
      <c r="C126">
        <v>137.33000200000001</v>
      </c>
      <c r="D126">
        <v>135.759995</v>
      </c>
      <c r="E126">
        <v>137.270004</v>
      </c>
      <c r="F126">
        <f t="shared" si="6"/>
        <v>133.8382930268817</v>
      </c>
      <c r="G126">
        <f t="shared" si="9"/>
        <v>131.41532193166066</v>
      </c>
      <c r="H126">
        <f t="shared" si="8"/>
        <v>2.4229710952210439</v>
      </c>
      <c r="I126">
        <f t="shared" si="11"/>
        <v>1.729965995758737</v>
      </c>
      <c r="J126" s="29" t="str">
        <f t="shared" si="10"/>
        <v>BUY</v>
      </c>
      <c r="K126">
        <f t="shared" si="12"/>
        <v>8557.1482500000002</v>
      </c>
      <c r="L126">
        <f t="shared" si="13"/>
        <v>1174639.774506093</v>
      </c>
    </row>
    <row r="127" spans="1:15" x14ac:dyDescent="0.3">
      <c r="A127" s="1">
        <v>44379</v>
      </c>
      <c r="B127">
        <v>137.89999399999999</v>
      </c>
      <c r="C127">
        <v>140</v>
      </c>
      <c r="D127">
        <v>137.75</v>
      </c>
      <c r="E127">
        <v>139.96000699999999</v>
      </c>
      <c r="F127">
        <f t="shared" si="6"/>
        <v>134.7800951765922</v>
      </c>
      <c r="G127">
        <f t="shared" si="9"/>
        <v>132.04826156635247</v>
      </c>
      <c r="H127">
        <f t="shared" si="8"/>
        <v>2.7318336102397325</v>
      </c>
      <c r="I127">
        <f t="shared" si="11"/>
        <v>1.9303395186549364</v>
      </c>
      <c r="J127" s="29" t="str">
        <f t="shared" si="10"/>
        <v>BUY</v>
      </c>
      <c r="K127">
        <f t="shared" si="12"/>
        <v>8557.1482500000002</v>
      </c>
      <c r="L127">
        <f t="shared" si="13"/>
        <v>1197658.5289700376</v>
      </c>
    </row>
    <row r="128" spans="1:15" x14ac:dyDescent="0.3">
      <c r="A128" s="1">
        <v>44383</v>
      </c>
      <c r="B128">
        <v>140.070007</v>
      </c>
      <c r="C128">
        <v>143.14999399999999</v>
      </c>
      <c r="D128">
        <v>140.070007</v>
      </c>
      <c r="E128">
        <v>142.020004</v>
      </c>
      <c r="F128">
        <f t="shared" si="6"/>
        <v>135.89392730327032</v>
      </c>
      <c r="G128">
        <f t="shared" si="9"/>
        <v>132.78690915403007</v>
      </c>
      <c r="H128">
        <f t="shared" si="8"/>
        <v>3.1070181492402469</v>
      </c>
      <c r="I128">
        <f t="shared" si="11"/>
        <v>2.1656752447719985</v>
      </c>
      <c r="J128" s="29" t="str">
        <f t="shared" si="10"/>
        <v>BUY</v>
      </c>
      <c r="K128">
        <f t="shared" si="12"/>
        <v>8557.1482500000002</v>
      </c>
      <c r="L128">
        <f t="shared" si="13"/>
        <v>1215286.2286935931</v>
      </c>
    </row>
    <row r="129" spans="1:12" x14ac:dyDescent="0.3">
      <c r="A129" s="1">
        <v>44384</v>
      </c>
      <c r="B129">
        <v>143.53999300000001</v>
      </c>
      <c r="C129">
        <v>144.88999899999999</v>
      </c>
      <c r="D129">
        <v>142.66000399999999</v>
      </c>
      <c r="E129">
        <v>144.570007</v>
      </c>
      <c r="F129">
        <f t="shared" si="6"/>
        <v>137.22870879507488</v>
      </c>
      <c r="G129">
        <f t="shared" si="9"/>
        <v>133.6597312166945</v>
      </c>
      <c r="H129">
        <f t="shared" si="8"/>
        <v>3.5689775783803839</v>
      </c>
      <c r="I129">
        <f t="shared" si="11"/>
        <v>2.4463357114936755</v>
      </c>
      <c r="J129" s="29" t="str">
        <f t="shared" si="10"/>
        <v>BUY</v>
      </c>
      <c r="K129">
        <f t="shared" si="12"/>
        <v>8557.1482500000002</v>
      </c>
      <c r="L129">
        <f t="shared" si="13"/>
        <v>1237106.9824025377</v>
      </c>
    </row>
    <row r="130" spans="1:12" x14ac:dyDescent="0.3">
      <c r="A130" s="1">
        <v>44385</v>
      </c>
      <c r="B130">
        <v>141.58000200000001</v>
      </c>
      <c r="C130">
        <v>144.05999800000001</v>
      </c>
      <c r="D130">
        <v>140.66999799999999</v>
      </c>
      <c r="E130">
        <v>143.240005</v>
      </c>
      <c r="F130">
        <f t="shared" si="6"/>
        <v>138.15352359583258</v>
      </c>
      <c r="G130">
        <f t="shared" si="9"/>
        <v>134.36938112656898</v>
      </c>
      <c r="H130">
        <f t="shared" si="8"/>
        <v>3.7841424692635997</v>
      </c>
      <c r="I130">
        <f t="shared" si="11"/>
        <v>2.7138970630476607</v>
      </c>
      <c r="J130" s="29" t="str">
        <f t="shared" si="10"/>
        <v>BUY</v>
      </c>
      <c r="K130">
        <f t="shared" si="12"/>
        <v>8557.1482500000002</v>
      </c>
      <c r="L130">
        <f t="shared" si="13"/>
        <v>1225725.9581157411</v>
      </c>
    </row>
    <row r="131" spans="1:12" x14ac:dyDescent="0.3">
      <c r="A131" s="1">
        <v>44386</v>
      </c>
      <c r="B131">
        <v>142.75</v>
      </c>
      <c r="C131">
        <v>145.64999399999999</v>
      </c>
      <c r="D131">
        <v>142.64999399999999</v>
      </c>
      <c r="E131">
        <v>145.11000100000001</v>
      </c>
      <c r="F131">
        <f t="shared" si="6"/>
        <v>139.22375088878141</v>
      </c>
      <c r="G131">
        <f t="shared" si="9"/>
        <v>135.16498259867498</v>
      </c>
      <c r="H131">
        <f t="shared" si="8"/>
        <v>4.0587682901064284</v>
      </c>
      <c r="I131">
        <f t="shared" si="11"/>
        <v>2.9828713084594143</v>
      </c>
      <c r="J131" s="29" t="str">
        <f t="shared" si="10"/>
        <v>BUY</v>
      </c>
      <c r="K131">
        <f t="shared" si="12"/>
        <v>8557.1482500000002</v>
      </c>
      <c r="L131">
        <f t="shared" si="13"/>
        <v>1241727.7911146483</v>
      </c>
    </row>
    <row r="132" spans="1:12" x14ac:dyDescent="0.3">
      <c r="A132" s="1">
        <v>44389</v>
      </c>
      <c r="B132">
        <v>146.21000699999999</v>
      </c>
      <c r="C132">
        <v>146.320007</v>
      </c>
      <c r="D132">
        <v>144</v>
      </c>
      <c r="E132">
        <v>144.5</v>
      </c>
      <c r="F132">
        <f t="shared" si="6"/>
        <v>140.03548152127658</v>
      </c>
      <c r="G132">
        <f t="shared" si="9"/>
        <v>135.85646536914351</v>
      </c>
      <c r="H132">
        <f t="shared" si="8"/>
        <v>4.1790161521330731</v>
      </c>
      <c r="I132">
        <f t="shared" si="11"/>
        <v>3.222100277194146</v>
      </c>
      <c r="J132" s="29" t="str">
        <f t="shared" si="10"/>
        <v>BUY</v>
      </c>
      <c r="K132">
        <f t="shared" si="12"/>
        <v>8557.1482500000002</v>
      </c>
      <c r="L132">
        <f t="shared" si="13"/>
        <v>1236507.922125</v>
      </c>
    </row>
    <row r="133" spans="1:12" x14ac:dyDescent="0.3">
      <c r="A133" s="1">
        <v>44390</v>
      </c>
      <c r="B133">
        <v>144.029999</v>
      </c>
      <c r="C133">
        <v>147.46000699999999</v>
      </c>
      <c r="D133">
        <v>143.63000500000001</v>
      </c>
      <c r="E133">
        <v>145.63999899999999</v>
      </c>
      <c r="F133">
        <f t="shared" si="6"/>
        <v>140.89771497954172</v>
      </c>
      <c r="G133">
        <f t="shared" si="9"/>
        <v>136.58117156402176</v>
      </c>
      <c r="H133">
        <f t="shared" si="8"/>
        <v>4.3165434155199591</v>
      </c>
      <c r="I133">
        <f t="shared" si="11"/>
        <v>3.4409889048593092</v>
      </c>
      <c r="J133" s="29" t="str">
        <f t="shared" si="10"/>
        <v>BUY</v>
      </c>
      <c r="K133">
        <f t="shared" si="12"/>
        <v>8557.1482500000002</v>
      </c>
      <c r="L133">
        <f t="shared" si="13"/>
        <v>1246263.0625728518</v>
      </c>
    </row>
    <row r="134" spans="1:12" x14ac:dyDescent="0.3">
      <c r="A134" s="1">
        <v>44391</v>
      </c>
      <c r="B134">
        <v>148.10000600000001</v>
      </c>
      <c r="C134">
        <v>149.570007</v>
      </c>
      <c r="D134">
        <v>147.679993</v>
      </c>
      <c r="E134">
        <v>149.14999399999999</v>
      </c>
      <c r="F134">
        <f t="shared" si="6"/>
        <v>142.16729636730452</v>
      </c>
      <c r="G134">
        <f t="shared" si="9"/>
        <v>137.51219544816828</v>
      </c>
      <c r="H134">
        <f t="shared" si="8"/>
        <v>4.6551009191362311</v>
      </c>
      <c r="I134">
        <f t="shared" si="11"/>
        <v>3.6838113077146941</v>
      </c>
      <c r="J134" s="29" t="str">
        <f t="shared" si="10"/>
        <v>BUY</v>
      </c>
      <c r="K134">
        <f t="shared" si="12"/>
        <v>8557.1482500000002</v>
      </c>
      <c r="L134">
        <f t="shared" si="13"/>
        <v>1276298.6101446105</v>
      </c>
    </row>
    <row r="135" spans="1:12" x14ac:dyDescent="0.3">
      <c r="A135" s="1">
        <v>44392</v>
      </c>
      <c r="B135">
        <v>149.240005</v>
      </c>
      <c r="C135">
        <v>150</v>
      </c>
      <c r="D135">
        <v>147.08999600000001</v>
      </c>
      <c r="E135">
        <v>148.479996</v>
      </c>
      <c r="F135">
        <f t="shared" si="6"/>
        <v>143.13848092618073</v>
      </c>
      <c r="G135">
        <f t="shared" si="9"/>
        <v>138.32462511867433</v>
      </c>
      <c r="H135">
        <f t="shared" si="8"/>
        <v>4.8138558075063997</v>
      </c>
      <c r="I135">
        <f t="shared" si="11"/>
        <v>3.9098202076730355</v>
      </c>
      <c r="J135" s="29" t="str">
        <f t="shared" si="10"/>
        <v>BUY</v>
      </c>
      <c r="K135">
        <f t="shared" si="12"/>
        <v>8557.1482500000002</v>
      </c>
      <c r="L135">
        <f t="shared" si="13"/>
        <v>1270565.3379314069</v>
      </c>
    </row>
    <row r="136" spans="1:12" x14ac:dyDescent="0.3">
      <c r="A136" s="1">
        <v>44393</v>
      </c>
      <c r="B136">
        <v>148.46000699999999</v>
      </c>
      <c r="C136">
        <v>149.759995</v>
      </c>
      <c r="D136">
        <v>145.88000500000001</v>
      </c>
      <c r="E136">
        <v>146.38999899999999</v>
      </c>
      <c r="F136">
        <f t="shared" si="6"/>
        <v>143.63871447599908</v>
      </c>
      <c r="G136">
        <f t="shared" si="9"/>
        <v>138.92206022099475</v>
      </c>
      <c r="H136">
        <f t="shared" si="8"/>
        <v>4.7166542550043289</v>
      </c>
      <c r="I136">
        <f t="shared" si="11"/>
        <v>4.0711870171392945</v>
      </c>
      <c r="J136" s="29" t="str">
        <f t="shared" si="10"/>
        <v>BUY</v>
      </c>
      <c r="K136">
        <f t="shared" si="12"/>
        <v>8557.1482500000002</v>
      </c>
      <c r="L136">
        <f t="shared" si="13"/>
        <v>1252680.9237603517</v>
      </c>
    </row>
    <row r="137" spans="1:12" x14ac:dyDescent="0.3">
      <c r="A137" s="1">
        <v>44396</v>
      </c>
      <c r="B137">
        <v>143.75</v>
      </c>
      <c r="C137">
        <v>144.070007</v>
      </c>
      <c r="D137">
        <v>141.66999799999999</v>
      </c>
      <c r="E137">
        <v>142.449997</v>
      </c>
      <c r="F137">
        <f t="shared" si="6"/>
        <v>143.45583486430692</v>
      </c>
      <c r="G137">
        <f t="shared" si="9"/>
        <v>139.18338887129144</v>
      </c>
      <c r="H137">
        <f t="shared" si="8"/>
        <v>4.2724459930154808</v>
      </c>
      <c r="I137">
        <f t="shared" si="11"/>
        <v>4.1114388123145318</v>
      </c>
      <c r="J137" s="29" t="str">
        <f t="shared" si="10"/>
        <v>BUY</v>
      </c>
      <c r="K137">
        <f t="shared" si="12"/>
        <v>8557.1482500000002</v>
      </c>
      <c r="L137">
        <f t="shared" si="13"/>
        <v>1218965.7425410552</v>
      </c>
    </row>
    <row r="138" spans="1:12" x14ac:dyDescent="0.3">
      <c r="A138" s="1">
        <v>44397</v>
      </c>
      <c r="B138">
        <v>143.46000699999999</v>
      </c>
      <c r="C138">
        <v>147.10000600000001</v>
      </c>
      <c r="D138">
        <v>142.96000699999999</v>
      </c>
      <c r="E138">
        <v>146.14999399999999</v>
      </c>
      <c r="F138">
        <f t="shared" si="6"/>
        <v>143.87032088518279</v>
      </c>
      <c r="G138">
        <f t="shared" si="9"/>
        <v>139.69943369564021</v>
      </c>
      <c r="H138">
        <f t="shared" si="8"/>
        <v>4.170887189542583</v>
      </c>
      <c r="I138">
        <f t="shared" si="11"/>
        <v>4.1233284877601424</v>
      </c>
      <c r="J138" s="29" t="str">
        <f t="shared" si="10"/>
        <v>BUY</v>
      </c>
      <c r="K138">
        <f t="shared" si="12"/>
        <v>8557.1482500000002</v>
      </c>
      <c r="L138">
        <f t="shared" si="13"/>
        <v>1250627.1653946105</v>
      </c>
    </row>
    <row r="139" spans="1:12" x14ac:dyDescent="0.3">
      <c r="A139" s="1">
        <v>44398</v>
      </c>
      <c r="B139">
        <v>145.529999</v>
      </c>
      <c r="C139">
        <v>146.13000500000001</v>
      </c>
      <c r="D139">
        <v>144.63000500000001</v>
      </c>
      <c r="E139">
        <v>145.39999399999999</v>
      </c>
      <c r="F139">
        <f t="shared" si="6"/>
        <v>144.10565521053928</v>
      </c>
      <c r="G139">
        <f t="shared" si="9"/>
        <v>140.12169742188908</v>
      </c>
      <c r="H139">
        <f t="shared" si="8"/>
        <v>3.9839577886502013</v>
      </c>
      <c r="I139">
        <f t="shared" si="11"/>
        <v>4.0954543479381549</v>
      </c>
      <c r="J139" s="30" t="str">
        <f t="shared" si="10"/>
        <v>SELL</v>
      </c>
      <c r="K139">
        <v>0</v>
      </c>
      <c r="L139">
        <v>1250627.17</v>
      </c>
    </row>
    <row r="140" spans="1:12" x14ac:dyDescent="0.3">
      <c r="A140" s="1">
        <v>44399</v>
      </c>
      <c r="B140">
        <v>145.94000199999999</v>
      </c>
      <c r="C140">
        <v>148.199997</v>
      </c>
      <c r="D140">
        <v>145.80999800000001</v>
      </c>
      <c r="E140">
        <v>146.800003</v>
      </c>
      <c r="F140">
        <f t="shared" si="6"/>
        <v>144.52017025507169</v>
      </c>
      <c r="G140">
        <f t="shared" si="9"/>
        <v>140.61638672397137</v>
      </c>
      <c r="H140">
        <f t="shared" si="8"/>
        <v>3.9037835311003164</v>
      </c>
      <c r="I140">
        <f t="shared" si="11"/>
        <v>4.0571201845705875</v>
      </c>
      <c r="J140" s="30" t="str">
        <f t="shared" si="10"/>
        <v>SELL</v>
      </c>
      <c r="K140">
        <v>0</v>
      </c>
      <c r="L140">
        <v>1250627.17</v>
      </c>
    </row>
    <row r="141" spans="1:12" x14ac:dyDescent="0.3">
      <c r="A141" s="1">
        <v>44400</v>
      </c>
      <c r="B141">
        <v>147.550003</v>
      </c>
      <c r="C141">
        <v>148.720001</v>
      </c>
      <c r="D141">
        <v>146.91999799999999</v>
      </c>
      <c r="E141">
        <v>148.55999800000001</v>
      </c>
      <c r="F141">
        <f t="shared" si="6"/>
        <v>145.14168221582989</v>
      </c>
      <c r="G141">
        <f t="shared" si="9"/>
        <v>141.20480237404757</v>
      </c>
      <c r="H141">
        <f t="shared" si="8"/>
        <v>3.9368798417823143</v>
      </c>
      <c r="I141">
        <f t="shared" si="11"/>
        <v>4.0330721160129333</v>
      </c>
      <c r="J141" s="30" t="str">
        <f t="shared" si="10"/>
        <v>SELL</v>
      </c>
      <c r="K141">
        <v>0</v>
      </c>
      <c r="L141">
        <v>1250627.17</v>
      </c>
    </row>
    <row r="142" spans="1:12" x14ac:dyDescent="0.3">
      <c r="A142" s="1">
        <v>44403</v>
      </c>
      <c r="B142">
        <v>148.270004</v>
      </c>
      <c r="C142">
        <v>149.83000200000001</v>
      </c>
      <c r="D142">
        <v>147.699997</v>
      </c>
      <c r="E142">
        <v>148.990005</v>
      </c>
      <c r="F142">
        <f t="shared" si="6"/>
        <v>145.73373187493297</v>
      </c>
      <c r="G142">
        <f t="shared" si="9"/>
        <v>141.78148405004404</v>
      </c>
      <c r="H142">
        <f t="shared" si="8"/>
        <v>3.9522478248889286</v>
      </c>
      <c r="I142">
        <f t="shared" si="11"/>
        <v>4.0169072577881328</v>
      </c>
      <c r="J142" s="30" t="str">
        <f t="shared" si="10"/>
        <v>SELL</v>
      </c>
      <c r="K142">
        <v>0</v>
      </c>
      <c r="L142">
        <v>1250627.17</v>
      </c>
    </row>
    <row r="143" spans="1:12" x14ac:dyDescent="0.3">
      <c r="A143" s="1">
        <v>44404</v>
      </c>
      <c r="B143">
        <v>149.11999499999999</v>
      </c>
      <c r="C143">
        <v>149.21000699999999</v>
      </c>
      <c r="D143">
        <v>145.550003</v>
      </c>
      <c r="E143">
        <v>146.770004</v>
      </c>
      <c r="F143">
        <f t="shared" ref="F143:F206" si="14">((2/13)*E143)+((11/13)*F142)</f>
        <v>145.8931583557125</v>
      </c>
      <c r="G143">
        <f t="shared" si="9"/>
        <v>142.15100404633708</v>
      </c>
      <c r="H143">
        <f t="shared" si="8"/>
        <v>3.7421543093754224</v>
      </c>
      <c r="I143">
        <f t="shared" si="11"/>
        <v>3.9619566681055911</v>
      </c>
      <c r="J143" s="30" t="str">
        <f t="shared" si="10"/>
        <v>SELL</v>
      </c>
      <c r="K143">
        <v>0</v>
      </c>
      <c r="L143">
        <v>1250627.17</v>
      </c>
    </row>
    <row r="144" spans="1:12" x14ac:dyDescent="0.3">
      <c r="A144" s="1">
        <v>44405</v>
      </c>
      <c r="B144">
        <v>144.80999800000001</v>
      </c>
      <c r="C144">
        <v>146.970001</v>
      </c>
      <c r="D144">
        <v>142.53999300000001</v>
      </c>
      <c r="E144">
        <v>144.979996</v>
      </c>
      <c r="F144">
        <f t="shared" si="14"/>
        <v>145.75267183944905</v>
      </c>
      <c r="G144">
        <f t="shared" si="9"/>
        <v>142.36055900586766</v>
      </c>
      <c r="H144">
        <f t="shared" si="8"/>
        <v>3.3921128335813933</v>
      </c>
      <c r="I144">
        <f t="shared" si="11"/>
        <v>3.8479879012007516</v>
      </c>
      <c r="J144" s="30" t="str">
        <f t="shared" si="10"/>
        <v>SELL</v>
      </c>
      <c r="K144">
        <v>0</v>
      </c>
      <c r="L144">
        <v>1250627.17</v>
      </c>
    </row>
    <row r="145" spans="1:12" x14ac:dyDescent="0.3">
      <c r="A145" s="1">
        <v>44406</v>
      </c>
      <c r="B145">
        <v>144.69000199999999</v>
      </c>
      <c r="C145">
        <v>146.550003</v>
      </c>
      <c r="D145">
        <v>144.58000200000001</v>
      </c>
      <c r="E145">
        <v>145.63999899999999</v>
      </c>
      <c r="F145">
        <f t="shared" si="14"/>
        <v>145.7353375564569</v>
      </c>
      <c r="G145">
        <f t="shared" si="9"/>
        <v>142.60348048691452</v>
      </c>
      <c r="H145">
        <f t="shared" si="8"/>
        <v>3.1318570695423773</v>
      </c>
      <c r="I145">
        <f t="shared" si="11"/>
        <v>3.7047617348690771</v>
      </c>
      <c r="J145" s="30" t="str">
        <f t="shared" si="10"/>
        <v>SELL</v>
      </c>
      <c r="K145">
        <v>0</v>
      </c>
      <c r="L145">
        <v>1250627.17</v>
      </c>
    </row>
    <row r="146" spans="1:12" x14ac:dyDescent="0.3">
      <c r="A146" s="1">
        <v>44407</v>
      </c>
      <c r="B146">
        <v>144.38000500000001</v>
      </c>
      <c r="C146">
        <v>146.33000200000001</v>
      </c>
      <c r="D146">
        <v>144.11000100000001</v>
      </c>
      <c r="E146">
        <v>145.86000100000001</v>
      </c>
      <c r="F146">
        <f t="shared" si="14"/>
        <v>145.75451654777123</v>
      </c>
      <c r="G146">
        <f t="shared" si="9"/>
        <v>142.84470422862455</v>
      </c>
      <c r="H146">
        <f t="shared" si="8"/>
        <v>2.9098123191466811</v>
      </c>
      <c r="I146">
        <f t="shared" si="11"/>
        <v>3.5457718517245982</v>
      </c>
      <c r="J146" s="30" t="str">
        <f t="shared" si="10"/>
        <v>SELL</v>
      </c>
      <c r="K146">
        <v>0</v>
      </c>
      <c r="L146">
        <v>1250627.17</v>
      </c>
    </row>
    <row r="147" spans="1:12" x14ac:dyDescent="0.3">
      <c r="A147" s="1">
        <v>44410</v>
      </c>
      <c r="B147">
        <v>146.36000100000001</v>
      </c>
      <c r="C147">
        <v>146.949997</v>
      </c>
      <c r="D147">
        <v>145.25</v>
      </c>
      <c r="E147">
        <v>145.520004</v>
      </c>
      <c r="F147">
        <f t="shared" si="14"/>
        <v>145.71843769426795</v>
      </c>
      <c r="G147">
        <f t="shared" si="9"/>
        <v>143.04287458205977</v>
      </c>
      <c r="H147">
        <f t="shared" si="8"/>
        <v>2.6755631122081809</v>
      </c>
      <c r="I147">
        <f t="shared" si="11"/>
        <v>3.371730103821315</v>
      </c>
      <c r="J147" s="30" t="str">
        <f t="shared" si="10"/>
        <v>SELL</v>
      </c>
      <c r="K147">
        <v>0</v>
      </c>
      <c r="L147">
        <v>1250627.17</v>
      </c>
    </row>
    <row r="148" spans="1:12" x14ac:dyDescent="0.3">
      <c r="A148" s="1">
        <v>44411</v>
      </c>
      <c r="B148">
        <v>145.80999800000001</v>
      </c>
      <c r="C148">
        <v>148.03999300000001</v>
      </c>
      <c r="D148">
        <v>145.179993</v>
      </c>
      <c r="E148">
        <v>147.36000100000001</v>
      </c>
      <c r="F148">
        <f t="shared" si="14"/>
        <v>145.97098589514979</v>
      </c>
      <c r="G148">
        <f t="shared" si="9"/>
        <v>143.36266172412942</v>
      </c>
      <c r="H148">
        <f t="shared" si="8"/>
        <v>2.6083241710203708</v>
      </c>
      <c r="I148">
        <f t="shared" si="11"/>
        <v>3.2190489172611265</v>
      </c>
      <c r="J148" s="30" t="str">
        <f t="shared" si="10"/>
        <v>SELL</v>
      </c>
      <c r="K148">
        <v>0</v>
      </c>
      <c r="L148">
        <v>1250627.17</v>
      </c>
    </row>
    <row r="149" spans="1:12" x14ac:dyDescent="0.3">
      <c r="A149" s="1">
        <v>44412</v>
      </c>
      <c r="B149">
        <v>147.270004</v>
      </c>
      <c r="C149">
        <v>147.78999300000001</v>
      </c>
      <c r="D149">
        <v>146.279999</v>
      </c>
      <c r="E149">
        <v>146.949997</v>
      </c>
      <c r="F149">
        <f t="shared" si="14"/>
        <v>146.12160298820368</v>
      </c>
      <c r="G149">
        <f t="shared" si="9"/>
        <v>143.62839026308279</v>
      </c>
      <c r="H149">
        <f t="shared" si="8"/>
        <v>2.493212725120884</v>
      </c>
      <c r="I149">
        <f t="shared" si="11"/>
        <v>3.0738816788330783</v>
      </c>
      <c r="J149" s="30" t="str">
        <f t="shared" si="10"/>
        <v>SELL</v>
      </c>
      <c r="K149">
        <v>0</v>
      </c>
      <c r="L149">
        <v>1250627.17</v>
      </c>
    </row>
    <row r="150" spans="1:12" x14ac:dyDescent="0.3">
      <c r="A150" s="1">
        <v>44413</v>
      </c>
      <c r="B150">
        <v>146.979996</v>
      </c>
      <c r="C150">
        <v>147.83999600000001</v>
      </c>
      <c r="D150">
        <v>146.16999799999999</v>
      </c>
      <c r="E150">
        <v>147.05999800000001</v>
      </c>
      <c r="F150">
        <f t="shared" si="14"/>
        <v>146.26597145155694</v>
      </c>
      <c r="G150">
        <f t="shared" si="9"/>
        <v>143.88258342878035</v>
      </c>
      <c r="H150">
        <f t="shared" si="8"/>
        <v>2.383388022776586</v>
      </c>
      <c r="I150">
        <f t="shared" si="11"/>
        <v>2.9357829476217803</v>
      </c>
      <c r="J150" s="30" t="str">
        <f t="shared" si="10"/>
        <v>SELL</v>
      </c>
      <c r="K150">
        <v>0</v>
      </c>
      <c r="L150">
        <v>1250627.17</v>
      </c>
    </row>
    <row r="151" spans="1:12" x14ac:dyDescent="0.3">
      <c r="A151" s="1">
        <v>44414</v>
      </c>
      <c r="B151">
        <v>146.35000600000001</v>
      </c>
      <c r="C151">
        <v>147.11000100000001</v>
      </c>
      <c r="D151">
        <v>145.63000500000001</v>
      </c>
      <c r="E151">
        <v>146.13999899999999</v>
      </c>
      <c r="F151">
        <f t="shared" si="14"/>
        <v>146.24659107439433</v>
      </c>
      <c r="G151">
        <f t="shared" si="9"/>
        <v>144.04979939701883</v>
      </c>
      <c r="H151">
        <f t="shared" si="8"/>
        <v>2.1967916773755007</v>
      </c>
      <c r="I151">
        <f t="shared" si="11"/>
        <v>2.7879846935725245</v>
      </c>
      <c r="J151" s="30" t="str">
        <f t="shared" si="10"/>
        <v>SELL</v>
      </c>
      <c r="K151">
        <v>0</v>
      </c>
      <c r="L151">
        <v>1250627.17</v>
      </c>
    </row>
    <row r="152" spans="1:12" x14ac:dyDescent="0.3">
      <c r="A152" s="1">
        <v>44417</v>
      </c>
      <c r="B152">
        <v>146.199997</v>
      </c>
      <c r="C152">
        <v>146.699997</v>
      </c>
      <c r="D152">
        <v>145.520004</v>
      </c>
      <c r="E152">
        <v>146.08999600000001</v>
      </c>
      <c r="F152">
        <f t="shared" si="14"/>
        <v>146.22249952448752</v>
      </c>
      <c r="G152">
        <f t="shared" si="9"/>
        <v>144.20092507131372</v>
      </c>
      <c r="H152">
        <f t="shared" si="8"/>
        <v>2.0215744531737982</v>
      </c>
      <c r="I152">
        <f t="shared" si="11"/>
        <v>2.6347026454927791</v>
      </c>
      <c r="J152" s="30" t="str">
        <f t="shared" si="10"/>
        <v>SELL</v>
      </c>
      <c r="K152">
        <v>0</v>
      </c>
      <c r="L152">
        <v>1250627.17</v>
      </c>
    </row>
    <row r="153" spans="1:12" x14ac:dyDescent="0.3">
      <c r="A153" s="1">
        <v>44418</v>
      </c>
      <c r="B153">
        <v>146.44000199999999</v>
      </c>
      <c r="C153">
        <v>147.71000699999999</v>
      </c>
      <c r="D153">
        <v>145.300003</v>
      </c>
      <c r="E153">
        <v>145.60000600000001</v>
      </c>
      <c r="F153">
        <f t="shared" si="14"/>
        <v>146.12673128995098</v>
      </c>
      <c r="G153">
        <f t="shared" si="9"/>
        <v>144.30456069566085</v>
      </c>
      <c r="H153">
        <f t="shared" si="8"/>
        <v>1.8221705942901281</v>
      </c>
      <c r="I153">
        <f t="shared" si="11"/>
        <v>2.4721962352522491</v>
      </c>
      <c r="J153" s="30" t="str">
        <f t="shared" si="10"/>
        <v>SELL</v>
      </c>
      <c r="K153">
        <v>0</v>
      </c>
      <c r="L153">
        <v>1250627.17</v>
      </c>
    </row>
    <row r="154" spans="1:12" x14ac:dyDescent="0.3">
      <c r="A154" s="1">
        <v>44419</v>
      </c>
      <c r="B154">
        <v>146.050003</v>
      </c>
      <c r="C154">
        <v>146.720001</v>
      </c>
      <c r="D154">
        <v>145.529999</v>
      </c>
      <c r="E154">
        <v>145.86000100000001</v>
      </c>
      <c r="F154">
        <f t="shared" si="14"/>
        <v>146.08569586072775</v>
      </c>
      <c r="G154">
        <f t="shared" si="9"/>
        <v>144.41977849598229</v>
      </c>
      <c r="H154">
        <f t="shared" si="8"/>
        <v>1.6659173647454679</v>
      </c>
      <c r="I154">
        <f t="shared" si="11"/>
        <v>2.310940461150893</v>
      </c>
      <c r="J154" s="30" t="str">
        <f t="shared" si="10"/>
        <v>SELL</v>
      </c>
      <c r="K154">
        <v>0</v>
      </c>
      <c r="L154">
        <v>1250627.17</v>
      </c>
    </row>
    <row r="155" spans="1:12" x14ac:dyDescent="0.3">
      <c r="A155" s="1">
        <v>44420</v>
      </c>
      <c r="B155">
        <v>146.19000199999999</v>
      </c>
      <c r="C155">
        <v>149.050003</v>
      </c>
      <c r="D155">
        <v>145.83999600000001</v>
      </c>
      <c r="E155">
        <v>148.88999899999999</v>
      </c>
      <c r="F155">
        <f t="shared" si="14"/>
        <v>146.51712711292348</v>
      </c>
      <c r="G155">
        <f t="shared" si="9"/>
        <v>144.75090594072435</v>
      </c>
      <c r="H155">
        <f t="shared" si="8"/>
        <v>1.7662211721991241</v>
      </c>
      <c r="I155">
        <f t="shared" si="11"/>
        <v>2.2019966033605396</v>
      </c>
      <c r="J155" s="30" t="str">
        <f t="shared" si="10"/>
        <v>SELL</v>
      </c>
      <c r="K155">
        <v>0</v>
      </c>
      <c r="L155">
        <v>1250627.17</v>
      </c>
    </row>
    <row r="156" spans="1:12" x14ac:dyDescent="0.3">
      <c r="A156" s="1">
        <v>44421</v>
      </c>
      <c r="B156">
        <v>148.970001</v>
      </c>
      <c r="C156">
        <v>149.44000199999999</v>
      </c>
      <c r="D156">
        <v>148.270004</v>
      </c>
      <c r="E156">
        <v>149.10000600000001</v>
      </c>
      <c r="F156">
        <f t="shared" si="14"/>
        <v>146.91449309555065</v>
      </c>
      <c r="G156">
        <f t="shared" si="9"/>
        <v>145.07306150067069</v>
      </c>
      <c r="H156">
        <f t="shared" ref="H156:H219" si="15">F156-G156</f>
        <v>1.841431594879964</v>
      </c>
      <c r="I156">
        <f t="shared" si="11"/>
        <v>2.1298836016644245</v>
      </c>
      <c r="J156" s="30" t="str">
        <f t="shared" si="10"/>
        <v>SELL</v>
      </c>
      <c r="K156">
        <v>0</v>
      </c>
      <c r="L156">
        <v>1250627.17</v>
      </c>
    </row>
    <row r="157" spans="1:12" x14ac:dyDescent="0.3">
      <c r="A157" s="1">
        <v>44424</v>
      </c>
      <c r="B157">
        <v>148.53999300000001</v>
      </c>
      <c r="C157">
        <v>151.19000199999999</v>
      </c>
      <c r="D157">
        <v>146.470001</v>
      </c>
      <c r="E157">
        <v>151.11999499999999</v>
      </c>
      <c r="F157">
        <f t="shared" si="14"/>
        <v>147.56149338854286</v>
      </c>
      <c r="G157">
        <f t="shared" ref="G157:G220" si="16">((2/27)*E157)+((25/27)*G156)</f>
        <v>145.52098250062102</v>
      </c>
      <c r="H157">
        <f t="shared" si="15"/>
        <v>2.0405108879218403</v>
      </c>
      <c r="I157">
        <f t="shared" si="11"/>
        <v>2.1120090589159077</v>
      </c>
      <c r="J157" s="30" t="str">
        <f t="shared" si="10"/>
        <v>SELL</v>
      </c>
      <c r="K157">
        <v>0</v>
      </c>
      <c r="L157">
        <v>1250627.17</v>
      </c>
    </row>
    <row r="158" spans="1:12" x14ac:dyDescent="0.3">
      <c r="A158" s="1">
        <v>44425</v>
      </c>
      <c r="B158">
        <v>150.229996</v>
      </c>
      <c r="C158">
        <v>151.679993</v>
      </c>
      <c r="D158">
        <v>149.08999600000001</v>
      </c>
      <c r="E158">
        <v>150.19000199999999</v>
      </c>
      <c r="F158">
        <f t="shared" si="14"/>
        <v>147.96587932876704</v>
      </c>
      <c r="G158">
        <f t="shared" si="16"/>
        <v>145.8668357968713</v>
      </c>
      <c r="H158">
        <f t="shared" si="15"/>
        <v>2.0990435318957452</v>
      </c>
      <c r="I158">
        <f t="shared" si="11"/>
        <v>2.1094159535118755</v>
      </c>
      <c r="J158" s="30" t="str">
        <f t="shared" si="10"/>
        <v>SELL</v>
      </c>
      <c r="K158">
        <v>0</v>
      </c>
      <c r="L158">
        <v>1250627.17</v>
      </c>
    </row>
    <row r="159" spans="1:12" x14ac:dyDescent="0.3">
      <c r="A159" s="1">
        <v>44426</v>
      </c>
      <c r="B159">
        <v>149.800003</v>
      </c>
      <c r="C159">
        <v>150.720001</v>
      </c>
      <c r="D159">
        <v>146.14999399999999</v>
      </c>
      <c r="E159">
        <v>146.36000100000001</v>
      </c>
      <c r="F159">
        <f t="shared" si="14"/>
        <v>147.71882112434133</v>
      </c>
      <c r="G159">
        <f t="shared" si="16"/>
        <v>145.90336655265861</v>
      </c>
      <c r="H159">
        <f t="shared" si="15"/>
        <v>1.8154545716827215</v>
      </c>
      <c r="I159">
        <f t="shared" si="11"/>
        <v>2.0506236771460449</v>
      </c>
      <c r="J159" s="30" t="str">
        <f t="shared" si="10"/>
        <v>SELL</v>
      </c>
      <c r="K159">
        <v>0</v>
      </c>
      <c r="L159">
        <v>1250627.17</v>
      </c>
    </row>
    <row r="160" spans="1:12" x14ac:dyDescent="0.3">
      <c r="A160" s="1">
        <v>44427</v>
      </c>
      <c r="B160">
        <v>145.029999</v>
      </c>
      <c r="C160">
        <v>148</v>
      </c>
      <c r="D160">
        <v>144.5</v>
      </c>
      <c r="E160">
        <v>146.699997</v>
      </c>
      <c r="F160">
        <f t="shared" si="14"/>
        <v>147.56207895136575</v>
      </c>
      <c r="G160">
        <f t="shared" si="16"/>
        <v>145.96237621542463</v>
      </c>
      <c r="H160">
        <f t="shared" si="15"/>
        <v>1.599702735941122</v>
      </c>
      <c r="I160">
        <f t="shared" si="11"/>
        <v>1.9604394889050605</v>
      </c>
      <c r="J160" s="30" t="str">
        <f t="shared" si="10"/>
        <v>SELL</v>
      </c>
      <c r="K160">
        <v>0</v>
      </c>
      <c r="L160">
        <v>1250627.17</v>
      </c>
    </row>
    <row r="161" spans="1:15" x14ac:dyDescent="0.3">
      <c r="A161" s="1">
        <v>44428</v>
      </c>
      <c r="B161">
        <v>147.44000199999999</v>
      </c>
      <c r="C161">
        <v>148.5</v>
      </c>
      <c r="D161">
        <v>146.779999</v>
      </c>
      <c r="E161">
        <v>148.19000199999999</v>
      </c>
      <c r="F161">
        <f t="shared" si="14"/>
        <v>147.65868249730948</v>
      </c>
      <c r="G161">
        <f t="shared" si="16"/>
        <v>146.12738553280059</v>
      </c>
      <c r="H161">
        <f t="shared" si="15"/>
        <v>1.531296964508897</v>
      </c>
      <c r="I161">
        <f t="shared" si="11"/>
        <v>1.8746109840258278</v>
      </c>
      <c r="J161" s="30" t="str">
        <f t="shared" si="10"/>
        <v>SELL</v>
      </c>
      <c r="K161">
        <v>0</v>
      </c>
      <c r="L161">
        <v>1250627.17</v>
      </c>
    </row>
    <row r="162" spans="1:15" x14ac:dyDescent="0.3">
      <c r="A162" s="1">
        <v>44431</v>
      </c>
      <c r="B162">
        <v>148.30999800000001</v>
      </c>
      <c r="C162">
        <v>150.19000199999999</v>
      </c>
      <c r="D162">
        <v>147.88999899999999</v>
      </c>
      <c r="E162">
        <v>149.71000699999999</v>
      </c>
      <c r="F162">
        <f t="shared" si="14"/>
        <v>147.9742708823388</v>
      </c>
      <c r="G162">
        <f t="shared" si="16"/>
        <v>146.3927649007413</v>
      </c>
      <c r="H162">
        <f t="shared" si="15"/>
        <v>1.5815059815975019</v>
      </c>
      <c r="I162">
        <f t="shared" si="11"/>
        <v>1.8159899835401627</v>
      </c>
      <c r="J162" s="30" t="str">
        <f t="shared" si="10"/>
        <v>SELL</v>
      </c>
      <c r="K162">
        <v>0</v>
      </c>
      <c r="L162">
        <v>1250627.17</v>
      </c>
    </row>
    <row r="163" spans="1:15" x14ac:dyDescent="0.3">
      <c r="A163" s="1">
        <v>44432</v>
      </c>
      <c r="B163">
        <v>149.449997</v>
      </c>
      <c r="C163">
        <v>150.86000100000001</v>
      </c>
      <c r="D163">
        <v>149.14999399999999</v>
      </c>
      <c r="E163">
        <v>149.61999499999999</v>
      </c>
      <c r="F163">
        <f t="shared" si="14"/>
        <v>148.22745920813281</v>
      </c>
      <c r="G163">
        <f t="shared" si="16"/>
        <v>146.63181898216786</v>
      </c>
      <c r="H163">
        <f t="shared" si="15"/>
        <v>1.5956402259649565</v>
      </c>
      <c r="I163">
        <f t="shared" si="11"/>
        <v>1.7719200320251214</v>
      </c>
      <c r="J163" s="30" t="str">
        <f t="shared" si="10"/>
        <v>SELL</v>
      </c>
      <c r="K163">
        <v>0</v>
      </c>
      <c r="L163">
        <v>1250627.17</v>
      </c>
    </row>
    <row r="164" spans="1:15" x14ac:dyDescent="0.3">
      <c r="A164" s="1">
        <v>44433</v>
      </c>
      <c r="B164">
        <v>149.80999800000001</v>
      </c>
      <c r="C164">
        <v>150.320007</v>
      </c>
      <c r="D164">
        <v>147.800003</v>
      </c>
      <c r="E164">
        <v>148.36000100000001</v>
      </c>
      <c r="F164">
        <f t="shared" si="14"/>
        <v>148.24785025303547</v>
      </c>
      <c r="G164">
        <f t="shared" si="16"/>
        <v>146.75983246497026</v>
      </c>
      <c r="H164">
        <f t="shared" si="15"/>
        <v>1.488017788065207</v>
      </c>
      <c r="I164">
        <f t="shared" si="11"/>
        <v>1.7151395832331386</v>
      </c>
      <c r="J164" s="30" t="str">
        <f t="shared" si="10"/>
        <v>SELL</v>
      </c>
      <c r="K164">
        <v>0</v>
      </c>
      <c r="L164">
        <v>1250627.17</v>
      </c>
    </row>
    <row r="165" spans="1:15" x14ac:dyDescent="0.3">
      <c r="A165" s="1">
        <v>44434</v>
      </c>
      <c r="B165">
        <v>148.35000600000001</v>
      </c>
      <c r="C165">
        <v>149.11999499999999</v>
      </c>
      <c r="D165">
        <v>147.509995</v>
      </c>
      <c r="E165">
        <v>147.53999300000001</v>
      </c>
      <c r="F165">
        <f t="shared" si="14"/>
        <v>148.13894913718386</v>
      </c>
      <c r="G165">
        <f t="shared" si="16"/>
        <v>146.81762213423173</v>
      </c>
      <c r="H165">
        <f t="shared" si="15"/>
        <v>1.3213270029521311</v>
      </c>
      <c r="I165">
        <f t="shared" si="11"/>
        <v>1.6363770671769373</v>
      </c>
      <c r="J165" s="30" t="str">
        <f t="shared" si="10"/>
        <v>SELL</v>
      </c>
      <c r="K165">
        <v>0</v>
      </c>
      <c r="L165">
        <v>1250627.17</v>
      </c>
    </row>
    <row r="166" spans="1:15" x14ac:dyDescent="0.3">
      <c r="A166" s="1">
        <v>44435</v>
      </c>
      <c r="B166">
        <v>147.479996</v>
      </c>
      <c r="C166">
        <v>148.75</v>
      </c>
      <c r="D166">
        <v>146.83000200000001</v>
      </c>
      <c r="E166">
        <v>148.60000600000001</v>
      </c>
      <c r="F166">
        <f t="shared" si="14"/>
        <v>148.20988096223249</v>
      </c>
      <c r="G166">
        <f t="shared" si="16"/>
        <v>146.94965056873309</v>
      </c>
      <c r="H166">
        <f t="shared" si="15"/>
        <v>1.2602303934993984</v>
      </c>
      <c r="I166">
        <f t="shared" si="11"/>
        <v>1.5611477324414296</v>
      </c>
      <c r="J166" s="30" t="str">
        <f t="shared" ref="J166:J229" si="17">IF(H166&gt;I166,"BUY","SELL")</f>
        <v>SELL</v>
      </c>
      <c r="K166">
        <v>0</v>
      </c>
      <c r="L166">
        <v>1250627.17</v>
      </c>
    </row>
    <row r="167" spans="1:15" x14ac:dyDescent="0.3">
      <c r="A167" s="1">
        <v>44438</v>
      </c>
      <c r="B167">
        <v>149</v>
      </c>
      <c r="C167">
        <v>153.490005</v>
      </c>
      <c r="D167">
        <v>148.61000100000001</v>
      </c>
      <c r="E167">
        <v>153.11999499999999</v>
      </c>
      <c r="F167">
        <f t="shared" si="14"/>
        <v>148.96528312188903</v>
      </c>
      <c r="G167">
        <f t="shared" si="16"/>
        <v>147.40671311919732</v>
      </c>
      <c r="H167">
        <f t="shared" si="15"/>
        <v>1.5585700026917095</v>
      </c>
      <c r="I167">
        <f t="shared" ref="I167:I230" si="18">((2/10)*H167)+((8/10)*I166)</f>
        <v>1.5606321864914856</v>
      </c>
      <c r="J167" s="30" t="str">
        <f t="shared" si="17"/>
        <v>SELL</v>
      </c>
      <c r="K167">
        <v>0</v>
      </c>
      <c r="L167">
        <v>1250627.17</v>
      </c>
    </row>
    <row r="168" spans="1:15" x14ac:dyDescent="0.3">
      <c r="A168" s="1">
        <v>44439</v>
      </c>
      <c r="B168">
        <v>152.66000399999999</v>
      </c>
      <c r="C168">
        <v>152.800003</v>
      </c>
      <c r="D168">
        <v>151.28999300000001</v>
      </c>
      <c r="E168">
        <v>151.83000200000001</v>
      </c>
      <c r="F168">
        <f t="shared" si="14"/>
        <v>149.40600910313688</v>
      </c>
      <c r="G168">
        <f t="shared" si="16"/>
        <v>147.7343641474049</v>
      </c>
      <c r="H168">
        <f t="shared" si="15"/>
        <v>1.6716449557319777</v>
      </c>
      <c r="I168">
        <f t="shared" si="18"/>
        <v>1.5828347403395842</v>
      </c>
      <c r="J168" s="29" t="str">
        <f t="shared" si="17"/>
        <v>BUY</v>
      </c>
      <c r="K168">
        <f>8237.02268</f>
        <v>8237.02268</v>
      </c>
      <c r="L168">
        <v>1250627.17</v>
      </c>
      <c r="O168">
        <f>L168/E168</f>
        <v>8237.0226801419649</v>
      </c>
    </row>
    <row r="169" spans="1:15" x14ac:dyDescent="0.3">
      <c r="A169" s="1">
        <v>44440</v>
      </c>
      <c r="B169">
        <v>152.83000200000001</v>
      </c>
      <c r="C169">
        <v>154.979996</v>
      </c>
      <c r="D169">
        <v>152.33999600000001</v>
      </c>
      <c r="E169">
        <v>152.509995</v>
      </c>
      <c r="F169">
        <f t="shared" si="14"/>
        <v>149.88354539496197</v>
      </c>
      <c r="G169">
        <f t="shared" si="16"/>
        <v>148.08811458093047</v>
      </c>
      <c r="H169">
        <f t="shared" si="15"/>
        <v>1.795430814031505</v>
      </c>
      <c r="I169">
        <f t="shared" si="18"/>
        <v>1.6253539550779683</v>
      </c>
      <c r="J169" s="29" t="str">
        <f t="shared" si="17"/>
        <v>BUY</v>
      </c>
      <c r="K169">
        <f t="shared" ref="K169:K174" si="19">8237.02268</f>
        <v>8237.02268</v>
      </c>
      <c r="L169">
        <f>K169*E169</f>
        <v>1256228.2877416867</v>
      </c>
    </row>
    <row r="170" spans="1:15" x14ac:dyDescent="0.3">
      <c r="A170" s="1">
        <v>44441</v>
      </c>
      <c r="B170">
        <v>153.86999499999999</v>
      </c>
      <c r="C170">
        <v>154.720001</v>
      </c>
      <c r="D170">
        <v>152.39999399999999</v>
      </c>
      <c r="E170">
        <v>153.64999399999999</v>
      </c>
      <c r="F170">
        <f t="shared" si="14"/>
        <v>150.46299902650628</v>
      </c>
      <c r="G170">
        <f t="shared" si="16"/>
        <v>148.5001056490097</v>
      </c>
      <c r="H170">
        <f t="shared" si="15"/>
        <v>1.9628933774965844</v>
      </c>
      <c r="I170">
        <f t="shared" si="18"/>
        <v>1.6928618395616915</v>
      </c>
      <c r="J170" s="29" t="str">
        <f t="shared" si="17"/>
        <v>BUY</v>
      </c>
      <c r="K170">
        <f t="shared" si="19"/>
        <v>8237.02268</v>
      </c>
      <c r="L170">
        <f t="shared" ref="L170:L174" si="20">K170*E170</f>
        <v>1265618.4853598638</v>
      </c>
    </row>
    <row r="171" spans="1:15" x14ac:dyDescent="0.3">
      <c r="A171" s="1">
        <v>44442</v>
      </c>
      <c r="B171">
        <v>153.759995</v>
      </c>
      <c r="C171">
        <v>154.63000500000001</v>
      </c>
      <c r="D171">
        <v>153.08999600000001</v>
      </c>
      <c r="E171">
        <v>154.300003</v>
      </c>
      <c r="F171">
        <f t="shared" si="14"/>
        <v>151.0533073301207</v>
      </c>
      <c r="G171">
        <f t="shared" si="16"/>
        <v>148.92972767500896</v>
      </c>
      <c r="H171">
        <f t="shared" si="15"/>
        <v>2.1235796551117403</v>
      </c>
      <c r="I171">
        <f t="shared" si="18"/>
        <v>1.7790054026717013</v>
      </c>
      <c r="J171" s="29" t="str">
        <f t="shared" si="17"/>
        <v>BUY</v>
      </c>
      <c r="K171">
        <f t="shared" si="19"/>
        <v>8237.02268</v>
      </c>
      <c r="L171">
        <f t="shared" si="20"/>
        <v>1270972.624235068</v>
      </c>
    </row>
    <row r="172" spans="1:15" x14ac:dyDescent="0.3">
      <c r="A172" s="1">
        <v>44446</v>
      </c>
      <c r="B172">
        <v>154.970001</v>
      </c>
      <c r="C172">
        <v>157.259995</v>
      </c>
      <c r="D172">
        <v>154.38999899999999</v>
      </c>
      <c r="E172">
        <v>156.69000199999999</v>
      </c>
      <c r="F172">
        <f t="shared" si="14"/>
        <v>151.92049112548676</v>
      </c>
      <c r="G172">
        <f t="shared" si="16"/>
        <v>149.50456281019348</v>
      </c>
      <c r="H172">
        <f t="shared" si="15"/>
        <v>2.4159283152932858</v>
      </c>
      <c r="I172">
        <f t="shared" si="18"/>
        <v>1.9063899851960184</v>
      </c>
      <c r="J172" s="29" t="str">
        <f t="shared" si="17"/>
        <v>BUY</v>
      </c>
      <c r="K172">
        <f t="shared" si="19"/>
        <v>8237.02268</v>
      </c>
      <c r="L172">
        <f t="shared" si="20"/>
        <v>1290659.1002032454</v>
      </c>
    </row>
    <row r="173" spans="1:15" x14ac:dyDescent="0.3">
      <c r="A173" s="1">
        <v>44447</v>
      </c>
      <c r="B173">
        <v>156.979996</v>
      </c>
      <c r="C173">
        <v>157.03999300000001</v>
      </c>
      <c r="D173">
        <v>153.979996</v>
      </c>
      <c r="E173">
        <v>155.11000100000001</v>
      </c>
      <c r="F173">
        <f t="shared" si="14"/>
        <v>152.41118495233496</v>
      </c>
      <c r="G173">
        <f t="shared" si="16"/>
        <v>149.91978045388285</v>
      </c>
      <c r="H173">
        <f t="shared" si="15"/>
        <v>2.4914044984521126</v>
      </c>
      <c r="I173">
        <f t="shared" si="18"/>
        <v>2.0233928878472374</v>
      </c>
      <c r="J173" s="29" t="str">
        <f t="shared" si="17"/>
        <v>BUY</v>
      </c>
      <c r="K173">
        <f t="shared" si="19"/>
        <v>8237.02268</v>
      </c>
      <c r="L173">
        <f t="shared" si="20"/>
        <v>1277644.5961318228</v>
      </c>
    </row>
    <row r="174" spans="1:15" x14ac:dyDescent="0.3">
      <c r="A174" s="1">
        <v>44448</v>
      </c>
      <c r="B174">
        <v>155.490005</v>
      </c>
      <c r="C174">
        <v>156.11000100000001</v>
      </c>
      <c r="D174">
        <v>153.949997</v>
      </c>
      <c r="E174">
        <v>154.070007</v>
      </c>
      <c r="F174">
        <f t="shared" si="14"/>
        <v>152.66638834428343</v>
      </c>
      <c r="G174">
        <f t="shared" si="16"/>
        <v>150.22720464248411</v>
      </c>
      <c r="H174">
        <f t="shared" si="15"/>
        <v>2.4391837017993225</v>
      </c>
      <c r="I174">
        <f t="shared" si="18"/>
        <v>2.1065510506376546</v>
      </c>
      <c r="J174" s="29" t="str">
        <f t="shared" si="17"/>
        <v>BUY</v>
      </c>
      <c r="K174">
        <f t="shared" si="19"/>
        <v>8237.02268</v>
      </c>
      <c r="L174">
        <f t="shared" si="20"/>
        <v>1269078.1419667588</v>
      </c>
    </row>
    <row r="175" spans="1:15" x14ac:dyDescent="0.3">
      <c r="A175" s="1">
        <v>44449</v>
      </c>
      <c r="B175">
        <v>155</v>
      </c>
      <c r="C175">
        <v>155.479996</v>
      </c>
      <c r="D175">
        <v>148.699997</v>
      </c>
      <c r="E175">
        <v>148.970001</v>
      </c>
      <c r="F175">
        <f t="shared" si="14"/>
        <v>152.09771336823982</v>
      </c>
      <c r="G175">
        <f t="shared" si="16"/>
        <v>150.13407844674455</v>
      </c>
      <c r="H175">
        <f t="shared" si="15"/>
        <v>1.9636349214952702</v>
      </c>
      <c r="I175">
        <f t="shared" si="18"/>
        <v>2.077967824809178</v>
      </c>
      <c r="J175" s="30" t="str">
        <f t="shared" si="17"/>
        <v>SELL</v>
      </c>
      <c r="K175">
        <v>0</v>
      </c>
      <c r="L175">
        <v>1269078.1399999999</v>
      </c>
    </row>
    <row r="176" spans="1:15" x14ac:dyDescent="0.3">
      <c r="A176" s="1">
        <v>44452</v>
      </c>
      <c r="B176">
        <v>150.63000500000001</v>
      </c>
      <c r="C176">
        <v>151.41999799999999</v>
      </c>
      <c r="D176">
        <v>148.75</v>
      </c>
      <c r="E176">
        <v>149.550003</v>
      </c>
      <c r="F176">
        <f t="shared" si="14"/>
        <v>151.70575792697215</v>
      </c>
      <c r="G176">
        <f t="shared" si="16"/>
        <v>150.09081359883754</v>
      </c>
      <c r="H176">
        <f t="shared" si="15"/>
        <v>1.6149443281346123</v>
      </c>
      <c r="I176">
        <f t="shared" si="18"/>
        <v>1.985363125474265</v>
      </c>
      <c r="J176" s="30" t="str">
        <f t="shared" si="17"/>
        <v>SELL</v>
      </c>
      <c r="K176">
        <v>0</v>
      </c>
      <c r="L176">
        <v>1269078.1399999999</v>
      </c>
    </row>
    <row r="177" spans="1:12" x14ac:dyDescent="0.3">
      <c r="A177" s="1">
        <v>44453</v>
      </c>
      <c r="B177">
        <v>150.35000600000001</v>
      </c>
      <c r="C177">
        <v>151.070007</v>
      </c>
      <c r="D177">
        <v>146.91000399999999</v>
      </c>
      <c r="E177">
        <v>148.11999499999999</v>
      </c>
      <c r="F177">
        <f t="shared" si="14"/>
        <v>151.15410209205336</v>
      </c>
      <c r="G177">
        <f t="shared" si="16"/>
        <v>149.94482703596069</v>
      </c>
      <c r="H177">
        <f t="shared" si="15"/>
        <v>1.2092750560926788</v>
      </c>
      <c r="I177">
        <f t="shared" si="18"/>
        <v>1.8301455115979479</v>
      </c>
      <c r="J177" s="30" t="str">
        <f t="shared" si="17"/>
        <v>SELL</v>
      </c>
      <c r="K177">
        <v>0</v>
      </c>
      <c r="L177">
        <v>1269078.1399999999</v>
      </c>
    </row>
    <row r="178" spans="1:12" x14ac:dyDescent="0.3">
      <c r="A178" s="1">
        <v>44454</v>
      </c>
      <c r="B178">
        <v>148.55999800000001</v>
      </c>
      <c r="C178">
        <v>149.44000199999999</v>
      </c>
      <c r="D178">
        <v>146.36999499999999</v>
      </c>
      <c r="E178">
        <v>149.029999</v>
      </c>
      <c r="F178">
        <f t="shared" si="14"/>
        <v>150.82731700096824</v>
      </c>
      <c r="G178">
        <f t="shared" si="16"/>
        <v>149.8770619962599</v>
      </c>
      <c r="H178">
        <f t="shared" si="15"/>
        <v>0.9502550047083389</v>
      </c>
      <c r="I178">
        <f t="shared" si="18"/>
        <v>1.6541674102200263</v>
      </c>
      <c r="J178" s="30" t="str">
        <f t="shared" si="17"/>
        <v>SELL</v>
      </c>
      <c r="K178">
        <v>0</v>
      </c>
      <c r="L178">
        <v>1269078.1399999999</v>
      </c>
    </row>
    <row r="179" spans="1:12" x14ac:dyDescent="0.3">
      <c r="A179" s="1">
        <v>44455</v>
      </c>
      <c r="B179">
        <v>148.44000199999999</v>
      </c>
      <c r="C179">
        <v>148.970001</v>
      </c>
      <c r="D179">
        <v>147.220001</v>
      </c>
      <c r="E179">
        <v>148.78999300000001</v>
      </c>
      <c r="F179">
        <f t="shared" si="14"/>
        <v>150.51388253928081</v>
      </c>
      <c r="G179">
        <f t="shared" si="16"/>
        <v>149.7965383669073</v>
      </c>
      <c r="H179">
        <f t="shared" si="15"/>
        <v>0.71734417237351522</v>
      </c>
      <c r="I179">
        <f t="shared" si="18"/>
        <v>1.4668027626507243</v>
      </c>
      <c r="J179" s="30" t="str">
        <f t="shared" si="17"/>
        <v>SELL</v>
      </c>
      <c r="K179">
        <v>0</v>
      </c>
      <c r="L179">
        <v>1269078.1399999999</v>
      </c>
    </row>
    <row r="180" spans="1:12" x14ac:dyDescent="0.3">
      <c r="A180" s="1">
        <v>44456</v>
      </c>
      <c r="B180">
        <v>148.820007</v>
      </c>
      <c r="C180">
        <v>148.820007</v>
      </c>
      <c r="D180">
        <v>145.759995</v>
      </c>
      <c r="E180">
        <v>146.05999800000001</v>
      </c>
      <c r="F180">
        <f t="shared" si="14"/>
        <v>149.82866953323762</v>
      </c>
      <c r="G180">
        <f t="shared" si="16"/>
        <v>149.51975759898824</v>
      </c>
      <c r="H180">
        <f t="shared" si="15"/>
        <v>0.30891193424938024</v>
      </c>
      <c r="I180">
        <f t="shared" si="18"/>
        <v>1.2352245969704556</v>
      </c>
      <c r="J180" s="30" t="str">
        <f t="shared" si="17"/>
        <v>SELL</v>
      </c>
      <c r="K180">
        <v>0</v>
      </c>
      <c r="L180">
        <v>1269078.1399999999</v>
      </c>
    </row>
    <row r="181" spans="1:12" x14ac:dyDescent="0.3">
      <c r="A181" s="1">
        <v>44459</v>
      </c>
      <c r="B181">
        <v>143.800003</v>
      </c>
      <c r="C181">
        <v>144.83999600000001</v>
      </c>
      <c r="D181">
        <v>141.270004</v>
      </c>
      <c r="E181">
        <v>142.94000199999999</v>
      </c>
      <c r="F181">
        <f t="shared" si="14"/>
        <v>148.76887452812414</v>
      </c>
      <c r="G181">
        <f t="shared" si="16"/>
        <v>149.03236829535948</v>
      </c>
      <c r="H181">
        <f t="shared" si="15"/>
        <v>-0.26349376723533169</v>
      </c>
      <c r="I181">
        <f t="shared" si="18"/>
        <v>0.93548092412929817</v>
      </c>
      <c r="J181" s="30" t="str">
        <f t="shared" si="17"/>
        <v>SELL</v>
      </c>
      <c r="K181">
        <v>0</v>
      </c>
      <c r="L181">
        <v>1269078.1399999999</v>
      </c>
    </row>
    <row r="182" spans="1:12" x14ac:dyDescent="0.3">
      <c r="A182" s="1">
        <v>44460</v>
      </c>
      <c r="B182">
        <v>143.929993</v>
      </c>
      <c r="C182">
        <v>144.60000600000001</v>
      </c>
      <c r="D182">
        <v>142.779999</v>
      </c>
      <c r="E182">
        <v>143.429993</v>
      </c>
      <c r="F182">
        <f t="shared" si="14"/>
        <v>147.94750813918196</v>
      </c>
      <c r="G182">
        <f t="shared" si="16"/>
        <v>148.61737753274025</v>
      </c>
      <c r="H182">
        <f t="shared" si="15"/>
        <v>-0.66986939355828667</v>
      </c>
      <c r="I182">
        <f t="shared" si="18"/>
        <v>0.61441086059178129</v>
      </c>
      <c r="J182" s="30" t="str">
        <f t="shared" si="17"/>
        <v>SELL</v>
      </c>
      <c r="K182">
        <v>0</v>
      </c>
      <c r="L182">
        <v>1269078.1399999999</v>
      </c>
    </row>
    <row r="183" spans="1:12" x14ac:dyDescent="0.3">
      <c r="A183" s="1">
        <v>44461</v>
      </c>
      <c r="B183">
        <v>144.449997</v>
      </c>
      <c r="C183">
        <v>146.429993</v>
      </c>
      <c r="D183">
        <v>143.699997</v>
      </c>
      <c r="E183">
        <v>145.85000600000001</v>
      </c>
      <c r="F183">
        <f t="shared" si="14"/>
        <v>147.62481550238473</v>
      </c>
      <c r="G183">
        <f t="shared" si="16"/>
        <v>148.41238704883355</v>
      </c>
      <c r="H183">
        <f t="shared" si="15"/>
        <v>-0.78757154644881666</v>
      </c>
      <c r="I183">
        <f t="shared" si="18"/>
        <v>0.33401437918366172</v>
      </c>
      <c r="J183" s="30" t="str">
        <f t="shared" si="17"/>
        <v>SELL</v>
      </c>
      <c r="K183">
        <v>0</v>
      </c>
      <c r="L183">
        <v>1269078.1399999999</v>
      </c>
    </row>
    <row r="184" spans="1:12" x14ac:dyDescent="0.3">
      <c r="A184" s="1">
        <v>44462</v>
      </c>
      <c r="B184">
        <v>146.64999399999999</v>
      </c>
      <c r="C184">
        <v>147.08000200000001</v>
      </c>
      <c r="D184">
        <v>145.63999899999999</v>
      </c>
      <c r="E184">
        <v>146.83000200000001</v>
      </c>
      <c r="F184">
        <f t="shared" si="14"/>
        <v>147.50253650201785</v>
      </c>
      <c r="G184">
        <f t="shared" si="16"/>
        <v>148.29517334151257</v>
      </c>
      <c r="H184">
        <f t="shared" si="15"/>
        <v>-0.79263683949471897</v>
      </c>
      <c r="I184">
        <f t="shared" si="18"/>
        <v>0.10868413544798558</v>
      </c>
      <c r="J184" s="30" t="str">
        <f t="shared" si="17"/>
        <v>SELL</v>
      </c>
      <c r="K184">
        <v>0</v>
      </c>
      <c r="L184">
        <v>1269078.1399999999</v>
      </c>
    </row>
    <row r="185" spans="1:12" x14ac:dyDescent="0.3">
      <c r="A185" s="1">
        <v>44463</v>
      </c>
      <c r="B185">
        <v>145.66000399999999</v>
      </c>
      <c r="C185">
        <v>147.470001</v>
      </c>
      <c r="D185">
        <v>145.55999800000001</v>
      </c>
      <c r="E185">
        <v>146.91999799999999</v>
      </c>
      <c r="F185">
        <f t="shared" si="14"/>
        <v>147.41291519401511</v>
      </c>
      <c r="G185">
        <f t="shared" si="16"/>
        <v>148.19330850140054</v>
      </c>
      <c r="H185">
        <f t="shared" si="15"/>
        <v>-0.7803933073854239</v>
      </c>
      <c r="I185">
        <f t="shared" si="18"/>
        <v>-6.9131353118696323E-2</v>
      </c>
      <c r="J185" s="30" t="str">
        <f t="shared" si="17"/>
        <v>SELL</v>
      </c>
      <c r="K185">
        <v>0</v>
      </c>
      <c r="L185">
        <v>1269078.1399999999</v>
      </c>
    </row>
    <row r="186" spans="1:12" x14ac:dyDescent="0.3">
      <c r="A186" s="1">
        <v>44466</v>
      </c>
      <c r="B186">
        <v>145.470001</v>
      </c>
      <c r="C186">
        <v>145.96000699999999</v>
      </c>
      <c r="D186">
        <v>143.820007</v>
      </c>
      <c r="E186">
        <v>145.36999499999999</v>
      </c>
      <c r="F186">
        <f t="shared" si="14"/>
        <v>147.09861977955126</v>
      </c>
      <c r="G186">
        <f t="shared" si="16"/>
        <v>147.98417416796346</v>
      </c>
      <c r="H186">
        <f t="shared" si="15"/>
        <v>-0.8855543884122028</v>
      </c>
      <c r="I186">
        <f t="shared" si="18"/>
        <v>-0.23241596017739763</v>
      </c>
      <c r="J186" s="30" t="str">
        <f t="shared" si="17"/>
        <v>SELL</v>
      </c>
      <c r="K186">
        <v>0</v>
      </c>
      <c r="L186">
        <v>1269078.1399999999</v>
      </c>
    </row>
    <row r="187" spans="1:12" x14ac:dyDescent="0.3">
      <c r="A187" s="1">
        <v>44467</v>
      </c>
      <c r="B187">
        <v>143.25</v>
      </c>
      <c r="C187">
        <v>144.75</v>
      </c>
      <c r="D187">
        <v>141.69000199999999</v>
      </c>
      <c r="E187">
        <v>141.91000399999999</v>
      </c>
      <c r="F187">
        <f t="shared" si="14"/>
        <v>146.30037119808182</v>
      </c>
      <c r="G187">
        <f t="shared" si="16"/>
        <v>147.53423563700321</v>
      </c>
      <c r="H187">
        <f t="shared" si="15"/>
        <v>-1.2338644389213869</v>
      </c>
      <c r="I187">
        <f t="shared" si="18"/>
        <v>-0.43270565592619548</v>
      </c>
      <c r="J187" s="30" t="str">
        <f t="shared" si="17"/>
        <v>SELL</v>
      </c>
      <c r="K187">
        <v>0</v>
      </c>
      <c r="L187">
        <v>1269078.1399999999</v>
      </c>
    </row>
    <row r="188" spans="1:12" x14ac:dyDescent="0.3">
      <c r="A188" s="1">
        <v>44468</v>
      </c>
      <c r="B188">
        <v>142.470001</v>
      </c>
      <c r="C188">
        <v>144.449997</v>
      </c>
      <c r="D188">
        <v>142.029999</v>
      </c>
      <c r="E188">
        <v>142.83000200000001</v>
      </c>
      <c r="F188">
        <f t="shared" si="14"/>
        <v>145.76646824453078</v>
      </c>
      <c r="G188">
        <f t="shared" si="16"/>
        <v>147.18577388611408</v>
      </c>
      <c r="H188">
        <f t="shared" si="15"/>
        <v>-1.4193056415832928</v>
      </c>
      <c r="I188">
        <f t="shared" si="18"/>
        <v>-0.63002565305761493</v>
      </c>
      <c r="J188" s="30" t="str">
        <f t="shared" si="17"/>
        <v>SELL</v>
      </c>
      <c r="K188">
        <v>0</v>
      </c>
      <c r="L188">
        <v>1269078.1399999999</v>
      </c>
    </row>
    <row r="189" spans="1:12" x14ac:dyDescent="0.3">
      <c r="A189" s="1">
        <v>44469</v>
      </c>
      <c r="B189">
        <v>143.66000399999999</v>
      </c>
      <c r="C189">
        <v>144.38000500000001</v>
      </c>
      <c r="D189">
        <v>141.279999</v>
      </c>
      <c r="E189">
        <v>141.5</v>
      </c>
      <c r="F189">
        <f t="shared" si="14"/>
        <v>145.11008851460298</v>
      </c>
      <c r="G189">
        <f t="shared" si="16"/>
        <v>146.76460545010565</v>
      </c>
      <c r="H189">
        <f t="shared" si="15"/>
        <v>-1.6545169355026701</v>
      </c>
      <c r="I189">
        <f t="shared" si="18"/>
        <v>-0.83492390954662599</v>
      </c>
      <c r="J189" s="30" t="str">
        <f t="shared" si="17"/>
        <v>SELL</v>
      </c>
      <c r="K189">
        <v>0</v>
      </c>
      <c r="L189">
        <v>1269078.1399999999</v>
      </c>
    </row>
    <row r="190" spans="1:12" x14ac:dyDescent="0.3">
      <c r="A190" s="1">
        <v>44470</v>
      </c>
      <c r="B190">
        <v>141.89999399999999</v>
      </c>
      <c r="C190">
        <v>142.91999799999999</v>
      </c>
      <c r="D190">
        <v>139.11000100000001</v>
      </c>
      <c r="E190">
        <v>142.64999399999999</v>
      </c>
      <c r="F190">
        <f t="shared" si="14"/>
        <v>144.73161243543331</v>
      </c>
      <c r="G190">
        <f t="shared" si="16"/>
        <v>146.45981941676447</v>
      </c>
      <c r="H190">
        <f t="shared" si="15"/>
        <v>-1.7282069813311693</v>
      </c>
      <c r="I190">
        <f t="shared" si="18"/>
        <v>-1.0135805239035347</v>
      </c>
      <c r="J190" s="30" t="str">
        <f t="shared" si="17"/>
        <v>SELL</v>
      </c>
      <c r="K190">
        <v>0</v>
      </c>
      <c r="L190">
        <v>1269078.1399999999</v>
      </c>
    </row>
    <row r="191" spans="1:12" x14ac:dyDescent="0.3">
      <c r="A191" s="1">
        <v>44473</v>
      </c>
      <c r="B191">
        <v>141.759995</v>
      </c>
      <c r="C191">
        <v>142.21000699999999</v>
      </c>
      <c r="D191">
        <v>138.270004</v>
      </c>
      <c r="E191">
        <v>139.13999899999999</v>
      </c>
      <c r="F191">
        <f t="shared" si="14"/>
        <v>143.87136421459741</v>
      </c>
      <c r="G191">
        <f t="shared" si="16"/>
        <v>145.91761049700415</v>
      </c>
      <c r="H191">
        <f t="shared" si="15"/>
        <v>-2.0462462824067416</v>
      </c>
      <c r="I191">
        <f t="shared" si="18"/>
        <v>-1.2201136756041762</v>
      </c>
      <c r="J191" s="30" t="str">
        <f t="shared" si="17"/>
        <v>SELL</v>
      </c>
      <c r="K191">
        <v>0</v>
      </c>
      <c r="L191">
        <v>1269078.1399999999</v>
      </c>
    </row>
    <row r="192" spans="1:12" x14ac:dyDescent="0.3">
      <c r="A192" s="1">
        <v>44474</v>
      </c>
      <c r="B192">
        <v>139.490005</v>
      </c>
      <c r="C192">
        <v>142.240005</v>
      </c>
      <c r="D192">
        <v>139.36000100000001</v>
      </c>
      <c r="E192">
        <v>141.11000100000001</v>
      </c>
      <c r="F192">
        <f t="shared" si="14"/>
        <v>143.44653910465934</v>
      </c>
      <c r="G192">
        <f t="shared" si="16"/>
        <v>145.56149127500385</v>
      </c>
      <c r="H192">
        <f t="shared" si="15"/>
        <v>-2.1149521703445089</v>
      </c>
      <c r="I192">
        <f t="shared" si="18"/>
        <v>-1.3990813745522428</v>
      </c>
      <c r="J192" s="30" t="str">
        <f t="shared" si="17"/>
        <v>SELL</v>
      </c>
      <c r="K192">
        <v>0</v>
      </c>
      <c r="L192">
        <v>1269078.1399999999</v>
      </c>
    </row>
    <row r="193" spans="1:15" x14ac:dyDescent="0.3">
      <c r="A193" s="1">
        <v>44475</v>
      </c>
      <c r="B193">
        <v>139.470001</v>
      </c>
      <c r="C193">
        <v>142.14999399999999</v>
      </c>
      <c r="D193">
        <v>138.36999499999999</v>
      </c>
      <c r="E193">
        <v>142</v>
      </c>
      <c r="F193">
        <f t="shared" si="14"/>
        <v>143.22399462701944</v>
      </c>
      <c r="G193">
        <f t="shared" si="16"/>
        <v>145.29767710648503</v>
      </c>
      <c r="H193">
        <f t="shared" si="15"/>
        <v>-2.0736824794655888</v>
      </c>
      <c r="I193">
        <f t="shared" si="18"/>
        <v>-1.534001595534912</v>
      </c>
      <c r="J193" s="30" t="str">
        <f t="shared" si="17"/>
        <v>SELL</v>
      </c>
      <c r="K193">
        <v>0</v>
      </c>
      <c r="L193">
        <v>1269078.1399999999</v>
      </c>
    </row>
    <row r="194" spans="1:15" x14ac:dyDescent="0.3">
      <c r="A194" s="1">
        <v>44476</v>
      </c>
      <c r="B194">
        <v>143.05999800000001</v>
      </c>
      <c r="C194">
        <v>144.220001</v>
      </c>
      <c r="D194">
        <v>142.720001</v>
      </c>
      <c r="E194">
        <v>143.28999300000001</v>
      </c>
      <c r="F194">
        <f t="shared" si="14"/>
        <v>143.23414822286259</v>
      </c>
      <c r="G194">
        <f t="shared" si="16"/>
        <v>145.14895976526392</v>
      </c>
      <c r="H194">
        <f t="shared" si="15"/>
        <v>-1.9148115424013383</v>
      </c>
      <c r="I194">
        <f t="shared" si="18"/>
        <v>-1.6101635849081974</v>
      </c>
      <c r="J194" s="30" t="str">
        <f t="shared" si="17"/>
        <v>SELL</v>
      </c>
      <c r="K194">
        <v>0</v>
      </c>
      <c r="L194">
        <v>1269078.1399999999</v>
      </c>
    </row>
    <row r="195" spans="1:15" x14ac:dyDescent="0.3">
      <c r="A195" s="1">
        <v>44477</v>
      </c>
      <c r="B195">
        <v>144.029999</v>
      </c>
      <c r="C195">
        <v>144.179993</v>
      </c>
      <c r="D195">
        <v>142.55999800000001</v>
      </c>
      <c r="E195">
        <v>142.89999399999999</v>
      </c>
      <c r="F195">
        <f t="shared" si="14"/>
        <v>143.18273988088373</v>
      </c>
      <c r="G195">
        <f t="shared" si="16"/>
        <v>144.98236970857772</v>
      </c>
      <c r="H195">
        <f t="shared" si="15"/>
        <v>-1.799629827693991</v>
      </c>
      <c r="I195">
        <f t="shared" si="18"/>
        <v>-1.6480568334653563</v>
      </c>
      <c r="J195" s="30" t="str">
        <f t="shared" si="17"/>
        <v>SELL</v>
      </c>
      <c r="K195">
        <v>0</v>
      </c>
      <c r="L195">
        <v>1269078.1399999999</v>
      </c>
    </row>
    <row r="196" spans="1:15" x14ac:dyDescent="0.3">
      <c r="A196" s="1">
        <v>44480</v>
      </c>
      <c r="B196">
        <v>142.270004</v>
      </c>
      <c r="C196">
        <v>144.80999800000001</v>
      </c>
      <c r="D196">
        <v>141.80999800000001</v>
      </c>
      <c r="E196">
        <v>142.80999800000001</v>
      </c>
      <c r="F196">
        <f t="shared" si="14"/>
        <v>143.12539497613238</v>
      </c>
      <c r="G196">
        <f t="shared" si="16"/>
        <v>144.82145328572011</v>
      </c>
      <c r="H196">
        <f t="shared" si="15"/>
        <v>-1.6960583095877269</v>
      </c>
      <c r="I196">
        <f t="shared" si="18"/>
        <v>-1.6576571286898305</v>
      </c>
      <c r="J196" s="30" t="str">
        <f t="shared" si="17"/>
        <v>SELL</v>
      </c>
      <c r="K196">
        <v>0</v>
      </c>
      <c r="L196">
        <v>1269078.1399999999</v>
      </c>
    </row>
    <row r="197" spans="1:15" x14ac:dyDescent="0.3">
      <c r="A197" s="1">
        <v>44481</v>
      </c>
      <c r="B197">
        <v>143.229996</v>
      </c>
      <c r="C197">
        <v>143.25</v>
      </c>
      <c r="D197">
        <v>141.03999300000001</v>
      </c>
      <c r="E197">
        <v>141.509995</v>
      </c>
      <c r="F197">
        <f t="shared" si="14"/>
        <v>142.87687190288125</v>
      </c>
      <c r="G197">
        <f t="shared" si="16"/>
        <v>144.57616007937048</v>
      </c>
      <c r="H197">
        <f t="shared" si="15"/>
        <v>-1.6992881764892331</v>
      </c>
      <c r="I197">
        <f t="shared" si="18"/>
        <v>-1.6659833382497111</v>
      </c>
      <c r="J197" s="30" t="str">
        <f t="shared" si="17"/>
        <v>SELL</v>
      </c>
      <c r="K197">
        <v>0</v>
      </c>
      <c r="L197">
        <v>1269078.1399999999</v>
      </c>
    </row>
    <row r="198" spans="1:15" x14ac:dyDescent="0.3">
      <c r="A198" s="1">
        <v>44482</v>
      </c>
      <c r="B198">
        <v>141.240005</v>
      </c>
      <c r="C198">
        <v>141.39999399999999</v>
      </c>
      <c r="D198">
        <v>139.199997</v>
      </c>
      <c r="E198">
        <v>140.91000399999999</v>
      </c>
      <c r="F198">
        <f t="shared" si="14"/>
        <v>142.5742768408995</v>
      </c>
      <c r="G198">
        <f t="shared" si="16"/>
        <v>144.30459296238007</v>
      </c>
      <c r="H198">
        <f t="shared" si="15"/>
        <v>-1.7303161214805698</v>
      </c>
      <c r="I198">
        <f t="shared" si="18"/>
        <v>-1.678849894895883</v>
      </c>
      <c r="J198" s="30" t="str">
        <f t="shared" si="17"/>
        <v>SELL</v>
      </c>
      <c r="K198">
        <v>0</v>
      </c>
      <c r="L198">
        <v>1269078.1399999999</v>
      </c>
    </row>
    <row r="199" spans="1:15" x14ac:dyDescent="0.3">
      <c r="A199" s="1">
        <v>44483</v>
      </c>
      <c r="B199">
        <v>142.11000100000001</v>
      </c>
      <c r="C199">
        <v>143.88000500000001</v>
      </c>
      <c r="D199">
        <v>141.509995</v>
      </c>
      <c r="E199">
        <v>143.759995</v>
      </c>
      <c r="F199">
        <f t="shared" si="14"/>
        <v>142.75669501922266</v>
      </c>
      <c r="G199">
        <f t="shared" si="16"/>
        <v>144.26425237257416</v>
      </c>
      <c r="H199">
        <f t="shared" si="15"/>
        <v>-1.5075573533515012</v>
      </c>
      <c r="I199">
        <f t="shared" si="18"/>
        <v>-1.6445913865870065</v>
      </c>
      <c r="J199" s="29" t="str">
        <f t="shared" si="17"/>
        <v>BUY</v>
      </c>
      <c r="K199">
        <v>8827.7558700000009</v>
      </c>
      <c r="L199">
        <v>1269078.1399999999</v>
      </c>
      <c r="O199">
        <f>L199/E199</f>
        <v>8827.7558718612909</v>
      </c>
    </row>
    <row r="200" spans="1:15" x14ac:dyDescent="0.3">
      <c r="A200" s="1">
        <v>44484</v>
      </c>
      <c r="B200">
        <v>143.770004</v>
      </c>
      <c r="C200">
        <v>144.89999399999999</v>
      </c>
      <c r="D200">
        <v>143.509995</v>
      </c>
      <c r="E200">
        <v>144.83999600000001</v>
      </c>
      <c r="F200">
        <f t="shared" si="14"/>
        <v>143.0772028624192</v>
      </c>
      <c r="G200">
        <f t="shared" si="16"/>
        <v>144.30690004867978</v>
      </c>
      <c r="H200">
        <f t="shared" si="15"/>
        <v>-1.2296971862605801</v>
      </c>
      <c r="I200">
        <f t="shared" si="18"/>
        <v>-1.5616125465217212</v>
      </c>
      <c r="J200" s="29" t="str">
        <f t="shared" si="17"/>
        <v>BUY</v>
      </c>
      <c r="K200">
        <v>8827.7558700000009</v>
      </c>
      <c r="L200">
        <f>K200*E200</f>
        <v>1278612.1248997767</v>
      </c>
    </row>
    <row r="201" spans="1:15" x14ac:dyDescent="0.3">
      <c r="A201" s="1">
        <v>44487</v>
      </c>
      <c r="B201">
        <v>143.449997</v>
      </c>
      <c r="C201">
        <v>146.83999600000001</v>
      </c>
      <c r="D201">
        <v>143.16000399999999</v>
      </c>
      <c r="E201">
        <v>146.550003</v>
      </c>
      <c r="F201">
        <f t="shared" si="14"/>
        <v>143.6114798066624</v>
      </c>
      <c r="G201">
        <f t="shared" si="16"/>
        <v>144.47305582285165</v>
      </c>
      <c r="H201">
        <f t="shared" si="15"/>
        <v>-0.86157601618924673</v>
      </c>
      <c r="I201">
        <f t="shared" si="18"/>
        <v>-1.4216052404552264</v>
      </c>
      <c r="J201" s="29" t="str">
        <f t="shared" si="17"/>
        <v>BUY</v>
      </c>
      <c r="K201">
        <v>8827.7558700000009</v>
      </c>
      <c r="L201">
        <f t="shared" ref="L201:L216" si="21">K201*E201</f>
        <v>1293707.6492317677</v>
      </c>
    </row>
    <row r="202" spans="1:15" x14ac:dyDescent="0.3">
      <c r="A202" s="1">
        <v>44488</v>
      </c>
      <c r="B202">
        <v>147.009995</v>
      </c>
      <c r="C202">
        <v>149.16999799999999</v>
      </c>
      <c r="D202">
        <v>146.550003</v>
      </c>
      <c r="E202">
        <v>148.759995</v>
      </c>
      <c r="F202">
        <f t="shared" si="14"/>
        <v>144.40355906717588</v>
      </c>
      <c r="G202">
        <f t="shared" si="16"/>
        <v>144.79060687301077</v>
      </c>
      <c r="H202">
        <f t="shared" si="15"/>
        <v>-0.38704780583489651</v>
      </c>
      <c r="I202">
        <f t="shared" si="18"/>
        <v>-1.2146937535311606</v>
      </c>
      <c r="J202" s="29" t="str">
        <f t="shared" si="17"/>
        <v>BUY</v>
      </c>
      <c r="K202">
        <v>8827.7558700000009</v>
      </c>
      <c r="L202">
        <f t="shared" si="21"/>
        <v>1313216.9190824209</v>
      </c>
    </row>
    <row r="203" spans="1:15" x14ac:dyDescent="0.3">
      <c r="A203" s="1">
        <v>44489</v>
      </c>
      <c r="B203">
        <v>148.699997</v>
      </c>
      <c r="C203">
        <v>149.75</v>
      </c>
      <c r="D203">
        <v>148.11999499999999</v>
      </c>
      <c r="E203">
        <v>149.259995</v>
      </c>
      <c r="F203">
        <f t="shared" si="14"/>
        <v>145.15070305684114</v>
      </c>
      <c r="G203">
        <f t="shared" si="16"/>
        <v>145.12167266019514</v>
      </c>
      <c r="H203">
        <f t="shared" si="15"/>
        <v>2.9030396645993051E-2</v>
      </c>
      <c r="I203">
        <f t="shared" si="18"/>
        <v>-0.96594892349572992</v>
      </c>
      <c r="J203" s="29" t="str">
        <f t="shared" si="17"/>
        <v>BUY</v>
      </c>
      <c r="K203">
        <v>8827.7558700000009</v>
      </c>
      <c r="L203">
        <f t="shared" si="21"/>
        <v>1317630.7970174209</v>
      </c>
    </row>
    <row r="204" spans="1:15" x14ac:dyDescent="0.3">
      <c r="A204" s="1">
        <v>44490</v>
      </c>
      <c r="B204">
        <v>148.80999800000001</v>
      </c>
      <c r="C204">
        <v>149.63999899999999</v>
      </c>
      <c r="D204">
        <v>147.86999499999999</v>
      </c>
      <c r="E204">
        <v>149.479996</v>
      </c>
      <c r="F204">
        <f t="shared" si="14"/>
        <v>145.81674812501942</v>
      </c>
      <c r="G204">
        <f t="shared" si="16"/>
        <v>145.44451142610663</v>
      </c>
      <c r="H204">
        <f t="shared" si="15"/>
        <v>0.37223669891278632</v>
      </c>
      <c r="I204">
        <f t="shared" si="18"/>
        <v>-0.69831179901402674</v>
      </c>
      <c r="J204" s="29" t="str">
        <f t="shared" si="17"/>
        <v>BUY</v>
      </c>
      <c r="K204">
        <v>8827.7558700000009</v>
      </c>
      <c r="L204">
        <f t="shared" si="21"/>
        <v>1319572.9121365766</v>
      </c>
    </row>
    <row r="205" spans="1:15" x14ac:dyDescent="0.3">
      <c r="A205" s="1">
        <v>44491</v>
      </c>
      <c r="B205">
        <v>149.69000199999999</v>
      </c>
      <c r="C205">
        <v>150.179993</v>
      </c>
      <c r="D205">
        <v>148.63999899999999</v>
      </c>
      <c r="E205">
        <v>148.69000199999999</v>
      </c>
      <c r="F205">
        <f t="shared" si="14"/>
        <v>146.25878718270872</v>
      </c>
      <c r="G205">
        <f t="shared" si="16"/>
        <v>145.68491813528394</v>
      </c>
      <c r="H205">
        <f t="shared" si="15"/>
        <v>0.57386904742477896</v>
      </c>
      <c r="I205">
        <f t="shared" si="18"/>
        <v>-0.44387562972626565</v>
      </c>
      <c r="J205" s="29" t="str">
        <f t="shared" si="17"/>
        <v>BUY</v>
      </c>
      <c r="K205">
        <v>8827.7558700000009</v>
      </c>
      <c r="L205">
        <f t="shared" si="21"/>
        <v>1312599.0379658118</v>
      </c>
    </row>
    <row r="206" spans="1:15" x14ac:dyDescent="0.3">
      <c r="A206" s="1">
        <v>44494</v>
      </c>
      <c r="B206">
        <v>148.679993</v>
      </c>
      <c r="C206">
        <v>149.36999499999999</v>
      </c>
      <c r="D206">
        <v>147.61999499999999</v>
      </c>
      <c r="E206">
        <v>148.63999899999999</v>
      </c>
      <c r="F206">
        <f t="shared" si="14"/>
        <v>146.625127462292</v>
      </c>
      <c r="G206">
        <f t="shared" si="16"/>
        <v>145.90381301415178</v>
      </c>
      <c r="H206">
        <f t="shared" si="15"/>
        <v>0.72131444814021961</v>
      </c>
      <c r="I206">
        <f t="shared" si="18"/>
        <v>-0.21083761415296862</v>
      </c>
      <c r="J206" s="29" t="str">
        <f t="shared" si="17"/>
        <v>BUY</v>
      </c>
      <c r="K206">
        <v>8827.7558700000009</v>
      </c>
      <c r="L206">
        <f t="shared" si="21"/>
        <v>1312157.6236890443</v>
      </c>
    </row>
    <row r="207" spans="1:15" x14ac:dyDescent="0.3">
      <c r="A207" s="1">
        <v>44495</v>
      </c>
      <c r="B207">
        <v>149.33000200000001</v>
      </c>
      <c r="C207">
        <v>150.83999600000001</v>
      </c>
      <c r="D207">
        <v>149.009995</v>
      </c>
      <c r="E207">
        <v>149.320007</v>
      </c>
      <c r="F207">
        <f t="shared" ref="F207:F252" si="22">((2/13)*E207)+((11/13)*F206)</f>
        <v>147.03972431424708</v>
      </c>
      <c r="G207">
        <f t="shared" si="16"/>
        <v>146.15686442051091</v>
      </c>
      <c r="H207">
        <f t="shared" si="15"/>
        <v>0.88285989373616758</v>
      </c>
      <c r="I207">
        <f t="shared" si="18"/>
        <v>7.9018874248586168E-3</v>
      </c>
      <c r="J207" s="29" t="str">
        <f t="shared" si="17"/>
        <v>BUY</v>
      </c>
      <c r="K207">
        <v>8827.7558700000009</v>
      </c>
      <c r="L207">
        <f t="shared" si="21"/>
        <v>1318160.5683026912</v>
      </c>
    </row>
    <row r="208" spans="1:15" x14ac:dyDescent="0.3">
      <c r="A208" s="1">
        <v>44496</v>
      </c>
      <c r="B208">
        <v>149.36000100000001</v>
      </c>
      <c r="C208">
        <v>149.729996</v>
      </c>
      <c r="D208">
        <v>148.490005</v>
      </c>
      <c r="E208">
        <v>148.85000600000001</v>
      </c>
      <c r="F208">
        <f t="shared" si="22"/>
        <v>147.31822918897831</v>
      </c>
      <c r="G208">
        <f t="shared" si="16"/>
        <v>146.35635638936196</v>
      </c>
      <c r="H208">
        <f t="shared" si="15"/>
        <v>0.96187279961634431</v>
      </c>
      <c r="I208">
        <f t="shared" si="18"/>
        <v>0.19869606986315577</v>
      </c>
      <c r="J208" s="29" t="str">
        <f t="shared" si="17"/>
        <v>BUY</v>
      </c>
      <c r="K208">
        <v>8827.7558700000009</v>
      </c>
      <c r="L208">
        <f t="shared" si="21"/>
        <v>1314011.5142160354</v>
      </c>
    </row>
    <row r="209" spans="1:15" x14ac:dyDescent="0.3">
      <c r="A209" s="1">
        <v>44497</v>
      </c>
      <c r="B209">
        <v>149.820007</v>
      </c>
      <c r="C209">
        <v>153.16999799999999</v>
      </c>
      <c r="D209">
        <v>149.720001</v>
      </c>
      <c r="E209">
        <v>152.570007</v>
      </c>
      <c r="F209">
        <f t="shared" si="22"/>
        <v>148.12619500605857</v>
      </c>
      <c r="G209">
        <f t="shared" si="16"/>
        <v>146.81662680496478</v>
      </c>
      <c r="H209">
        <f t="shared" si="15"/>
        <v>1.3095682010937821</v>
      </c>
      <c r="I209">
        <f t="shared" si="18"/>
        <v>0.42087049610928107</v>
      </c>
      <c r="J209" s="29" t="str">
        <f t="shared" si="17"/>
        <v>BUY</v>
      </c>
      <c r="K209">
        <v>8827.7558700000009</v>
      </c>
      <c r="L209">
        <f t="shared" si="21"/>
        <v>1346850.7748801913</v>
      </c>
    </row>
    <row r="210" spans="1:15" x14ac:dyDescent="0.3">
      <c r="A210" s="1">
        <v>44498</v>
      </c>
      <c r="B210">
        <v>147.220001</v>
      </c>
      <c r="C210">
        <v>149.94000199999999</v>
      </c>
      <c r="D210">
        <v>146.41000399999999</v>
      </c>
      <c r="E210">
        <v>149.800003</v>
      </c>
      <c r="F210">
        <f t="shared" si="22"/>
        <v>148.3837039282034</v>
      </c>
      <c r="G210">
        <f t="shared" si="16"/>
        <v>147.03761763422665</v>
      </c>
      <c r="H210">
        <f t="shared" si="15"/>
        <v>1.3460862939767537</v>
      </c>
      <c r="I210">
        <f t="shared" si="18"/>
        <v>0.60591365568277555</v>
      </c>
      <c r="J210" s="29" t="str">
        <f t="shared" si="17"/>
        <v>BUY</v>
      </c>
      <c r="K210">
        <v>8827.7558700000009</v>
      </c>
      <c r="L210">
        <f t="shared" si="21"/>
        <v>1322397.8558092678</v>
      </c>
    </row>
    <row r="211" spans="1:15" x14ac:dyDescent="0.3">
      <c r="A211" s="1">
        <v>44501</v>
      </c>
      <c r="B211">
        <v>148.990005</v>
      </c>
      <c r="C211">
        <v>149.699997</v>
      </c>
      <c r="D211">
        <v>147.800003</v>
      </c>
      <c r="E211">
        <v>148.96000699999999</v>
      </c>
      <c r="F211">
        <f t="shared" si="22"/>
        <v>148.47236593924902</v>
      </c>
      <c r="G211">
        <f t="shared" si="16"/>
        <v>147.18001684650616</v>
      </c>
      <c r="H211">
        <f t="shared" si="15"/>
        <v>1.2923490927428531</v>
      </c>
      <c r="I211">
        <f t="shared" si="18"/>
        <v>0.74320074309479112</v>
      </c>
      <c r="J211" s="29" t="str">
        <f t="shared" si="17"/>
        <v>BUY</v>
      </c>
      <c r="K211">
        <v>8827.7558700000009</v>
      </c>
      <c r="L211">
        <f t="shared" si="21"/>
        <v>1314982.5761894912</v>
      </c>
    </row>
    <row r="212" spans="1:15" x14ac:dyDescent="0.3">
      <c r="A212" s="1">
        <v>44502</v>
      </c>
      <c r="B212">
        <v>148.66000399999999</v>
      </c>
      <c r="C212">
        <v>151.570007</v>
      </c>
      <c r="D212">
        <v>148.64999399999999</v>
      </c>
      <c r="E212">
        <v>150.020004</v>
      </c>
      <c r="F212">
        <f t="shared" si="22"/>
        <v>148.71046410244148</v>
      </c>
      <c r="G212">
        <f t="shared" si="16"/>
        <v>147.39038626528347</v>
      </c>
      <c r="H212">
        <f t="shared" si="15"/>
        <v>1.32007783715801</v>
      </c>
      <c r="I212">
        <f t="shared" si="18"/>
        <v>0.8585761619074348</v>
      </c>
      <c r="J212" s="29" t="str">
        <f t="shared" si="17"/>
        <v>BUY</v>
      </c>
      <c r="K212">
        <v>8827.7558700000009</v>
      </c>
      <c r="L212">
        <f t="shared" si="21"/>
        <v>1324339.9709284236</v>
      </c>
    </row>
    <row r="213" spans="1:15" x14ac:dyDescent="0.3">
      <c r="A213" s="1">
        <v>44503</v>
      </c>
      <c r="B213">
        <v>150.38999899999999</v>
      </c>
      <c r="C213">
        <v>151.970001</v>
      </c>
      <c r="D213">
        <v>149.820007</v>
      </c>
      <c r="E213">
        <v>151.490005</v>
      </c>
      <c r="F213">
        <f t="shared" si="22"/>
        <v>149.13808577898894</v>
      </c>
      <c r="G213">
        <f t="shared" si="16"/>
        <v>147.69406172711433</v>
      </c>
      <c r="H213">
        <f t="shared" si="15"/>
        <v>1.4440240518746066</v>
      </c>
      <c r="I213">
        <f t="shared" si="18"/>
        <v>0.97566573990086924</v>
      </c>
      <c r="J213" s="29" t="str">
        <f t="shared" si="17"/>
        <v>BUY</v>
      </c>
      <c r="K213">
        <v>8827.7558700000009</v>
      </c>
      <c r="L213">
        <f t="shared" si="21"/>
        <v>1337316.7808850794</v>
      </c>
    </row>
    <row r="214" spans="1:15" x14ac:dyDescent="0.3">
      <c r="A214" s="1">
        <v>44504</v>
      </c>
      <c r="B214">
        <v>151.58000200000001</v>
      </c>
      <c r="C214">
        <v>152.429993</v>
      </c>
      <c r="D214">
        <v>150.63999899999999</v>
      </c>
      <c r="E214">
        <v>150.96000699999999</v>
      </c>
      <c r="F214">
        <f t="shared" si="22"/>
        <v>149.41838135145218</v>
      </c>
      <c r="G214">
        <f t="shared" si="16"/>
        <v>147.93598359917993</v>
      </c>
      <c r="H214">
        <f t="shared" si="15"/>
        <v>1.4823977522722487</v>
      </c>
      <c r="I214">
        <f t="shared" si="18"/>
        <v>1.0770121423751453</v>
      </c>
      <c r="J214" s="29" t="str">
        <f t="shared" si="17"/>
        <v>BUY</v>
      </c>
      <c r="K214">
        <v>8827.7558700000009</v>
      </c>
      <c r="L214">
        <f t="shared" si="21"/>
        <v>1332638.0879294912</v>
      </c>
    </row>
    <row r="215" spans="1:15" x14ac:dyDescent="0.3">
      <c r="A215" s="1">
        <v>44505</v>
      </c>
      <c r="B215">
        <v>151.88999899999999</v>
      </c>
      <c r="C215">
        <v>152.199997</v>
      </c>
      <c r="D215">
        <v>150.05999800000001</v>
      </c>
      <c r="E215">
        <v>151.279999</v>
      </c>
      <c r="F215">
        <f t="shared" si="22"/>
        <v>149.70478406661337</v>
      </c>
      <c r="G215">
        <f t="shared" si="16"/>
        <v>148.18368844368513</v>
      </c>
      <c r="H215">
        <f t="shared" si="15"/>
        <v>1.5210956229282431</v>
      </c>
      <c r="I215">
        <f t="shared" si="18"/>
        <v>1.1658288384857649</v>
      </c>
      <c r="J215" s="29" t="str">
        <f t="shared" si="17"/>
        <v>BUY</v>
      </c>
      <c r="K215">
        <v>8827.7558700000009</v>
      </c>
      <c r="L215">
        <f t="shared" si="21"/>
        <v>1335462.8991858442</v>
      </c>
    </row>
    <row r="216" spans="1:15" x14ac:dyDescent="0.3">
      <c r="A216" s="1">
        <v>44508</v>
      </c>
      <c r="B216">
        <v>151.41000399999999</v>
      </c>
      <c r="C216">
        <v>151.570007</v>
      </c>
      <c r="D216">
        <v>150.16000399999999</v>
      </c>
      <c r="E216">
        <v>150.44000199999999</v>
      </c>
      <c r="F216">
        <f t="shared" si="22"/>
        <v>149.81789451790362</v>
      </c>
      <c r="G216">
        <f t="shared" si="16"/>
        <v>148.35082278118995</v>
      </c>
      <c r="H216">
        <f t="shared" si="15"/>
        <v>1.4670717367136774</v>
      </c>
      <c r="I216">
        <f t="shared" si="18"/>
        <v>1.2260774181313474</v>
      </c>
      <c r="J216" s="29" t="str">
        <f t="shared" si="17"/>
        <v>BUY</v>
      </c>
      <c r="K216">
        <v>8827.7558700000009</v>
      </c>
      <c r="L216">
        <f t="shared" si="21"/>
        <v>1328047.6107383119</v>
      </c>
    </row>
    <row r="217" spans="1:15" x14ac:dyDescent="0.3">
      <c r="A217" s="1">
        <v>44509</v>
      </c>
      <c r="B217">
        <v>150.199997</v>
      </c>
      <c r="C217">
        <v>151.429993</v>
      </c>
      <c r="D217">
        <v>150.05999800000001</v>
      </c>
      <c r="E217">
        <v>150.80999800000001</v>
      </c>
      <c r="F217">
        <f t="shared" si="22"/>
        <v>149.97052582284152</v>
      </c>
      <c r="G217">
        <f t="shared" si="16"/>
        <v>148.53298390850921</v>
      </c>
      <c r="H217">
        <f t="shared" si="15"/>
        <v>1.4375419143323143</v>
      </c>
      <c r="I217">
        <f t="shared" si="18"/>
        <v>1.2683703173715408</v>
      </c>
      <c r="J217" s="29" t="str">
        <f t="shared" si="17"/>
        <v>BUY</v>
      </c>
      <c r="K217">
        <v>8827.7558700000009</v>
      </c>
      <c r="L217">
        <f>K217*E217</f>
        <v>1331313.8450991884</v>
      </c>
    </row>
    <row r="218" spans="1:15" x14ac:dyDescent="0.3">
      <c r="A218" s="1">
        <v>44510</v>
      </c>
      <c r="B218">
        <v>150.020004</v>
      </c>
      <c r="C218">
        <v>150.13000500000001</v>
      </c>
      <c r="D218">
        <v>147.85000600000001</v>
      </c>
      <c r="E218">
        <v>147.91999799999999</v>
      </c>
      <c r="F218">
        <f t="shared" si="22"/>
        <v>149.65506000394282</v>
      </c>
      <c r="G218">
        <f t="shared" si="16"/>
        <v>148.48757754491595</v>
      </c>
      <c r="H218">
        <f t="shared" si="15"/>
        <v>1.1674824590268713</v>
      </c>
      <c r="I218">
        <f t="shared" si="18"/>
        <v>1.248192745702607</v>
      </c>
      <c r="J218" s="30" t="str">
        <f t="shared" si="17"/>
        <v>SELL</v>
      </c>
      <c r="K218">
        <v>0</v>
      </c>
      <c r="L218">
        <v>1331313.8500000001</v>
      </c>
    </row>
    <row r="219" spans="1:15" x14ac:dyDescent="0.3">
      <c r="A219" s="1">
        <v>44511</v>
      </c>
      <c r="B219">
        <v>148.96000699999999</v>
      </c>
      <c r="C219">
        <v>149.429993</v>
      </c>
      <c r="D219">
        <v>147.679993</v>
      </c>
      <c r="E219">
        <v>147.86999499999999</v>
      </c>
      <c r="F219">
        <f t="shared" si="22"/>
        <v>149.38043461872084</v>
      </c>
      <c r="G219">
        <f t="shared" si="16"/>
        <v>148.441830689737</v>
      </c>
      <c r="H219">
        <f t="shared" si="15"/>
        <v>0.93860392898383793</v>
      </c>
      <c r="I219">
        <f t="shared" si="18"/>
        <v>1.1862749823588532</v>
      </c>
      <c r="J219" s="30" t="str">
        <f t="shared" si="17"/>
        <v>SELL</v>
      </c>
      <c r="K219">
        <v>0</v>
      </c>
      <c r="L219">
        <v>1331313.8500000001</v>
      </c>
    </row>
    <row r="220" spans="1:15" x14ac:dyDescent="0.3">
      <c r="A220" s="1">
        <v>44512</v>
      </c>
      <c r="B220">
        <v>148.429993</v>
      </c>
      <c r="C220">
        <v>150.39999399999999</v>
      </c>
      <c r="D220">
        <v>147.479996</v>
      </c>
      <c r="E220">
        <v>149.990005</v>
      </c>
      <c r="F220">
        <f t="shared" si="22"/>
        <v>149.47421467737917</v>
      </c>
      <c r="G220">
        <f t="shared" si="16"/>
        <v>148.55651026827499</v>
      </c>
      <c r="H220">
        <f t="shared" ref="H220:H252" si="23">F220-G220</f>
        <v>0.91770440910417506</v>
      </c>
      <c r="I220">
        <f t="shared" si="18"/>
        <v>1.1325608677079175</v>
      </c>
      <c r="J220" s="30" t="str">
        <f t="shared" si="17"/>
        <v>SELL</v>
      </c>
      <c r="K220">
        <v>0</v>
      </c>
      <c r="L220">
        <v>1331313.8500000001</v>
      </c>
    </row>
    <row r="221" spans="1:15" x14ac:dyDescent="0.3">
      <c r="A221" s="1">
        <v>44515</v>
      </c>
      <c r="B221">
        <v>150.36999499999999</v>
      </c>
      <c r="C221">
        <v>151.88000500000001</v>
      </c>
      <c r="D221">
        <v>149.429993</v>
      </c>
      <c r="E221">
        <v>150</v>
      </c>
      <c r="F221">
        <f t="shared" si="22"/>
        <v>149.55510472701314</v>
      </c>
      <c r="G221">
        <f t="shared" ref="G221:G252" si="24">((2/27)*E221)+((25/27)*G220)</f>
        <v>148.66343543358795</v>
      </c>
      <c r="H221">
        <f t="shared" si="23"/>
        <v>0.89166929342519552</v>
      </c>
      <c r="I221">
        <f t="shared" si="18"/>
        <v>1.0843825528513731</v>
      </c>
      <c r="J221" s="30" t="str">
        <f t="shared" si="17"/>
        <v>SELL</v>
      </c>
      <c r="K221">
        <v>0</v>
      </c>
      <c r="L221">
        <v>1331313.8500000001</v>
      </c>
    </row>
    <row r="222" spans="1:15" x14ac:dyDescent="0.3">
      <c r="A222" s="1">
        <v>44516</v>
      </c>
      <c r="B222">
        <v>149.94000199999999</v>
      </c>
      <c r="C222">
        <v>151.490005</v>
      </c>
      <c r="D222">
        <v>149.33999600000001</v>
      </c>
      <c r="E222">
        <v>151</v>
      </c>
      <c r="F222">
        <f t="shared" si="22"/>
        <v>149.77739630747266</v>
      </c>
      <c r="G222">
        <f t="shared" si="24"/>
        <v>148.83651429035922</v>
      </c>
      <c r="H222">
        <f t="shared" si="23"/>
        <v>0.940882017113438</v>
      </c>
      <c r="I222">
        <f t="shared" si="18"/>
        <v>1.0556824457037861</v>
      </c>
      <c r="J222" s="30" t="str">
        <f t="shared" si="17"/>
        <v>SELL</v>
      </c>
      <c r="K222">
        <v>0</v>
      </c>
      <c r="L222">
        <v>1331313.8500000001</v>
      </c>
    </row>
    <row r="223" spans="1:15" x14ac:dyDescent="0.3">
      <c r="A223" s="1">
        <v>44517</v>
      </c>
      <c r="B223">
        <v>151</v>
      </c>
      <c r="C223">
        <v>155</v>
      </c>
      <c r="D223">
        <v>150.990005</v>
      </c>
      <c r="E223">
        <v>153.490005</v>
      </c>
      <c r="F223">
        <f t="shared" si="22"/>
        <v>150.34856687555379</v>
      </c>
      <c r="G223">
        <f t="shared" si="24"/>
        <v>149.18121730588817</v>
      </c>
      <c r="H223">
        <f t="shared" si="23"/>
        <v>1.1673495696656175</v>
      </c>
      <c r="I223">
        <f t="shared" si="18"/>
        <v>1.0780158704961524</v>
      </c>
      <c r="J223" s="29" t="str">
        <f t="shared" si="17"/>
        <v>BUY</v>
      </c>
      <c r="K223">
        <v>8673.6191699999999</v>
      </c>
      <c r="L223">
        <v>1331313.8500000001</v>
      </c>
      <c r="O223">
        <f>L223/E223</f>
        <v>8673.6191714893757</v>
      </c>
    </row>
    <row r="224" spans="1:15" x14ac:dyDescent="0.3">
      <c r="A224" s="1">
        <v>44518</v>
      </c>
      <c r="B224">
        <v>153.71000699999999</v>
      </c>
      <c r="C224">
        <v>158.66999799999999</v>
      </c>
      <c r="D224">
        <v>153.050003</v>
      </c>
      <c r="E224">
        <v>157.86999499999999</v>
      </c>
      <c r="F224">
        <f t="shared" si="22"/>
        <v>151.50570966393013</v>
      </c>
      <c r="G224">
        <f t="shared" si="24"/>
        <v>149.82483046841497</v>
      </c>
      <c r="H224">
        <f t="shared" si="23"/>
        <v>1.6808791955151605</v>
      </c>
      <c r="I224">
        <f t="shared" si="18"/>
        <v>1.1985885354999541</v>
      </c>
      <c r="J224" s="29" t="str">
        <f t="shared" si="17"/>
        <v>BUY</v>
      </c>
      <c r="K224">
        <v>8673.6191699999999</v>
      </c>
      <c r="L224">
        <f>K224*E224</f>
        <v>1369304.214999804</v>
      </c>
    </row>
    <row r="225" spans="1:12" x14ac:dyDescent="0.3">
      <c r="A225" s="1">
        <v>44519</v>
      </c>
      <c r="B225">
        <v>157.64999399999999</v>
      </c>
      <c r="C225">
        <v>161.020004</v>
      </c>
      <c r="D225">
        <v>156.529999</v>
      </c>
      <c r="E225">
        <v>160.550003</v>
      </c>
      <c r="F225">
        <f t="shared" si="22"/>
        <v>152.89713940794087</v>
      </c>
      <c r="G225">
        <f t="shared" si="24"/>
        <v>150.61928769297683</v>
      </c>
      <c r="H225">
        <f t="shared" si="23"/>
        <v>2.2778517149640436</v>
      </c>
      <c r="I225">
        <f t="shared" si="18"/>
        <v>1.414441171392772</v>
      </c>
      <c r="J225" s="29" t="str">
        <f t="shared" si="17"/>
        <v>BUY</v>
      </c>
      <c r="K225">
        <v>8673.6191699999999</v>
      </c>
      <c r="L225">
        <f t="shared" ref="L225:L229" si="25">K225*E225</f>
        <v>1392549.5837643575</v>
      </c>
    </row>
    <row r="226" spans="1:12" x14ac:dyDescent="0.3">
      <c r="A226" s="1">
        <v>44522</v>
      </c>
      <c r="B226">
        <v>161.679993</v>
      </c>
      <c r="C226">
        <v>165.699997</v>
      </c>
      <c r="D226">
        <v>161</v>
      </c>
      <c r="E226">
        <v>161.020004</v>
      </c>
      <c r="F226">
        <f t="shared" si="22"/>
        <v>154.14681088364227</v>
      </c>
      <c r="G226">
        <f t="shared" si="24"/>
        <v>151.38971112312669</v>
      </c>
      <c r="H226">
        <f t="shared" si="23"/>
        <v>2.7570997605155867</v>
      </c>
      <c r="I226">
        <f t="shared" si="18"/>
        <v>1.682972889217335</v>
      </c>
      <c r="J226" s="29" t="str">
        <f t="shared" si="17"/>
        <v>BUY</v>
      </c>
      <c r="K226">
        <v>8673.6191699999999</v>
      </c>
      <c r="L226">
        <f t="shared" si="25"/>
        <v>1396626.1934478767</v>
      </c>
    </row>
    <row r="227" spans="1:12" x14ac:dyDescent="0.3">
      <c r="A227" s="1">
        <v>44523</v>
      </c>
      <c r="B227">
        <v>161.11999499999999</v>
      </c>
      <c r="C227">
        <v>161.800003</v>
      </c>
      <c r="D227">
        <v>159.05999800000001</v>
      </c>
      <c r="E227">
        <v>161.41000399999999</v>
      </c>
      <c r="F227">
        <f t="shared" si="22"/>
        <v>155.26422520923578</v>
      </c>
      <c r="G227">
        <f t="shared" si="24"/>
        <v>152.13195503993211</v>
      </c>
      <c r="H227">
        <f t="shared" si="23"/>
        <v>3.1322701693036663</v>
      </c>
      <c r="I227">
        <f t="shared" si="18"/>
        <v>1.9728323452346013</v>
      </c>
      <c r="J227" s="29" t="str">
        <f t="shared" si="17"/>
        <v>BUY</v>
      </c>
      <c r="K227">
        <v>8673.6191699999999</v>
      </c>
      <c r="L227">
        <f t="shared" si="25"/>
        <v>1400008.9049241766</v>
      </c>
    </row>
    <row r="228" spans="1:12" x14ac:dyDescent="0.3">
      <c r="A228" s="1">
        <v>44524</v>
      </c>
      <c r="B228">
        <v>160.75</v>
      </c>
      <c r="C228">
        <v>162.13999899999999</v>
      </c>
      <c r="D228">
        <v>159.63999899999999</v>
      </c>
      <c r="E228">
        <v>161.94000199999999</v>
      </c>
      <c r="F228">
        <f t="shared" si="22"/>
        <v>156.29126779243029</v>
      </c>
      <c r="G228">
        <f t="shared" si="24"/>
        <v>152.85847703697416</v>
      </c>
      <c r="H228">
        <f t="shared" si="23"/>
        <v>3.432790755456125</v>
      </c>
      <c r="I228">
        <f t="shared" si="18"/>
        <v>2.2648240272789062</v>
      </c>
      <c r="J228" s="29" t="str">
        <f t="shared" si="17"/>
        <v>BUY</v>
      </c>
      <c r="K228">
        <v>8673.6191699999999</v>
      </c>
      <c r="L228">
        <f t="shared" si="25"/>
        <v>1404605.9057370382</v>
      </c>
    </row>
    <row r="229" spans="1:12" x14ac:dyDescent="0.3">
      <c r="A229" s="1">
        <v>44526</v>
      </c>
      <c r="B229">
        <v>159.570007</v>
      </c>
      <c r="C229">
        <v>160.449997</v>
      </c>
      <c r="D229">
        <v>156.36000100000001</v>
      </c>
      <c r="E229">
        <v>156.80999800000001</v>
      </c>
      <c r="F229">
        <f t="shared" si="22"/>
        <v>156.3710724397487</v>
      </c>
      <c r="G229">
        <f t="shared" si="24"/>
        <v>153.1511822934946</v>
      </c>
      <c r="H229">
        <f t="shared" si="23"/>
        <v>3.2198901462541016</v>
      </c>
      <c r="I229">
        <f t="shared" si="18"/>
        <v>2.4558372510739455</v>
      </c>
      <c r="J229" s="29" t="str">
        <f t="shared" si="17"/>
        <v>BUY</v>
      </c>
      <c r="K229">
        <v>8673.6191699999999</v>
      </c>
      <c r="L229">
        <f t="shared" si="25"/>
        <v>1360110.2047004618</v>
      </c>
    </row>
    <row r="230" spans="1:12" x14ac:dyDescent="0.3">
      <c r="A230" s="1">
        <v>44529</v>
      </c>
      <c r="B230">
        <v>159.36999499999999</v>
      </c>
      <c r="C230">
        <v>161.19000199999999</v>
      </c>
      <c r="D230">
        <v>158.78999300000001</v>
      </c>
      <c r="E230">
        <v>160.240005</v>
      </c>
      <c r="F230">
        <f t="shared" si="22"/>
        <v>156.96629283363353</v>
      </c>
      <c r="G230">
        <f t="shared" si="24"/>
        <v>153.67628027175425</v>
      </c>
      <c r="H230">
        <f t="shared" si="23"/>
        <v>3.2900125618792799</v>
      </c>
      <c r="I230">
        <f t="shared" si="18"/>
        <v>2.6226723132350127</v>
      </c>
      <c r="J230" s="29" t="str">
        <f t="shared" ref="J230:J251" si="26">IF(H230&gt;I230,"BUY","SELL")</f>
        <v>BUY</v>
      </c>
      <c r="K230">
        <v>8673.6191699999999</v>
      </c>
      <c r="L230">
        <f t="shared" ref="L230:L243" si="27">K230*E230</f>
        <v>1389860.7791688959</v>
      </c>
    </row>
    <row r="231" spans="1:12" x14ac:dyDescent="0.3">
      <c r="A231" s="1">
        <v>44530</v>
      </c>
      <c r="B231">
        <v>159.990005</v>
      </c>
      <c r="C231">
        <v>165.520004</v>
      </c>
      <c r="D231">
        <v>159.91999799999999</v>
      </c>
      <c r="E231">
        <v>165.300003</v>
      </c>
      <c r="F231">
        <f t="shared" si="22"/>
        <v>158.24840208999763</v>
      </c>
      <c r="G231">
        <f t="shared" si="24"/>
        <v>154.5372967701428</v>
      </c>
      <c r="H231">
        <f t="shared" si="23"/>
        <v>3.7111053198548234</v>
      </c>
      <c r="I231">
        <f t="shared" ref="I231:I252" si="28">((2/10)*H231)+((8/10)*I230)</f>
        <v>2.8403589145589749</v>
      </c>
      <c r="J231" s="29" t="str">
        <f t="shared" si="26"/>
        <v>BUY</v>
      </c>
      <c r="K231">
        <v>8673.6191699999999</v>
      </c>
      <c r="L231">
        <f t="shared" si="27"/>
        <v>1433749.2748218575</v>
      </c>
    </row>
    <row r="232" spans="1:12" x14ac:dyDescent="0.3">
      <c r="A232" s="1">
        <v>44531</v>
      </c>
      <c r="B232">
        <v>167.479996</v>
      </c>
      <c r="C232">
        <v>170.300003</v>
      </c>
      <c r="D232">
        <v>164.529999</v>
      </c>
      <c r="E232">
        <v>164.770004</v>
      </c>
      <c r="F232">
        <f t="shared" si="22"/>
        <v>159.25172546076723</v>
      </c>
      <c r="G232">
        <f t="shared" si="24"/>
        <v>155.29527508346558</v>
      </c>
      <c r="H232">
        <f t="shared" si="23"/>
        <v>3.9564503773016497</v>
      </c>
      <c r="I232">
        <f t="shared" si="28"/>
        <v>3.0635772071075102</v>
      </c>
      <c r="J232" s="29" t="str">
        <f t="shared" si="26"/>
        <v>BUY</v>
      </c>
      <c r="K232">
        <v>8673.6191699999999</v>
      </c>
      <c r="L232">
        <f t="shared" si="27"/>
        <v>1429152.2653353766</v>
      </c>
    </row>
    <row r="233" spans="1:12" x14ac:dyDescent="0.3">
      <c r="A233" s="1">
        <v>44532</v>
      </c>
      <c r="B233">
        <v>158.740005</v>
      </c>
      <c r="C233">
        <v>164.199997</v>
      </c>
      <c r="D233">
        <v>157.800003</v>
      </c>
      <c r="E233">
        <v>163.759995</v>
      </c>
      <c r="F233">
        <f t="shared" si="22"/>
        <v>159.94530538987999</v>
      </c>
      <c r="G233">
        <f t="shared" si="24"/>
        <v>155.92229137357924</v>
      </c>
      <c r="H233">
        <f t="shared" si="23"/>
        <v>4.0230140163007491</v>
      </c>
      <c r="I233">
        <f t="shared" si="28"/>
        <v>3.2554645689461585</v>
      </c>
      <c r="J233" s="29" t="str">
        <f t="shared" si="26"/>
        <v>BUY</v>
      </c>
      <c r="K233">
        <v>8673.6191699999999</v>
      </c>
      <c r="L233">
        <f t="shared" si="27"/>
        <v>1420391.8319111043</v>
      </c>
    </row>
    <row r="234" spans="1:12" x14ac:dyDescent="0.3">
      <c r="A234" s="1">
        <v>44533</v>
      </c>
      <c r="B234">
        <v>164.020004</v>
      </c>
      <c r="C234">
        <v>164.96000699999999</v>
      </c>
      <c r="D234">
        <v>159.720001</v>
      </c>
      <c r="E234">
        <v>161.83999600000001</v>
      </c>
      <c r="F234">
        <f t="shared" si="22"/>
        <v>160.23679625297538</v>
      </c>
      <c r="G234">
        <f t="shared" si="24"/>
        <v>156.36063986442522</v>
      </c>
      <c r="H234">
        <f t="shared" si="23"/>
        <v>3.8761563885501573</v>
      </c>
      <c r="I234">
        <f t="shared" si="28"/>
        <v>3.3796029328669586</v>
      </c>
      <c r="J234" s="29" t="str">
        <f t="shared" si="26"/>
        <v>BUY</v>
      </c>
      <c r="K234">
        <v>8673.6191699999999</v>
      </c>
      <c r="L234">
        <f t="shared" si="27"/>
        <v>1403738.4917783234</v>
      </c>
    </row>
    <row r="235" spans="1:12" x14ac:dyDescent="0.3">
      <c r="A235" s="1">
        <v>44536</v>
      </c>
      <c r="B235">
        <v>164.28999300000001</v>
      </c>
      <c r="C235">
        <v>167.88000500000001</v>
      </c>
      <c r="D235">
        <v>164.279999</v>
      </c>
      <c r="E235">
        <v>165.320007</v>
      </c>
      <c r="F235">
        <f t="shared" si="22"/>
        <v>161.01882867559456</v>
      </c>
      <c r="G235">
        <f t="shared" si="24"/>
        <v>157.02429668928261</v>
      </c>
      <c r="H235">
        <f t="shared" si="23"/>
        <v>3.9945319863119551</v>
      </c>
      <c r="I235">
        <f t="shared" si="28"/>
        <v>3.502588743555958</v>
      </c>
      <c r="J235" s="29" t="str">
        <f t="shared" si="26"/>
        <v>BUY</v>
      </c>
      <c r="K235">
        <v>8673.6191699999999</v>
      </c>
      <c r="L235">
        <f t="shared" si="27"/>
        <v>1433922.7818997342</v>
      </c>
    </row>
    <row r="236" spans="1:12" x14ac:dyDescent="0.3">
      <c r="A236" s="1">
        <v>44537</v>
      </c>
      <c r="B236">
        <v>169.08000200000001</v>
      </c>
      <c r="C236">
        <v>171.58000200000001</v>
      </c>
      <c r="D236">
        <v>168.33999600000001</v>
      </c>
      <c r="E236">
        <v>171.179993</v>
      </c>
      <c r="F236">
        <f t="shared" si="22"/>
        <v>162.58208472550308</v>
      </c>
      <c r="G236">
        <f t="shared" si="24"/>
        <v>158.07286678637277</v>
      </c>
      <c r="H236">
        <f t="shared" si="23"/>
        <v>4.5092179391303091</v>
      </c>
      <c r="I236">
        <f t="shared" si="28"/>
        <v>3.7039145826708286</v>
      </c>
      <c r="J236" s="29" t="str">
        <f t="shared" si="26"/>
        <v>BUY</v>
      </c>
      <c r="K236">
        <v>8673.6191699999999</v>
      </c>
      <c r="L236">
        <f t="shared" si="27"/>
        <v>1484750.0688052657</v>
      </c>
    </row>
    <row r="237" spans="1:12" x14ac:dyDescent="0.3">
      <c r="A237" s="1">
        <v>44538</v>
      </c>
      <c r="B237">
        <v>172.13000500000001</v>
      </c>
      <c r="C237">
        <v>175.96000699999999</v>
      </c>
      <c r="D237">
        <v>170.699997</v>
      </c>
      <c r="E237">
        <v>175.08000200000001</v>
      </c>
      <c r="F237">
        <f t="shared" si="22"/>
        <v>164.50484122927185</v>
      </c>
      <c r="G237">
        <f t="shared" si="24"/>
        <v>159.33265457997479</v>
      </c>
      <c r="H237">
        <f t="shared" si="23"/>
        <v>5.1721866492970605</v>
      </c>
      <c r="I237">
        <f t="shared" si="28"/>
        <v>3.9975689959960752</v>
      </c>
      <c r="J237" s="29" t="str">
        <f t="shared" si="26"/>
        <v>BUY</v>
      </c>
      <c r="K237">
        <v>8673.6191699999999</v>
      </c>
      <c r="L237">
        <f t="shared" si="27"/>
        <v>1518577.2616308385</v>
      </c>
    </row>
    <row r="238" spans="1:12" x14ac:dyDescent="0.3">
      <c r="A238" s="1">
        <v>44539</v>
      </c>
      <c r="B238">
        <v>174.91000399999999</v>
      </c>
      <c r="C238">
        <v>176.75</v>
      </c>
      <c r="D238">
        <v>173.91999799999999</v>
      </c>
      <c r="E238">
        <v>174.55999800000001</v>
      </c>
      <c r="F238">
        <f t="shared" si="22"/>
        <v>166.05178842476849</v>
      </c>
      <c r="G238">
        <f t="shared" si="24"/>
        <v>160.4606059444211</v>
      </c>
      <c r="H238">
        <f t="shared" si="23"/>
        <v>5.5911824803473849</v>
      </c>
      <c r="I238">
        <f t="shared" si="28"/>
        <v>4.3162916928663373</v>
      </c>
      <c r="J238" s="29" t="str">
        <f t="shared" si="26"/>
        <v>BUY</v>
      </c>
      <c r="K238">
        <v>8673.6191699999999</v>
      </c>
      <c r="L238">
        <f t="shared" si="27"/>
        <v>1514066.9449679616</v>
      </c>
    </row>
    <row r="239" spans="1:12" x14ac:dyDescent="0.3">
      <c r="A239" s="1">
        <v>44540</v>
      </c>
      <c r="B239">
        <v>175.21000699999999</v>
      </c>
      <c r="C239">
        <v>179.63000500000001</v>
      </c>
      <c r="D239">
        <v>174.69000199999999</v>
      </c>
      <c r="E239">
        <v>179.449997</v>
      </c>
      <c r="F239">
        <f t="shared" si="22"/>
        <v>168.1130512824964</v>
      </c>
      <c r="G239">
        <f t="shared" si="24"/>
        <v>161.86722750409359</v>
      </c>
      <c r="H239">
        <f t="shared" si="23"/>
        <v>6.2458237784028086</v>
      </c>
      <c r="I239">
        <f t="shared" si="28"/>
        <v>4.7021981099736321</v>
      </c>
      <c r="J239" s="29" t="str">
        <f t="shared" si="26"/>
        <v>BUY</v>
      </c>
      <c r="K239">
        <v>8673.6191699999999</v>
      </c>
      <c r="L239">
        <f t="shared" si="27"/>
        <v>1556480.9340356425</v>
      </c>
    </row>
    <row r="240" spans="1:12" x14ac:dyDescent="0.3">
      <c r="A240" s="1">
        <v>44543</v>
      </c>
      <c r="B240">
        <v>181.11999499999999</v>
      </c>
      <c r="C240">
        <v>182.13000500000001</v>
      </c>
      <c r="D240">
        <v>175.529999</v>
      </c>
      <c r="E240">
        <v>175.740005</v>
      </c>
      <c r="F240">
        <f t="shared" si="22"/>
        <v>169.28642877749695</v>
      </c>
      <c r="G240">
        <f t="shared" si="24"/>
        <v>162.89484065193852</v>
      </c>
      <c r="H240">
        <f t="shared" si="23"/>
        <v>6.3915881255584281</v>
      </c>
      <c r="I240">
        <f t="shared" si="28"/>
        <v>5.0400761130905911</v>
      </c>
      <c r="J240" s="29" t="str">
        <f t="shared" si="26"/>
        <v>BUY</v>
      </c>
      <c r="K240">
        <v>8673.6191699999999</v>
      </c>
      <c r="L240">
        <f t="shared" si="27"/>
        <v>1524301.8763038958</v>
      </c>
    </row>
    <row r="241" spans="1:12" x14ac:dyDescent="0.3">
      <c r="A241" s="1">
        <v>44544</v>
      </c>
      <c r="B241">
        <v>175.25</v>
      </c>
      <c r="C241">
        <v>177.740005</v>
      </c>
      <c r="D241">
        <v>172.21000699999999</v>
      </c>
      <c r="E241">
        <v>174.33000200000001</v>
      </c>
      <c r="F241">
        <f t="shared" si="22"/>
        <v>170.0623631194205</v>
      </c>
      <c r="G241">
        <f t="shared" si="24"/>
        <v>163.74188964068384</v>
      </c>
      <c r="H241">
        <f t="shared" si="23"/>
        <v>6.320473478736659</v>
      </c>
      <c r="I241">
        <f t="shared" si="28"/>
        <v>5.2961555862198049</v>
      </c>
      <c r="J241" s="29" t="str">
        <f t="shared" si="26"/>
        <v>BUY</v>
      </c>
      <c r="K241">
        <v>8673.6191699999999</v>
      </c>
      <c r="L241">
        <f t="shared" si="27"/>
        <v>1512072.0472533384</v>
      </c>
    </row>
    <row r="242" spans="1:12" x14ac:dyDescent="0.3">
      <c r="A242" s="1">
        <v>44545</v>
      </c>
      <c r="B242">
        <v>175.11000100000001</v>
      </c>
      <c r="C242">
        <v>179.5</v>
      </c>
      <c r="D242">
        <v>172.30999800000001</v>
      </c>
      <c r="E242">
        <v>179.300003</v>
      </c>
      <c r="F242">
        <f t="shared" si="22"/>
        <v>171.48353848566347</v>
      </c>
      <c r="G242">
        <f t="shared" si="24"/>
        <v>164.89434248211464</v>
      </c>
      <c r="H242">
        <f t="shared" si="23"/>
        <v>6.5891960035488353</v>
      </c>
      <c r="I242">
        <f t="shared" si="28"/>
        <v>5.5547636696856113</v>
      </c>
      <c r="J242" s="29" t="str">
        <f t="shared" si="26"/>
        <v>BUY</v>
      </c>
      <c r="K242">
        <v>8673.6191699999999</v>
      </c>
      <c r="L242">
        <f t="shared" si="27"/>
        <v>1555179.9432018576</v>
      </c>
    </row>
    <row r="243" spans="1:12" x14ac:dyDescent="0.3">
      <c r="A243" s="1">
        <v>44546</v>
      </c>
      <c r="B243">
        <v>179.279999</v>
      </c>
      <c r="C243">
        <v>181.13999899999999</v>
      </c>
      <c r="D243">
        <v>170.75</v>
      </c>
      <c r="E243">
        <v>172.259995</v>
      </c>
      <c r="F243">
        <f t="shared" si="22"/>
        <v>171.60299333402293</v>
      </c>
      <c r="G243">
        <f t="shared" si="24"/>
        <v>165.43994637232836</v>
      </c>
      <c r="H243">
        <f t="shared" si="23"/>
        <v>6.1630469616945618</v>
      </c>
      <c r="I243">
        <f t="shared" si="28"/>
        <v>5.6764203280874019</v>
      </c>
      <c r="J243" s="29" t="str">
        <f t="shared" si="26"/>
        <v>BUY</v>
      </c>
      <c r="K243">
        <v>8673.6191699999999</v>
      </c>
      <c r="L243">
        <f t="shared" si="27"/>
        <v>1494117.5948561041</v>
      </c>
    </row>
    <row r="244" spans="1:12" x14ac:dyDescent="0.3">
      <c r="A244" s="1">
        <v>44547</v>
      </c>
      <c r="B244">
        <v>169.929993</v>
      </c>
      <c r="C244">
        <v>173.470001</v>
      </c>
      <c r="D244">
        <v>169.69000199999999</v>
      </c>
      <c r="E244">
        <v>171.13999899999999</v>
      </c>
      <c r="F244">
        <f t="shared" si="22"/>
        <v>171.53176343648093</v>
      </c>
      <c r="G244">
        <f t="shared" si="24"/>
        <v>165.86217249289663</v>
      </c>
      <c r="H244">
        <f t="shared" si="23"/>
        <v>5.6695909435842964</v>
      </c>
      <c r="I244">
        <f t="shared" si="28"/>
        <v>5.6750544511867815</v>
      </c>
      <c r="J244" s="30" t="str">
        <f t="shared" si="26"/>
        <v>SELL</v>
      </c>
      <c r="K244">
        <v>0</v>
      </c>
      <c r="L244">
        <v>1494117.59</v>
      </c>
    </row>
    <row r="245" spans="1:12" x14ac:dyDescent="0.3">
      <c r="A245" s="1">
        <v>44550</v>
      </c>
      <c r="B245">
        <v>168.279999</v>
      </c>
      <c r="C245">
        <v>170.58000200000001</v>
      </c>
      <c r="D245">
        <v>167.46000699999999</v>
      </c>
      <c r="E245">
        <v>169.75</v>
      </c>
      <c r="F245">
        <f t="shared" si="22"/>
        <v>171.25764598471463</v>
      </c>
      <c r="G245">
        <f t="shared" si="24"/>
        <v>166.15015971564503</v>
      </c>
      <c r="H245">
        <f t="shared" si="23"/>
        <v>5.1074862690695966</v>
      </c>
      <c r="I245">
        <f t="shared" si="28"/>
        <v>5.5615408147633447</v>
      </c>
      <c r="J245" s="30" t="str">
        <f t="shared" si="26"/>
        <v>SELL</v>
      </c>
      <c r="K245">
        <v>0</v>
      </c>
      <c r="L245">
        <v>1494117.59</v>
      </c>
    </row>
    <row r="246" spans="1:12" x14ac:dyDescent="0.3">
      <c r="A246" s="1">
        <v>44551</v>
      </c>
      <c r="B246">
        <v>171.55999800000001</v>
      </c>
      <c r="C246">
        <v>173.199997</v>
      </c>
      <c r="D246">
        <v>169.11999499999999</v>
      </c>
      <c r="E246">
        <v>172.990005</v>
      </c>
      <c r="F246">
        <f t="shared" si="22"/>
        <v>171.52416275629699</v>
      </c>
      <c r="G246">
        <f t="shared" si="24"/>
        <v>166.65681492189356</v>
      </c>
      <c r="H246">
        <f t="shared" si="23"/>
        <v>4.8673478344034322</v>
      </c>
      <c r="I246">
        <f t="shared" si="28"/>
        <v>5.4227022186913629</v>
      </c>
      <c r="J246" s="30" t="str">
        <f t="shared" si="26"/>
        <v>SELL</v>
      </c>
      <c r="K246">
        <v>0</v>
      </c>
      <c r="L246">
        <v>1494117.59</v>
      </c>
    </row>
    <row r="247" spans="1:12" x14ac:dyDescent="0.3">
      <c r="A247" s="1">
        <v>44552</v>
      </c>
      <c r="B247">
        <v>173.03999300000001</v>
      </c>
      <c r="C247">
        <v>175.86000100000001</v>
      </c>
      <c r="D247">
        <v>172.14999399999999</v>
      </c>
      <c r="E247">
        <v>175.63999899999999</v>
      </c>
      <c r="F247">
        <f t="shared" si="22"/>
        <v>172.15736833225131</v>
      </c>
      <c r="G247">
        <f t="shared" si="24"/>
        <v>167.32223596471624</v>
      </c>
      <c r="H247">
        <f t="shared" si="23"/>
        <v>4.835132367535067</v>
      </c>
      <c r="I247">
        <f t="shared" si="28"/>
        <v>5.3051882484601043</v>
      </c>
      <c r="J247" s="30" t="str">
        <f t="shared" si="26"/>
        <v>SELL</v>
      </c>
      <c r="K247">
        <v>0</v>
      </c>
      <c r="L247">
        <v>1494117.59</v>
      </c>
    </row>
    <row r="248" spans="1:12" x14ac:dyDescent="0.3">
      <c r="A248" s="1">
        <v>44553</v>
      </c>
      <c r="B248">
        <v>175.85000600000001</v>
      </c>
      <c r="C248">
        <v>176.85000600000001</v>
      </c>
      <c r="D248">
        <v>175.270004</v>
      </c>
      <c r="E248">
        <v>176.279999</v>
      </c>
      <c r="F248">
        <f t="shared" si="22"/>
        <v>172.79161920421265</v>
      </c>
      <c r="G248">
        <f t="shared" si="24"/>
        <v>167.98577396732983</v>
      </c>
      <c r="H248">
        <f t="shared" si="23"/>
        <v>4.8058452368828171</v>
      </c>
      <c r="I248">
        <f t="shared" si="28"/>
        <v>5.2053196461446465</v>
      </c>
      <c r="J248" s="30" t="str">
        <f t="shared" si="26"/>
        <v>SELL</v>
      </c>
      <c r="K248">
        <v>0</v>
      </c>
      <c r="L248">
        <v>1494117.59</v>
      </c>
    </row>
    <row r="249" spans="1:12" x14ac:dyDescent="0.3">
      <c r="A249" s="1">
        <v>44557</v>
      </c>
      <c r="B249">
        <v>177.08999600000001</v>
      </c>
      <c r="C249">
        <v>180.41999799999999</v>
      </c>
      <c r="D249">
        <v>177.070007</v>
      </c>
      <c r="E249">
        <v>180.33000200000001</v>
      </c>
      <c r="F249">
        <f t="shared" si="22"/>
        <v>173.95137040356457</v>
      </c>
      <c r="G249">
        <f t="shared" si="24"/>
        <v>168.90016122900909</v>
      </c>
      <c r="H249">
        <f t="shared" si="23"/>
        <v>5.0512091745554812</v>
      </c>
      <c r="I249">
        <f t="shared" si="28"/>
        <v>5.1744975518268141</v>
      </c>
      <c r="J249" s="30" t="str">
        <f t="shared" si="26"/>
        <v>SELL</v>
      </c>
      <c r="K249">
        <v>0</v>
      </c>
      <c r="L249">
        <v>1494117.59</v>
      </c>
    </row>
    <row r="250" spans="1:12" x14ac:dyDescent="0.3">
      <c r="A250" s="1">
        <v>44558</v>
      </c>
      <c r="B250">
        <v>180.16000399999999</v>
      </c>
      <c r="C250">
        <v>181.33000200000001</v>
      </c>
      <c r="D250">
        <v>178.529999</v>
      </c>
      <c r="E250">
        <v>179.28999300000001</v>
      </c>
      <c r="F250">
        <f t="shared" si="22"/>
        <v>174.77269695686235</v>
      </c>
      <c r="G250">
        <f t="shared" si="24"/>
        <v>169.66977839723063</v>
      </c>
      <c r="H250">
        <f t="shared" si="23"/>
        <v>5.1029185596317177</v>
      </c>
      <c r="I250">
        <f t="shared" si="28"/>
        <v>5.1601817533877954</v>
      </c>
      <c r="J250" s="30" t="str">
        <f t="shared" si="26"/>
        <v>SELL</v>
      </c>
      <c r="K250">
        <v>0</v>
      </c>
      <c r="L250">
        <v>1494117.59</v>
      </c>
    </row>
    <row r="251" spans="1:12" x14ac:dyDescent="0.3">
      <c r="A251" s="1">
        <v>44559</v>
      </c>
      <c r="B251">
        <v>179.33000200000001</v>
      </c>
      <c r="C251">
        <v>180.63000500000001</v>
      </c>
      <c r="D251">
        <v>178.13999899999999</v>
      </c>
      <c r="E251">
        <v>179.38000500000001</v>
      </c>
      <c r="F251">
        <f t="shared" si="22"/>
        <v>175.48151357888352</v>
      </c>
      <c r="G251">
        <f t="shared" si="24"/>
        <v>170.38905444188023</v>
      </c>
      <c r="H251">
        <f t="shared" si="23"/>
        <v>5.0924591370032886</v>
      </c>
      <c r="I251">
        <f t="shared" si="28"/>
        <v>5.146637230110894</v>
      </c>
      <c r="J251" s="30" t="str">
        <f t="shared" si="26"/>
        <v>SELL</v>
      </c>
      <c r="K251">
        <v>0</v>
      </c>
      <c r="L251">
        <v>1494117.59</v>
      </c>
    </row>
    <row r="252" spans="1:12" x14ac:dyDescent="0.3">
      <c r="A252" s="1">
        <v>44560</v>
      </c>
      <c r="B252">
        <v>179.470001</v>
      </c>
      <c r="C252">
        <v>180.570007</v>
      </c>
      <c r="D252">
        <v>178.08999600000001</v>
      </c>
      <c r="E252">
        <v>178.199997</v>
      </c>
      <c r="F252">
        <f t="shared" si="22"/>
        <v>175.89974179751684</v>
      </c>
      <c r="G252">
        <f t="shared" si="24"/>
        <v>170.96764277951874</v>
      </c>
      <c r="H252">
        <f t="shared" si="23"/>
        <v>4.9320990179980981</v>
      </c>
      <c r="I252">
        <f t="shared" si="28"/>
        <v>5.1037295876883348</v>
      </c>
      <c r="J252" s="30" t="str">
        <f>IF(H252&gt;I252,"BUY","SELL")</f>
        <v>SELL</v>
      </c>
      <c r="K252">
        <v>0</v>
      </c>
      <c r="L252">
        <v>1494117.59</v>
      </c>
    </row>
    <row r="254" spans="1:12" x14ac:dyDescent="0.3">
      <c r="J254" t="s">
        <v>49</v>
      </c>
      <c r="L254" s="31">
        <f>L252-L2</f>
        <v>494117.59000000008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8146-6F95-4871-A253-9B2463DCEFC9}">
  <dimension ref="A1:R254"/>
  <sheetViews>
    <sheetView tabSelected="1" topLeftCell="G1" zoomScale="70" zoomScaleNormal="70" workbookViewId="0">
      <selection activeCell="P2" sqref="P2"/>
    </sheetView>
  </sheetViews>
  <sheetFormatPr defaultRowHeight="14.4" x14ac:dyDescent="0.3"/>
  <cols>
    <col min="1" max="1" width="10.33203125" bestFit="1" customWidth="1"/>
    <col min="2" max="2" width="11" bestFit="1" customWidth="1"/>
    <col min="6" max="9" width="14.6640625" bestFit="1" customWidth="1"/>
    <col min="10" max="10" width="17.6640625" bestFit="1" customWidth="1"/>
    <col min="11" max="11" width="9.77734375" style="32" customWidth="1"/>
    <col min="12" max="12" width="15.44140625" bestFit="1" customWidth="1"/>
    <col min="14" max="14" width="12" bestFit="1" customWidth="1"/>
    <col min="15" max="15" width="9.77734375" bestFit="1" customWidth="1"/>
    <col min="16" max="16" width="14.6640625" bestFit="1" customWidth="1"/>
  </cols>
  <sheetData>
    <row r="1" spans="1:16" x14ac:dyDescent="0.3">
      <c r="A1" s="27" t="s">
        <v>0</v>
      </c>
      <c r="B1" s="27" t="s">
        <v>4</v>
      </c>
      <c r="C1" s="27" t="s">
        <v>41</v>
      </c>
      <c r="D1" s="27" t="s">
        <v>42</v>
      </c>
      <c r="E1" s="27" t="s">
        <v>43</v>
      </c>
      <c r="F1" s="27" t="s">
        <v>44</v>
      </c>
      <c r="G1" s="27" t="s">
        <v>45</v>
      </c>
      <c r="H1" s="27" t="s">
        <v>40</v>
      </c>
      <c r="I1" s="27" t="s">
        <v>28</v>
      </c>
      <c r="J1" s="27" t="s">
        <v>46</v>
      </c>
      <c r="K1" s="64" t="s">
        <v>64</v>
      </c>
      <c r="L1" s="27" t="s">
        <v>63</v>
      </c>
      <c r="O1" s="27" t="s">
        <v>64</v>
      </c>
      <c r="P1" s="27" t="s">
        <v>65</v>
      </c>
    </row>
    <row r="2" spans="1:16" x14ac:dyDescent="0.3">
      <c r="A2" s="1">
        <v>44200</v>
      </c>
      <c r="B2">
        <v>129.41000399999999</v>
      </c>
      <c r="K2" s="32">
        <v>0</v>
      </c>
      <c r="L2">
        <v>1000000</v>
      </c>
      <c r="O2" s="32">
        <v>0</v>
      </c>
      <c r="P2">
        <v>1000000</v>
      </c>
    </row>
    <row r="3" spans="1:16" x14ac:dyDescent="0.3">
      <c r="A3" s="1">
        <v>44201</v>
      </c>
      <c r="B3">
        <v>131.009995</v>
      </c>
      <c r="C3">
        <f>B3-B2</f>
        <v>1.599991000000017</v>
      </c>
      <c r="D3">
        <f>IF(C3&lt;=0,0,C3)</f>
        <v>1.599991000000017</v>
      </c>
      <c r="E3">
        <f>IF(C3&gt;=0,0,-C3)</f>
        <v>0</v>
      </c>
      <c r="K3" s="32">
        <v>0</v>
      </c>
      <c r="L3">
        <v>1000000</v>
      </c>
      <c r="O3" s="32">
        <v>0</v>
      </c>
      <c r="P3">
        <v>1000000</v>
      </c>
    </row>
    <row r="4" spans="1:16" x14ac:dyDescent="0.3">
      <c r="A4" s="1">
        <v>44202</v>
      </c>
      <c r="B4">
        <v>126.599998</v>
      </c>
      <c r="C4">
        <f t="shared" ref="C4:C67" si="0">B4-B3</f>
        <v>-4.4099970000000042</v>
      </c>
      <c r="D4">
        <f t="shared" ref="D4:D67" si="1">IF(C4&lt;=0,0,C4)</f>
        <v>0</v>
      </c>
      <c r="E4">
        <f t="shared" ref="E4:E67" si="2">IF(C4&gt;=0,0,-C4)</f>
        <v>4.4099970000000042</v>
      </c>
      <c r="K4" s="32">
        <v>0</v>
      </c>
      <c r="L4">
        <v>1000000</v>
      </c>
      <c r="O4" s="32">
        <v>0</v>
      </c>
      <c r="P4">
        <v>1000000</v>
      </c>
    </row>
    <row r="5" spans="1:16" x14ac:dyDescent="0.3">
      <c r="A5" s="1">
        <v>44203</v>
      </c>
      <c r="B5">
        <v>130.91999799999999</v>
      </c>
      <c r="C5">
        <f t="shared" si="0"/>
        <v>4.3199999999999932</v>
      </c>
      <c r="D5">
        <f t="shared" si="1"/>
        <v>4.3199999999999932</v>
      </c>
      <c r="E5">
        <f t="shared" si="2"/>
        <v>0</v>
      </c>
      <c r="K5" s="32">
        <v>0</v>
      </c>
      <c r="L5">
        <v>1000000</v>
      </c>
      <c r="O5" s="32">
        <v>0</v>
      </c>
      <c r="P5">
        <v>1000000</v>
      </c>
    </row>
    <row r="6" spans="1:16" x14ac:dyDescent="0.3">
      <c r="A6" s="1">
        <v>44204</v>
      </c>
      <c r="B6">
        <v>132.050003</v>
      </c>
      <c r="C6">
        <f t="shared" si="0"/>
        <v>1.1300050000000113</v>
      </c>
      <c r="D6">
        <f t="shared" si="1"/>
        <v>1.1300050000000113</v>
      </c>
      <c r="E6">
        <f t="shared" si="2"/>
        <v>0</v>
      </c>
      <c r="K6" s="32">
        <v>0</v>
      </c>
      <c r="L6">
        <v>1000000</v>
      </c>
      <c r="O6" s="32">
        <v>0</v>
      </c>
      <c r="P6">
        <v>1000000</v>
      </c>
    </row>
    <row r="7" spans="1:16" x14ac:dyDescent="0.3">
      <c r="A7" s="1">
        <v>44207</v>
      </c>
      <c r="B7">
        <v>128.979996</v>
      </c>
      <c r="C7">
        <f t="shared" si="0"/>
        <v>-3.0700070000000039</v>
      </c>
      <c r="D7">
        <f t="shared" si="1"/>
        <v>0</v>
      </c>
      <c r="E7">
        <f t="shared" si="2"/>
        <v>3.0700070000000039</v>
      </c>
      <c r="K7" s="32">
        <v>0</v>
      </c>
      <c r="L7">
        <v>1000000</v>
      </c>
      <c r="O7" s="32">
        <v>0</v>
      </c>
      <c r="P7">
        <v>1000000</v>
      </c>
    </row>
    <row r="8" spans="1:16" x14ac:dyDescent="0.3">
      <c r="A8" s="1">
        <v>44208</v>
      </c>
      <c r="B8">
        <v>128.800003</v>
      </c>
      <c r="C8">
        <f t="shared" si="0"/>
        <v>-0.17999299999999607</v>
      </c>
      <c r="D8">
        <f t="shared" si="1"/>
        <v>0</v>
      </c>
      <c r="E8">
        <f t="shared" si="2"/>
        <v>0.17999299999999607</v>
      </c>
      <c r="K8" s="32">
        <v>0</v>
      </c>
      <c r="L8">
        <v>1000000</v>
      </c>
      <c r="O8" s="32">
        <v>0</v>
      </c>
      <c r="P8">
        <v>1000000</v>
      </c>
    </row>
    <row r="9" spans="1:16" x14ac:dyDescent="0.3">
      <c r="A9" s="1">
        <v>44209</v>
      </c>
      <c r="B9">
        <v>130.88999899999999</v>
      </c>
      <c r="C9">
        <f t="shared" si="0"/>
        <v>2.0899959999999851</v>
      </c>
      <c r="D9">
        <f t="shared" si="1"/>
        <v>2.0899959999999851</v>
      </c>
      <c r="E9">
        <f t="shared" si="2"/>
        <v>0</v>
      </c>
      <c r="K9" s="32">
        <v>0</v>
      </c>
      <c r="L9">
        <v>1000000</v>
      </c>
      <c r="O9" s="32">
        <v>0</v>
      </c>
      <c r="P9">
        <v>1000000</v>
      </c>
    </row>
    <row r="10" spans="1:16" x14ac:dyDescent="0.3">
      <c r="A10" s="1">
        <v>44210</v>
      </c>
      <c r="B10">
        <v>128.91000399999999</v>
      </c>
      <c r="C10">
        <f t="shared" si="0"/>
        <v>-1.9799950000000024</v>
      </c>
      <c r="D10">
        <f t="shared" si="1"/>
        <v>0</v>
      </c>
      <c r="E10">
        <f t="shared" si="2"/>
        <v>1.9799950000000024</v>
      </c>
      <c r="K10" s="32">
        <v>0</v>
      </c>
      <c r="L10">
        <v>1000000</v>
      </c>
      <c r="O10" s="32">
        <v>0</v>
      </c>
      <c r="P10">
        <v>1000000</v>
      </c>
    </row>
    <row r="11" spans="1:16" x14ac:dyDescent="0.3">
      <c r="A11" s="1">
        <v>44211</v>
      </c>
      <c r="B11">
        <v>127.139999</v>
      </c>
      <c r="C11">
        <f t="shared" si="0"/>
        <v>-1.7700049999999834</v>
      </c>
      <c r="D11">
        <f t="shared" si="1"/>
        <v>0</v>
      </c>
      <c r="E11">
        <f t="shared" si="2"/>
        <v>1.7700049999999834</v>
      </c>
      <c r="K11" s="32">
        <v>0</v>
      </c>
      <c r="L11">
        <v>1000000</v>
      </c>
      <c r="O11" s="32">
        <v>0</v>
      </c>
      <c r="P11">
        <v>1000000</v>
      </c>
    </row>
    <row r="12" spans="1:16" x14ac:dyDescent="0.3">
      <c r="A12" s="1">
        <v>44215</v>
      </c>
      <c r="B12">
        <v>127.83000199999999</v>
      </c>
      <c r="C12">
        <f t="shared" si="0"/>
        <v>0.69000299999999015</v>
      </c>
      <c r="D12">
        <f t="shared" si="1"/>
        <v>0.69000299999999015</v>
      </c>
      <c r="E12">
        <f t="shared" si="2"/>
        <v>0</v>
      </c>
      <c r="K12" s="32">
        <v>0</v>
      </c>
      <c r="L12">
        <v>1000000</v>
      </c>
      <c r="O12" s="32">
        <v>0</v>
      </c>
      <c r="P12">
        <v>1000000</v>
      </c>
    </row>
    <row r="13" spans="1:16" x14ac:dyDescent="0.3">
      <c r="A13" s="1">
        <v>44216</v>
      </c>
      <c r="B13">
        <v>132.029999</v>
      </c>
      <c r="C13">
        <f t="shared" si="0"/>
        <v>4.1999970000000104</v>
      </c>
      <c r="D13">
        <f t="shared" si="1"/>
        <v>4.1999970000000104</v>
      </c>
      <c r="E13">
        <f t="shared" si="2"/>
        <v>0</v>
      </c>
      <c r="K13" s="32">
        <v>0</v>
      </c>
      <c r="L13">
        <v>1000000</v>
      </c>
      <c r="O13" s="32">
        <v>0</v>
      </c>
      <c r="P13">
        <v>1000000</v>
      </c>
    </row>
    <row r="14" spans="1:16" x14ac:dyDescent="0.3">
      <c r="A14" s="1">
        <v>44217</v>
      </c>
      <c r="B14">
        <v>136.86999499999999</v>
      </c>
      <c r="C14">
        <f t="shared" si="0"/>
        <v>4.8399959999999851</v>
      </c>
      <c r="D14">
        <f t="shared" si="1"/>
        <v>4.8399959999999851</v>
      </c>
      <c r="E14">
        <f t="shared" si="2"/>
        <v>0</v>
      </c>
      <c r="K14" s="32">
        <v>0</v>
      </c>
      <c r="L14">
        <v>1000000</v>
      </c>
      <c r="O14" s="32">
        <v>0</v>
      </c>
      <c r="P14">
        <v>1000000</v>
      </c>
    </row>
    <row r="15" spans="1:16" x14ac:dyDescent="0.3">
      <c r="A15" s="1">
        <v>44218</v>
      </c>
      <c r="B15">
        <v>139.070007</v>
      </c>
      <c r="C15">
        <f t="shared" si="0"/>
        <v>2.2000120000000152</v>
      </c>
      <c r="D15">
        <f t="shared" si="1"/>
        <v>2.2000120000000152</v>
      </c>
      <c r="E15">
        <f t="shared" si="2"/>
        <v>0</v>
      </c>
      <c r="K15" s="32">
        <v>0</v>
      </c>
      <c r="L15">
        <v>1000000</v>
      </c>
      <c r="O15" s="32">
        <v>0</v>
      </c>
      <c r="P15">
        <v>1000000</v>
      </c>
    </row>
    <row r="16" spans="1:16" x14ac:dyDescent="0.3">
      <c r="A16" s="1">
        <v>44221</v>
      </c>
      <c r="B16">
        <v>142.91999799999999</v>
      </c>
      <c r="C16">
        <f t="shared" si="0"/>
        <v>3.8499909999999886</v>
      </c>
      <c r="D16">
        <f t="shared" si="1"/>
        <v>3.8499909999999886</v>
      </c>
      <c r="E16">
        <f t="shared" si="2"/>
        <v>0</v>
      </c>
      <c r="F16">
        <f>AVERAGE(D3:D15)</f>
        <v>1.6207692307692314</v>
      </c>
      <c r="G16">
        <f>AVERAGE(E3:E15)</f>
        <v>0.87769207692307616</v>
      </c>
      <c r="H16">
        <f>F16/G16</f>
        <v>1.8466262523995429</v>
      </c>
      <c r="I16">
        <f>IF(G16=0,100,100-(100/(1+H16)))</f>
        <v>64.870695646923878</v>
      </c>
      <c r="J16" t="e">
        <f>_xlfn.IFS(I16&gt;70,"SELL",I16&lt;30,"BUY")</f>
        <v>#N/A</v>
      </c>
      <c r="K16" s="32">
        <v>0</v>
      </c>
      <c r="L16">
        <v>1000000</v>
      </c>
      <c r="O16" s="32">
        <v>0</v>
      </c>
      <c r="P16">
        <v>1000000</v>
      </c>
    </row>
    <row r="17" spans="1:16" x14ac:dyDescent="0.3">
      <c r="A17" s="1">
        <v>44222</v>
      </c>
      <c r="B17">
        <v>143.16000399999999</v>
      </c>
      <c r="C17">
        <f t="shared" si="0"/>
        <v>0.24000599999999395</v>
      </c>
      <c r="D17">
        <f t="shared" si="1"/>
        <v>0.24000599999999395</v>
      </c>
      <c r="E17">
        <f t="shared" si="2"/>
        <v>0</v>
      </c>
      <c r="F17">
        <f>((F16*13)+D17)/14</f>
        <v>1.5221432857142858</v>
      </c>
      <c r="G17">
        <f>((G16*13)+E17)/14</f>
        <v>0.814999785714285</v>
      </c>
      <c r="H17">
        <f t="shared" ref="H17:H80" si="3">F17/G17</f>
        <v>1.867660964328038</v>
      </c>
      <c r="I17">
        <f t="shared" ref="I17:I80" si="4">IF(G17=0,100,100-(100/(1+H17)))</f>
        <v>65.128374224171097</v>
      </c>
      <c r="J17" t="e">
        <f t="shared" ref="J17:J80" si="5">_xlfn.IFS(I17&gt;70,"SELL",I17&lt;30,"BUY")</f>
        <v>#N/A</v>
      </c>
      <c r="K17" s="32">
        <v>0</v>
      </c>
      <c r="L17">
        <v>1000000</v>
      </c>
      <c r="O17" s="32">
        <v>0</v>
      </c>
      <c r="P17">
        <v>1000000</v>
      </c>
    </row>
    <row r="18" spans="1:16" x14ac:dyDescent="0.3">
      <c r="A18" s="1">
        <v>44223</v>
      </c>
      <c r="B18">
        <v>142.05999800000001</v>
      </c>
      <c r="C18">
        <f t="shared" si="0"/>
        <v>-1.1000059999999792</v>
      </c>
      <c r="D18">
        <f t="shared" si="1"/>
        <v>0</v>
      </c>
      <c r="E18">
        <f t="shared" si="2"/>
        <v>1.1000059999999792</v>
      </c>
      <c r="F18">
        <f t="shared" ref="F18:F81" si="6">((F17*13)+D18)/14</f>
        <v>1.4134187653061225</v>
      </c>
      <c r="G18">
        <f t="shared" ref="G18:G81" si="7">((G17*13)+E18)/14</f>
        <v>0.83535737244897745</v>
      </c>
      <c r="H18">
        <f t="shared" si="3"/>
        <v>1.6919929265273257</v>
      </c>
      <c r="I18">
        <f t="shared" si="4"/>
        <v>62.852799866379989</v>
      </c>
      <c r="J18" t="e">
        <f t="shared" si="5"/>
        <v>#N/A</v>
      </c>
      <c r="K18" s="32">
        <v>0</v>
      </c>
      <c r="L18">
        <v>1000000</v>
      </c>
      <c r="O18" s="32">
        <v>0</v>
      </c>
      <c r="P18">
        <v>1000000</v>
      </c>
    </row>
    <row r="19" spans="1:16" x14ac:dyDescent="0.3">
      <c r="A19" s="1">
        <v>44224</v>
      </c>
      <c r="B19">
        <v>137.08999600000001</v>
      </c>
      <c r="C19">
        <f t="shared" si="0"/>
        <v>-4.9700019999999938</v>
      </c>
      <c r="D19">
        <f t="shared" si="1"/>
        <v>0</v>
      </c>
      <c r="E19">
        <f t="shared" si="2"/>
        <v>4.9700019999999938</v>
      </c>
      <c r="F19">
        <f t="shared" si="6"/>
        <v>1.3124602820699709</v>
      </c>
      <c r="G19">
        <f t="shared" si="7"/>
        <v>1.1306891315597645</v>
      </c>
      <c r="H19">
        <f t="shared" si="3"/>
        <v>1.1607613847490128</v>
      </c>
      <c r="I19">
        <f t="shared" si="4"/>
        <v>53.720017070919809</v>
      </c>
      <c r="J19" t="e">
        <f t="shared" si="5"/>
        <v>#N/A</v>
      </c>
      <c r="K19" s="32">
        <v>0</v>
      </c>
      <c r="L19">
        <v>1000000</v>
      </c>
      <c r="O19" s="32">
        <v>0</v>
      </c>
      <c r="P19">
        <v>1000000</v>
      </c>
    </row>
    <row r="20" spans="1:16" x14ac:dyDescent="0.3">
      <c r="A20" s="1">
        <v>44225</v>
      </c>
      <c r="B20">
        <v>131.96000699999999</v>
      </c>
      <c r="C20">
        <f t="shared" si="0"/>
        <v>-5.1299890000000232</v>
      </c>
      <c r="D20">
        <f t="shared" si="1"/>
        <v>0</v>
      </c>
      <c r="E20">
        <f t="shared" si="2"/>
        <v>5.1299890000000232</v>
      </c>
      <c r="F20">
        <f t="shared" si="6"/>
        <v>1.2187131190649729</v>
      </c>
      <c r="G20">
        <f t="shared" si="7"/>
        <v>1.416353407876926</v>
      </c>
      <c r="H20">
        <f t="shared" si="3"/>
        <v>0.86045835191076336</v>
      </c>
      <c r="I20">
        <f t="shared" si="4"/>
        <v>46.24980457246135</v>
      </c>
      <c r="J20" t="e">
        <f t="shared" si="5"/>
        <v>#N/A</v>
      </c>
      <c r="K20" s="32">
        <v>0</v>
      </c>
      <c r="L20">
        <v>1000000</v>
      </c>
      <c r="O20" s="32">
        <v>0</v>
      </c>
      <c r="P20">
        <v>1000000</v>
      </c>
    </row>
    <row r="21" spans="1:16" x14ac:dyDescent="0.3">
      <c r="A21" s="1">
        <v>44228</v>
      </c>
      <c r="B21">
        <v>134.13999899999999</v>
      </c>
      <c r="C21">
        <f t="shared" si="0"/>
        <v>2.1799919999999986</v>
      </c>
      <c r="D21">
        <f t="shared" si="1"/>
        <v>2.1799919999999986</v>
      </c>
      <c r="E21">
        <f t="shared" si="2"/>
        <v>0</v>
      </c>
      <c r="F21">
        <f t="shared" si="6"/>
        <v>1.2873758962746176</v>
      </c>
      <c r="G21">
        <f t="shared" si="7"/>
        <v>1.3151853073142885</v>
      </c>
      <c r="H21">
        <f t="shared" si="3"/>
        <v>0.97885513859909223</v>
      </c>
      <c r="I21">
        <f t="shared" si="4"/>
        <v>49.465729931704928</v>
      </c>
      <c r="J21" t="e">
        <f t="shared" si="5"/>
        <v>#N/A</v>
      </c>
      <c r="K21" s="32">
        <v>0</v>
      </c>
      <c r="L21">
        <v>1000000</v>
      </c>
      <c r="O21" s="32">
        <v>0</v>
      </c>
      <c r="P21">
        <v>1000000</v>
      </c>
    </row>
    <row r="22" spans="1:16" x14ac:dyDescent="0.3">
      <c r="A22" s="1">
        <v>44229</v>
      </c>
      <c r="B22">
        <v>134.990005</v>
      </c>
      <c r="C22">
        <f t="shared" si="0"/>
        <v>0.85000600000000759</v>
      </c>
      <c r="D22">
        <f t="shared" si="1"/>
        <v>0.85000600000000759</v>
      </c>
      <c r="E22">
        <f t="shared" si="2"/>
        <v>0</v>
      </c>
      <c r="F22">
        <f t="shared" si="6"/>
        <v>1.2561351893978596</v>
      </c>
      <c r="G22">
        <f t="shared" si="7"/>
        <v>1.2212434996489823</v>
      </c>
      <c r="H22">
        <f t="shared" si="3"/>
        <v>1.0285706247434734</v>
      </c>
      <c r="I22">
        <f t="shared" si="4"/>
        <v>50.704205818495623</v>
      </c>
      <c r="J22" t="e">
        <f t="shared" si="5"/>
        <v>#N/A</v>
      </c>
      <c r="K22" s="32">
        <v>0</v>
      </c>
      <c r="L22">
        <v>1000000</v>
      </c>
      <c r="O22" s="32">
        <v>0</v>
      </c>
      <c r="P22">
        <v>1000000</v>
      </c>
    </row>
    <row r="23" spans="1:16" x14ac:dyDescent="0.3">
      <c r="A23" s="1">
        <v>44230</v>
      </c>
      <c r="B23">
        <v>133.94000199999999</v>
      </c>
      <c r="C23">
        <f t="shared" si="0"/>
        <v>-1.0500030000000038</v>
      </c>
      <c r="D23">
        <f t="shared" si="1"/>
        <v>0</v>
      </c>
      <c r="E23">
        <f t="shared" si="2"/>
        <v>1.0500030000000038</v>
      </c>
      <c r="F23">
        <f t="shared" si="6"/>
        <v>1.1664112472980126</v>
      </c>
      <c r="G23">
        <f t="shared" si="7"/>
        <v>1.2090120353883409</v>
      </c>
      <c r="H23">
        <f t="shared" si="3"/>
        <v>0.96476396690571842</v>
      </c>
      <c r="I23">
        <f t="shared" si="4"/>
        <v>49.103301116882392</v>
      </c>
      <c r="J23" t="e">
        <f t="shared" si="5"/>
        <v>#N/A</v>
      </c>
      <c r="K23" s="32">
        <v>0</v>
      </c>
      <c r="L23">
        <v>1000000</v>
      </c>
      <c r="O23" s="32">
        <v>0</v>
      </c>
      <c r="P23">
        <v>1000000</v>
      </c>
    </row>
    <row r="24" spans="1:16" x14ac:dyDescent="0.3">
      <c r="A24" s="1">
        <v>44231</v>
      </c>
      <c r="B24">
        <v>137.38999899999999</v>
      </c>
      <c r="C24">
        <f t="shared" si="0"/>
        <v>3.4499969999999962</v>
      </c>
      <c r="D24">
        <f t="shared" si="1"/>
        <v>3.4499969999999962</v>
      </c>
      <c r="E24">
        <f t="shared" si="2"/>
        <v>0</v>
      </c>
      <c r="F24">
        <f t="shared" si="6"/>
        <v>1.3295245153481543</v>
      </c>
      <c r="G24">
        <f t="shared" si="7"/>
        <v>1.1226540328606023</v>
      </c>
      <c r="H24">
        <f t="shared" si="3"/>
        <v>1.1842691305000093</v>
      </c>
      <c r="I24">
        <f t="shared" si="4"/>
        <v>54.218095836428084</v>
      </c>
      <c r="J24" t="e">
        <f t="shared" si="5"/>
        <v>#N/A</v>
      </c>
      <c r="K24" s="32">
        <v>0</v>
      </c>
      <c r="L24">
        <v>1000000</v>
      </c>
      <c r="O24" s="32">
        <v>0</v>
      </c>
      <c r="P24">
        <v>1000000</v>
      </c>
    </row>
    <row r="25" spans="1:16" x14ac:dyDescent="0.3">
      <c r="A25" s="1">
        <v>44232</v>
      </c>
      <c r="B25">
        <v>136.759995</v>
      </c>
      <c r="C25">
        <f t="shared" si="0"/>
        <v>-0.63000399999998535</v>
      </c>
      <c r="D25">
        <f t="shared" si="1"/>
        <v>0</v>
      </c>
      <c r="E25">
        <f t="shared" si="2"/>
        <v>0.63000399999998535</v>
      </c>
      <c r="F25">
        <f t="shared" si="6"/>
        <v>1.2345584785375718</v>
      </c>
      <c r="G25">
        <f t="shared" si="7"/>
        <v>1.0874647447991297</v>
      </c>
      <c r="H25">
        <f t="shared" si="3"/>
        <v>1.1352629907699789</v>
      </c>
      <c r="I25">
        <f t="shared" si="4"/>
        <v>53.16736138252466</v>
      </c>
      <c r="J25" t="e">
        <f t="shared" si="5"/>
        <v>#N/A</v>
      </c>
      <c r="K25" s="32">
        <v>0</v>
      </c>
      <c r="L25">
        <v>1000000</v>
      </c>
      <c r="O25" s="32">
        <v>0</v>
      </c>
      <c r="P25">
        <v>1000000</v>
      </c>
    </row>
    <row r="26" spans="1:16" x14ac:dyDescent="0.3">
      <c r="A26" s="1">
        <v>44235</v>
      </c>
      <c r="B26">
        <v>136.91000399999999</v>
      </c>
      <c r="C26">
        <f t="shared" si="0"/>
        <v>0.15000899999998296</v>
      </c>
      <c r="D26">
        <f t="shared" si="1"/>
        <v>0.15000899999998296</v>
      </c>
      <c r="E26">
        <f t="shared" si="2"/>
        <v>0</v>
      </c>
      <c r="F26">
        <f t="shared" si="6"/>
        <v>1.1570906586420298</v>
      </c>
      <c r="G26">
        <f t="shared" si="7"/>
        <v>1.0097886915991918</v>
      </c>
      <c r="H26">
        <f t="shared" si="3"/>
        <v>1.1458740509458047</v>
      </c>
      <c r="I26">
        <f t="shared" si="4"/>
        <v>53.398942516722038</v>
      </c>
      <c r="J26" t="e">
        <f t="shared" si="5"/>
        <v>#N/A</v>
      </c>
      <c r="K26" s="32">
        <v>0</v>
      </c>
      <c r="L26">
        <v>1000000</v>
      </c>
      <c r="O26" s="32">
        <v>0</v>
      </c>
      <c r="P26">
        <v>1000000</v>
      </c>
    </row>
    <row r="27" spans="1:16" x14ac:dyDescent="0.3">
      <c r="A27" s="1">
        <v>44236</v>
      </c>
      <c r="B27">
        <v>136.009995</v>
      </c>
      <c r="C27">
        <f t="shared" si="0"/>
        <v>-0.90000899999998296</v>
      </c>
      <c r="D27">
        <f t="shared" si="1"/>
        <v>0</v>
      </c>
      <c r="E27">
        <f t="shared" si="2"/>
        <v>0.90000899999998296</v>
      </c>
      <c r="F27">
        <f t="shared" si="6"/>
        <v>1.0744413258818848</v>
      </c>
      <c r="G27">
        <f t="shared" si="7"/>
        <v>1.0019472850563911</v>
      </c>
      <c r="H27">
        <f t="shared" si="3"/>
        <v>1.0723531486204023</v>
      </c>
      <c r="I27">
        <f t="shared" si="4"/>
        <v>51.745676133157346</v>
      </c>
      <c r="J27" t="e">
        <f t="shared" si="5"/>
        <v>#N/A</v>
      </c>
      <c r="K27" s="32">
        <v>0</v>
      </c>
      <c r="L27">
        <v>1000000</v>
      </c>
      <c r="O27" s="32">
        <v>0</v>
      </c>
      <c r="P27">
        <v>1000000</v>
      </c>
    </row>
    <row r="28" spans="1:16" x14ac:dyDescent="0.3">
      <c r="A28" s="1">
        <v>44237</v>
      </c>
      <c r="B28">
        <v>135.38999899999999</v>
      </c>
      <c r="C28">
        <f t="shared" si="0"/>
        <v>-0.61999600000001465</v>
      </c>
      <c r="D28">
        <f t="shared" si="1"/>
        <v>0</v>
      </c>
      <c r="E28">
        <f t="shared" si="2"/>
        <v>0.61999600000001465</v>
      </c>
      <c r="F28">
        <f t="shared" si="6"/>
        <v>0.99769551689032165</v>
      </c>
      <c r="G28">
        <f t="shared" si="7"/>
        <v>0.97466505040950702</v>
      </c>
      <c r="H28">
        <f t="shared" si="3"/>
        <v>1.0236291087601206</v>
      </c>
      <c r="I28">
        <f t="shared" si="4"/>
        <v>50.583830027395635</v>
      </c>
      <c r="J28" t="e">
        <f t="shared" si="5"/>
        <v>#N/A</v>
      </c>
      <c r="K28" s="32">
        <v>0</v>
      </c>
      <c r="L28">
        <v>1000000</v>
      </c>
      <c r="O28" s="32">
        <v>0</v>
      </c>
      <c r="P28">
        <v>1000000</v>
      </c>
    </row>
    <row r="29" spans="1:16" x14ac:dyDescent="0.3">
      <c r="A29" s="1">
        <v>44238</v>
      </c>
      <c r="B29">
        <v>135.13000500000001</v>
      </c>
      <c r="C29">
        <f t="shared" si="0"/>
        <v>-0.25999399999997763</v>
      </c>
      <c r="D29">
        <f t="shared" si="1"/>
        <v>0</v>
      </c>
      <c r="E29">
        <f t="shared" si="2"/>
        <v>0.25999399999997763</v>
      </c>
      <c r="F29">
        <f t="shared" si="6"/>
        <v>0.92643155139815581</v>
      </c>
      <c r="G29">
        <f t="shared" si="7"/>
        <v>0.92361711823739778</v>
      </c>
      <c r="H29">
        <f t="shared" si="3"/>
        <v>1.0030471860094246</v>
      </c>
      <c r="I29">
        <f t="shared" si="4"/>
        <v>50.076063760022926</v>
      </c>
      <c r="J29" t="e">
        <f t="shared" si="5"/>
        <v>#N/A</v>
      </c>
      <c r="K29" s="32">
        <v>0</v>
      </c>
      <c r="L29">
        <v>1000000</v>
      </c>
      <c r="O29" s="32">
        <v>0</v>
      </c>
      <c r="P29">
        <v>1000000</v>
      </c>
    </row>
    <row r="30" spans="1:16" x14ac:dyDescent="0.3">
      <c r="A30" s="1">
        <v>44239</v>
      </c>
      <c r="B30">
        <v>135.36999499999999</v>
      </c>
      <c r="C30">
        <f t="shared" si="0"/>
        <v>0.2399899999999775</v>
      </c>
      <c r="D30">
        <f t="shared" si="1"/>
        <v>0.2399899999999775</v>
      </c>
      <c r="E30">
        <f t="shared" si="2"/>
        <v>0</v>
      </c>
      <c r="F30">
        <f t="shared" si="6"/>
        <v>0.87740001201257167</v>
      </c>
      <c r="G30">
        <f t="shared" si="7"/>
        <v>0.85764446693472662</v>
      </c>
      <c r="H30">
        <f t="shared" si="3"/>
        <v>1.0230346557804455</v>
      </c>
      <c r="I30">
        <f t="shared" si="4"/>
        <v>50.569309470666461</v>
      </c>
      <c r="J30" t="e">
        <f t="shared" si="5"/>
        <v>#N/A</v>
      </c>
      <c r="K30" s="32">
        <v>0</v>
      </c>
      <c r="L30">
        <v>1000000</v>
      </c>
      <c r="O30" s="32">
        <v>0</v>
      </c>
      <c r="P30">
        <v>1000000</v>
      </c>
    </row>
    <row r="31" spans="1:16" x14ac:dyDescent="0.3">
      <c r="A31" s="1">
        <v>44243</v>
      </c>
      <c r="B31">
        <v>133.19000199999999</v>
      </c>
      <c r="C31">
        <f t="shared" si="0"/>
        <v>-2.1799929999999961</v>
      </c>
      <c r="D31">
        <f t="shared" si="1"/>
        <v>0</v>
      </c>
      <c r="E31">
        <f t="shared" si="2"/>
        <v>2.1799929999999961</v>
      </c>
      <c r="F31">
        <f t="shared" si="6"/>
        <v>0.81472858258310232</v>
      </c>
      <c r="G31">
        <f t="shared" si="7"/>
        <v>0.95209793358224581</v>
      </c>
      <c r="H31">
        <f t="shared" si="3"/>
        <v>0.85571930559465181</v>
      </c>
      <c r="I31">
        <f t="shared" si="4"/>
        <v>46.112539919955339</v>
      </c>
      <c r="J31" t="e">
        <f t="shared" si="5"/>
        <v>#N/A</v>
      </c>
      <c r="K31" s="32">
        <v>0</v>
      </c>
      <c r="L31">
        <v>1000000</v>
      </c>
      <c r="O31" s="32">
        <v>0</v>
      </c>
      <c r="P31">
        <v>1000000</v>
      </c>
    </row>
    <row r="32" spans="1:16" x14ac:dyDescent="0.3">
      <c r="A32" s="1">
        <v>44244</v>
      </c>
      <c r="B32">
        <v>130.83999600000001</v>
      </c>
      <c r="C32">
        <f t="shared" si="0"/>
        <v>-2.3500059999999792</v>
      </c>
      <c r="D32">
        <f t="shared" si="1"/>
        <v>0</v>
      </c>
      <c r="E32">
        <f t="shared" si="2"/>
        <v>2.3500059999999792</v>
      </c>
      <c r="F32">
        <f t="shared" si="6"/>
        <v>0.75653368382716646</v>
      </c>
      <c r="G32">
        <f t="shared" si="7"/>
        <v>1.051948509754941</v>
      </c>
      <c r="H32">
        <f t="shared" si="3"/>
        <v>0.71917368275316673</v>
      </c>
      <c r="I32">
        <f t="shared" si="4"/>
        <v>41.83252047003463</v>
      </c>
      <c r="J32" t="e">
        <f t="shared" si="5"/>
        <v>#N/A</v>
      </c>
      <c r="K32" s="32">
        <v>0</v>
      </c>
      <c r="L32">
        <v>1000000</v>
      </c>
      <c r="O32" s="32">
        <v>0</v>
      </c>
      <c r="P32">
        <v>1000000</v>
      </c>
    </row>
    <row r="33" spans="1:18" x14ac:dyDescent="0.3">
      <c r="A33" s="1">
        <v>44245</v>
      </c>
      <c r="B33">
        <v>129.71000699999999</v>
      </c>
      <c r="C33">
        <f t="shared" si="0"/>
        <v>-1.1299890000000232</v>
      </c>
      <c r="D33">
        <f t="shared" si="1"/>
        <v>0</v>
      </c>
      <c r="E33">
        <f t="shared" si="2"/>
        <v>1.1299890000000232</v>
      </c>
      <c r="F33">
        <f t="shared" si="6"/>
        <v>0.70249556355379739</v>
      </c>
      <c r="G33">
        <f t="shared" si="7"/>
        <v>1.0575228304867326</v>
      </c>
      <c r="H33">
        <f t="shared" si="3"/>
        <v>0.66428406394826356</v>
      </c>
      <c r="I33">
        <f t="shared" si="4"/>
        <v>39.914103507808008</v>
      </c>
      <c r="J33" t="e">
        <f t="shared" si="5"/>
        <v>#N/A</v>
      </c>
      <c r="K33" s="32">
        <v>0</v>
      </c>
      <c r="L33">
        <v>1000000</v>
      </c>
      <c r="O33" s="32">
        <v>0</v>
      </c>
      <c r="P33">
        <v>1000000</v>
      </c>
    </row>
    <row r="34" spans="1:18" x14ac:dyDescent="0.3">
      <c r="A34" s="1">
        <v>44246</v>
      </c>
      <c r="B34">
        <v>129.86999499999999</v>
      </c>
      <c r="C34">
        <f t="shared" si="0"/>
        <v>0.15998799999999846</v>
      </c>
      <c r="D34">
        <f t="shared" si="1"/>
        <v>0.15998799999999846</v>
      </c>
      <c r="E34">
        <f t="shared" si="2"/>
        <v>0</v>
      </c>
      <c r="F34">
        <f t="shared" si="6"/>
        <v>0.66374502329995455</v>
      </c>
      <c r="G34">
        <f t="shared" si="7"/>
        <v>0.98198548545196596</v>
      </c>
      <c r="H34">
        <f t="shared" si="3"/>
        <v>0.67592141954568818</v>
      </c>
      <c r="I34">
        <f t="shared" si="4"/>
        <v>40.331331270228539</v>
      </c>
      <c r="J34" t="e">
        <f t="shared" si="5"/>
        <v>#N/A</v>
      </c>
      <c r="K34" s="32">
        <v>0</v>
      </c>
      <c r="L34">
        <v>1000000</v>
      </c>
      <c r="O34" s="32">
        <v>0</v>
      </c>
      <c r="P34">
        <v>1000000</v>
      </c>
    </row>
    <row r="35" spans="1:18" x14ac:dyDescent="0.3">
      <c r="A35" s="1">
        <v>44249</v>
      </c>
      <c r="B35">
        <v>126</v>
      </c>
      <c r="C35">
        <f t="shared" si="0"/>
        <v>-3.8699949999999887</v>
      </c>
      <c r="D35">
        <f t="shared" si="1"/>
        <v>0</v>
      </c>
      <c r="E35">
        <f t="shared" si="2"/>
        <v>3.8699949999999887</v>
      </c>
      <c r="F35">
        <f t="shared" si="6"/>
        <v>0.61633466449281493</v>
      </c>
      <c r="G35">
        <f t="shared" si="7"/>
        <v>1.1882718793482532</v>
      </c>
      <c r="H35">
        <f t="shared" si="3"/>
        <v>0.5186815199488386</v>
      </c>
      <c r="I35">
        <f t="shared" si="4"/>
        <v>34.153409594811691</v>
      </c>
      <c r="J35" t="e">
        <f t="shared" si="5"/>
        <v>#N/A</v>
      </c>
      <c r="K35" s="32">
        <v>0</v>
      </c>
      <c r="L35">
        <v>1000000</v>
      </c>
      <c r="O35" s="32">
        <v>0</v>
      </c>
      <c r="P35">
        <v>1000000</v>
      </c>
    </row>
    <row r="36" spans="1:18" x14ac:dyDescent="0.3">
      <c r="A36" s="1">
        <v>44250</v>
      </c>
      <c r="B36">
        <v>125.860001</v>
      </c>
      <c r="C36">
        <f t="shared" si="0"/>
        <v>-0.13999900000000309</v>
      </c>
      <c r="D36">
        <f t="shared" si="1"/>
        <v>0</v>
      </c>
      <c r="E36">
        <f t="shared" si="2"/>
        <v>0.13999900000000309</v>
      </c>
      <c r="F36">
        <f t="shared" si="6"/>
        <v>0.57231075988618529</v>
      </c>
      <c r="G36">
        <f t="shared" si="7"/>
        <v>1.1133952451090925</v>
      </c>
      <c r="H36">
        <f t="shared" si="3"/>
        <v>0.51402299623626402</v>
      </c>
      <c r="I36">
        <f t="shared" si="4"/>
        <v>33.950805074565096</v>
      </c>
      <c r="J36" t="e">
        <f t="shared" si="5"/>
        <v>#N/A</v>
      </c>
      <c r="K36" s="32">
        <v>0</v>
      </c>
      <c r="L36">
        <v>1000000</v>
      </c>
      <c r="O36" s="32">
        <v>0</v>
      </c>
      <c r="P36">
        <v>1000000</v>
      </c>
    </row>
    <row r="37" spans="1:18" x14ac:dyDescent="0.3">
      <c r="A37" s="1">
        <v>44251</v>
      </c>
      <c r="B37">
        <v>125.349998</v>
      </c>
      <c r="C37">
        <f t="shared" si="0"/>
        <v>-0.51000299999999754</v>
      </c>
      <c r="D37">
        <f t="shared" si="1"/>
        <v>0</v>
      </c>
      <c r="E37">
        <f t="shared" si="2"/>
        <v>0.51000299999999754</v>
      </c>
      <c r="F37">
        <f t="shared" si="6"/>
        <v>0.53143141989431497</v>
      </c>
      <c r="G37">
        <f t="shared" si="7"/>
        <v>1.0702957990298714</v>
      </c>
      <c r="H37">
        <f t="shared" si="3"/>
        <v>0.49652761449312482</v>
      </c>
      <c r="I37">
        <f t="shared" si="4"/>
        <v>33.178647001532212</v>
      </c>
      <c r="J37" t="e">
        <f t="shared" si="5"/>
        <v>#N/A</v>
      </c>
      <c r="K37" s="32">
        <v>0</v>
      </c>
      <c r="L37">
        <v>1000000</v>
      </c>
      <c r="O37" s="32">
        <v>0</v>
      </c>
      <c r="P37">
        <v>1000000</v>
      </c>
    </row>
    <row r="38" spans="1:18" x14ac:dyDescent="0.3">
      <c r="A38" s="1">
        <v>44252</v>
      </c>
      <c r="B38">
        <v>120.989998</v>
      </c>
      <c r="C38">
        <f t="shared" si="0"/>
        <v>-4.3599999999999994</v>
      </c>
      <c r="D38">
        <f t="shared" si="1"/>
        <v>0</v>
      </c>
      <c r="E38">
        <f t="shared" si="2"/>
        <v>4.3599999999999994</v>
      </c>
      <c r="F38">
        <f t="shared" si="6"/>
        <v>0.49347203275900675</v>
      </c>
      <c r="G38">
        <f t="shared" si="7"/>
        <v>1.3052746705277376</v>
      </c>
      <c r="H38">
        <f t="shared" si="3"/>
        <v>0.37805991635422631</v>
      </c>
      <c r="I38">
        <f t="shared" si="4"/>
        <v>27.434214715018754</v>
      </c>
      <c r="J38" s="29" t="str">
        <f t="shared" si="5"/>
        <v>BUY</v>
      </c>
      <c r="K38" s="32">
        <v>8265.14</v>
      </c>
      <c r="L38">
        <v>1000000</v>
      </c>
      <c r="N38">
        <f>L38/B38</f>
        <v>8265.1460164500531</v>
      </c>
      <c r="O38" s="32">
        <v>8265.14</v>
      </c>
      <c r="P38">
        <v>1000000</v>
      </c>
      <c r="R38" t="s">
        <v>50</v>
      </c>
    </row>
    <row r="39" spans="1:18" x14ac:dyDescent="0.3">
      <c r="A39" s="1">
        <v>44253</v>
      </c>
      <c r="B39">
        <v>121.260002</v>
      </c>
      <c r="C39">
        <f t="shared" si="0"/>
        <v>0.27000400000000013</v>
      </c>
      <c r="D39">
        <f t="shared" si="1"/>
        <v>0.27000400000000013</v>
      </c>
      <c r="E39">
        <f t="shared" si="2"/>
        <v>0</v>
      </c>
      <c r="F39">
        <f t="shared" si="6"/>
        <v>0.47751003041907769</v>
      </c>
      <c r="G39">
        <f t="shared" si="7"/>
        <v>1.2120407654900422</v>
      </c>
      <c r="H39">
        <f t="shared" si="3"/>
        <v>0.39397192240973411</v>
      </c>
      <c r="I39">
        <f t="shared" si="4"/>
        <v>28.26254360480101</v>
      </c>
      <c r="J39" s="29" t="str">
        <f t="shared" si="5"/>
        <v>BUY</v>
      </c>
      <c r="K39" s="32">
        <v>8265.14</v>
      </c>
      <c r="L39">
        <f>K39*B39</f>
        <v>1002230.89293028</v>
      </c>
      <c r="O39" s="32">
        <v>8265.14</v>
      </c>
      <c r="P39">
        <f>O39*B39</f>
        <v>1002230.89293028</v>
      </c>
    </row>
    <row r="40" spans="1:18" x14ac:dyDescent="0.3">
      <c r="A40" s="1">
        <v>44256</v>
      </c>
      <c r="B40">
        <v>127.790001</v>
      </c>
      <c r="C40">
        <f t="shared" si="0"/>
        <v>6.5299990000000037</v>
      </c>
      <c r="D40">
        <f t="shared" si="1"/>
        <v>6.5299990000000037</v>
      </c>
      <c r="E40">
        <f t="shared" si="2"/>
        <v>0</v>
      </c>
      <c r="F40">
        <f t="shared" si="6"/>
        <v>0.90983067110342952</v>
      </c>
      <c r="G40">
        <f t="shared" si="7"/>
        <v>1.1254664250978963</v>
      </c>
      <c r="H40">
        <f t="shared" si="3"/>
        <v>0.80840321027283413</v>
      </c>
      <c r="I40">
        <f t="shared" si="4"/>
        <v>44.702597611009004</v>
      </c>
      <c r="J40" t="e">
        <f t="shared" si="5"/>
        <v>#N/A</v>
      </c>
      <c r="K40" s="32">
        <v>8265.14</v>
      </c>
      <c r="L40">
        <f>K40*B40</f>
        <v>1056202.2488651399</v>
      </c>
      <c r="O40" s="32">
        <v>8265.14</v>
      </c>
      <c r="P40">
        <f t="shared" ref="P40:P103" si="8">O40*B40</f>
        <v>1056202.2488651399</v>
      </c>
    </row>
    <row r="41" spans="1:18" x14ac:dyDescent="0.3">
      <c r="A41" s="1">
        <v>44257</v>
      </c>
      <c r="B41">
        <v>125.120003</v>
      </c>
      <c r="C41">
        <f t="shared" si="0"/>
        <v>-2.6699980000000068</v>
      </c>
      <c r="D41">
        <f t="shared" si="1"/>
        <v>0</v>
      </c>
      <c r="E41">
        <f t="shared" si="2"/>
        <v>2.6699980000000068</v>
      </c>
      <c r="F41">
        <f t="shared" si="6"/>
        <v>0.84484276602461317</v>
      </c>
      <c r="G41">
        <f t="shared" si="7"/>
        <v>1.2357901090194756</v>
      </c>
      <c r="H41">
        <f t="shared" si="3"/>
        <v>0.68364583909394172</v>
      </c>
      <c r="I41">
        <f t="shared" si="4"/>
        <v>40.605085892758034</v>
      </c>
      <c r="J41" t="e">
        <f t="shared" si="5"/>
        <v>#N/A</v>
      </c>
      <c r="K41" s="32">
        <v>8265.14</v>
      </c>
      <c r="L41">
        <f t="shared" ref="L41:L103" si="9">K41*B41</f>
        <v>1034134.3415954199</v>
      </c>
      <c r="O41" s="32">
        <v>8265.14</v>
      </c>
      <c r="P41">
        <f t="shared" si="8"/>
        <v>1034134.3415954199</v>
      </c>
    </row>
    <row r="42" spans="1:18" x14ac:dyDescent="0.3">
      <c r="A42" s="1">
        <v>44258</v>
      </c>
      <c r="B42">
        <v>122.05999799999999</v>
      </c>
      <c r="C42">
        <f t="shared" si="0"/>
        <v>-3.0600050000000039</v>
      </c>
      <c r="D42">
        <f t="shared" si="1"/>
        <v>0</v>
      </c>
      <c r="E42">
        <f t="shared" si="2"/>
        <v>3.0600050000000039</v>
      </c>
      <c r="F42">
        <f t="shared" si="6"/>
        <v>0.78449685416571224</v>
      </c>
      <c r="G42">
        <f t="shared" si="7"/>
        <v>1.3660911726609419</v>
      </c>
      <c r="H42">
        <f t="shared" si="3"/>
        <v>0.57426390702578756</v>
      </c>
      <c r="I42">
        <f t="shared" si="4"/>
        <v>36.478248943071314</v>
      </c>
      <c r="J42" t="e">
        <f t="shared" si="5"/>
        <v>#N/A</v>
      </c>
      <c r="K42" s="32">
        <v>8265.14</v>
      </c>
      <c r="L42">
        <f t="shared" si="9"/>
        <v>1008842.9718697199</v>
      </c>
      <c r="O42" s="32">
        <v>8265.14</v>
      </c>
      <c r="P42">
        <f t="shared" si="8"/>
        <v>1008842.9718697199</v>
      </c>
    </row>
    <row r="43" spans="1:18" x14ac:dyDescent="0.3">
      <c r="A43" s="1">
        <v>44259</v>
      </c>
      <c r="B43">
        <v>120.129997</v>
      </c>
      <c r="C43">
        <f t="shared" si="0"/>
        <v>-1.9300009999999901</v>
      </c>
      <c r="D43">
        <f t="shared" si="1"/>
        <v>0</v>
      </c>
      <c r="E43">
        <f t="shared" si="2"/>
        <v>1.9300009999999901</v>
      </c>
      <c r="F43">
        <f t="shared" si="6"/>
        <v>0.72846136458244715</v>
      </c>
      <c r="G43">
        <f t="shared" si="7"/>
        <v>1.4063704460423025</v>
      </c>
      <c r="H43">
        <f t="shared" si="3"/>
        <v>0.51797260574724535</v>
      </c>
      <c r="I43">
        <f t="shared" si="4"/>
        <v>34.122658326384311</v>
      </c>
      <c r="J43" t="e">
        <f t="shared" si="5"/>
        <v>#N/A</v>
      </c>
      <c r="K43" s="32">
        <v>8265.14</v>
      </c>
      <c r="L43">
        <f t="shared" si="9"/>
        <v>992891.24340457993</v>
      </c>
      <c r="O43" s="32">
        <v>8265.14</v>
      </c>
      <c r="P43">
        <f t="shared" si="8"/>
        <v>992891.24340457993</v>
      </c>
    </row>
    <row r="44" spans="1:18" x14ac:dyDescent="0.3">
      <c r="A44" s="1">
        <v>44260</v>
      </c>
      <c r="B44">
        <v>121.41999800000001</v>
      </c>
      <c r="C44">
        <f t="shared" si="0"/>
        <v>1.2900010000000037</v>
      </c>
      <c r="D44">
        <f t="shared" si="1"/>
        <v>1.2900010000000037</v>
      </c>
      <c r="E44">
        <f t="shared" si="2"/>
        <v>0</v>
      </c>
      <c r="F44">
        <f t="shared" si="6"/>
        <v>0.76857133854084403</v>
      </c>
      <c r="G44">
        <f t="shared" si="7"/>
        <v>1.3059154141821381</v>
      </c>
      <c r="H44">
        <f t="shared" si="3"/>
        <v>0.58853071967312742</v>
      </c>
      <c r="I44">
        <f t="shared" si="4"/>
        <v>37.048746516795696</v>
      </c>
      <c r="J44" t="e">
        <f t="shared" si="5"/>
        <v>#N/A</v>
      </c>
      <c r="K44" s="32">
        <v>8265.14</v>
      </c>
      <c r="L44">
        <f t="shared" si="9"/>
        <v>1003553.28226972</v>
      </c>
      <c r="O44" s="32">
        <v>8265.14</v>
      </c>
      <c r="P44">
        <f t="shared" si="8"/>
        <v>1003553.28226972</v>
      </c>
    </row>
    <row r="45" spans="1:18" x14ac:dyDescent="0.3">
      <c r="A45" s="1">
        <v>44263</v>
      </c>
      <c r="B45">
        <v>116.360001</v>
      </c>
      <c r="C45">
        <f t="shared" si="0"/>
        <v>-5.0599970000000098</v>
      </c>
      <c r="D45">
        <f t="shared" si="1"/>
        <v>0</v>
      </c>
      <c r="E45">
        <f t="shared" si="2"/>
        <v>5.0599970000000098</v>
      </c>
      <c r="F45">
        <f t="shared" si="6"/>
        <v>0.71367338578792661</v>
      </c>
      <c r="G45">
        <f t="shared" si="7"/>
        <v>1.5740640988834147</v>
      </c>
      <c r="H45">
        <f t="shared" si="3"/>
        <v>0.45339537716042266</v>
      </c>
      <c r="I45">
        <f t="shared" si="4"/>
        <v>31.195597859011073</v>
      </c>
      <c r="J45" t="e">
        <f t="shared" si="5"/>
        <v>#N/A</v>
      </c>
      <c r="K45" s="32">
        <v>8265.14</v>
      </c>
      <c r="L45">
        <f t="shared" si="9"/>
        <v>961731.69866513996</v>
      </c>
      <c r="O45" s="32">
        <v>8265.14</v>
      </c>
      <c r="P45">
        <f t="shared" si="8"/>
        <v>961731.69866513996</v>
      </c>
    </row>
    <row r="46" spans="1:18" x14ac:dyDescent="0.3">
      <c r="A46" s="1">
        <v>44264</v>
      </c>
      <c r="B46">
        <v>121.089996</v>
      </c>
      <c r="C46">
        <f t="shared" si="0"/>
        <v>4.7299950000000024</v>
      </c>
      <c r="D46">
        <f t="shared" si="1"/>
        <v>4.7299950000000024</v>
      </c>
      <c r="E46">
        <f t="shared" si="2"/>
        <v>0</v>
      </c>
      <c r="F46">
        <f t="shared" si="6"/>
        <v>1.0005535010887892</v>
      </c>
      <c r="G46">
        <f t="shared" si="7"/>
        <v>1.4616309489631707</v>
      </c>
      <c r="H46">
        <f t="shared" si="3"/>
        <v>0.68454591892607808</v>
      </c>
      <c r="I46">
        <f t="shared" si="4"/>
        <v>40.636821545505022</v>
      </c>
      <c r="J46" t="e">
        <f t="shared" si="5"/>
        <v>#N/A</v>
      </c>
      <c r="K46" s="32">
        <v>8265.14</v>
      </c>
      <c r="L46">
        <f t="shared" si="9"/>
        <v>1000825.7695394399</v>
      </c>
      <c r="O46" s="32">
        <v>8265.14</v>
      </c>
      <c r="P46">
        <f t="shared" si="8"/>
        <v>1000825.7695394399</v>
      </c>
    </row>
    <row r="47" spans="1:18" x14ac:dyDescent="0.3">
      <c r="A47" s="1">
        <v>44265</v>
      </c>
      <c r="B47">
        <v>119.980003</v>
      </c>
      <c r="C47">
        <f t="shared" si="0"/>
        <v>-1.1099930000000029</v>
      </c>
      <c r="D47">
        <f t="shared" si="1"/>
        <v>0</v>
      </c>
      <c r="E47">
        <f t="shared" si="2"/>
        <v>1.1099930000000029</v>
      </c>
      <c r="F47">
        <f t="shared" si="6"/>
        <v>0.92908539386816125</v>
      </c>
      <c r="G47">
        <f t="shared" si="7"/>
        <v>1.4365139526086586</v>
      </c>
      <c r="H47">
        <f t="shared" si="3"/>
        <v>0.64676391912586373</v>
      </c>
      <c r="I47">
        <f t="shared" si="4"/>
        <v>39.274841500606804</v>
      </c>
      <c r="J47" t="e">
        <f t="shared" si="5"/>
        <v>#N/A</v>
      </c>
      <c r="K47" s="32">
        <v>8265.14</v>
      </c>
      <c r="L47">
        <f t="shared" si="9"/>
        <v>991651.52199541987</v>
      </c>
      <c r="O47" s="32">
        <v>8265.14</v>
      </c>
      <c r="P47">
        <f t="shared" si="8"/>
        <v>991651.52199541987</v>
      </c>
    </row>
    <row r="48" spans="1:18" x14ac:dyDescent="0.3">
      <c r="A48" s="1">
        <v>44266</v>
      </c>
      <c r="B48">
        <v>121.959999</v>
      </c>
      <c r="C48">
        <f t="shared" si="0"/>
        <v>1.9799959999999999</v>
      </c>
      <c r="D48">
        <f t="shared" si="1"/>
        <v>1.9799959999999999</v>
      </c>
      <c r="E48">
        <f t="shared" si="2"/>
        <v>0</v>
      </c>
      <c r="F48">
        <f t="shared" si="6"/>
        <v>1.0041504371632926</v>
      </c>
      <c r="G48">
        <f t="shared" si="7"/>
        <v>1.3339058131366115</v>
      </c>
      <c r="H48">
        <f t="shared" si="3"/>
        <v>0.75278961023648594</v>
      </c>
      <c r="I48">
        <f t="shared" si="4"/>
        <v>42.94808719997603</v>
      </c>
      <c r="J48" t="e">
        <f t="shared" si="5"/>
        <v>#N/A</v>
      </c>
      <c r="K48" s="32">
        <v>8265.14</v>
      </c>
      <c r="L48">
        <f t="shared" si="9"/>
        <v>1008016.4661348599</v>
      </c>
      <c r="O48" s="32">
        <v>8265.14</v>
      </c>
      <c r="P48">
        <f t="shared" si="8"/>
        <v>1008016.4661348599</v>
      </c>
    </row>
    <row r="49" spans="1:16" x14ac:dyDescent="0.3">
      <c r="A49" s="1">
        <v>44267</v>
      </c>
      <c r="B49">
        <v>121.029999</v>
      </c>
      <c r="C49">
        <f t="shared" si="0"/>
        <v>-0.92999999999999261</v>
      </c>
      <c r="D49">
        <f t="shared" si="1"/>
        <v>0</v>
      </c>
      <c r="E49">
        <f t="shared" si="2"/>
        <v>0.92999999999999261</v>
      </c>
      <c r="F49">
        <f t="shared" si="6"/>
        <v>0.93242540593734302</v>
      </c>
      <c r="G49">
        <f t="shared" si="7"/>
        <v>1.3050553979125674</v>
      </c>
      <c r="H49">
        <f t="shared" si="3"/>
        <v>0.71447189707713166</v>
      </c>
      <c r="I49">
        <f t="shared" si="4"/>
        <v>41.673001365328801</v>
      </c>
      <c r="J49" t="e">
        <f t="shared" si="5"/>
        <v>#N/A</v>
      </c>
      <c r="K49" s="32">
        <v>8265.14</v>
      </c>
      <c r="L49">
        <f t="shared" si="9"/>
        <v>1000329.88593486</v>
      </c>
      <c r="O49" s="32">
        <v>8265.14</v>
      </c>
      <c r="P49">
        <f t="shared" si="8"/>
        <v>1000329.88593486</v>
      </c>
    </row>
    <row r="50" spans="1:16" x14ac:dyDescent="0.3">
      <c r="A50" s="1">
        <v>44270</v>
      </c>
      <c r="B50">
        <v>123.989998</v>
      </c>
      <c r="C50">
        <f t="shared" si="0"/>
        <v>2.9599989999999963</v>
      </c>
      <c r="D50">
        <f t="shared" si="1"/>
        <v>2.9599989999999963</v>
      </c>
      <c r="E50">
        <f t="shared" si="2"/>
        <v>0</v>
      </c>
      <c r="F50">
        <f t="shared" si="6"/>
        <v>1.0772520912275325</v>
      </c>
      <c r="G50">
        <f t="shared" si="7"/>
        <v>1.2118371552045271</v>
      </c>
      <c r="H50">
        <f t="shared" si="3"/>
        <v>0.8889412959497186</v>
      </c>
      <c r="I50">
        <f t="shared" si="4"/>
        <v>47.060292337077534</v>
      </c>
      <c r="J50" t="e">
        <f t="shared" si="5"/>
        <v>#N/A</v>
      </c>
      <c r="K50" s="32">
        <v>8265.14</v>
      </c>
      <c r="L50">
        <f t="shared" si="9"/>
        <v>1024794.6920697199</v>
      </c>
      <c r="O50" s="32">
        <v>8265.14</v>
      </c>
      <c r="P50">
        <f t="shared" si="8"/>
        <v>1024794.6920697199</v>
      </c>
    </row>
    <row r="51" spans="1:16" x14ac:dyDescent="0.3">
      <c r="A51" s="1">
        <v>44271</v>
      </c>
      <c r="B51">
        <v>125.57</v>
      </c>
      <c r="C51">
        <f t="shared" si="0"/>
        <v>1.5800019999999932</v>
      </c>
      <c r="D51">
        <f t="shared" si="1"/>
        <v>1.5800019999999932</v>
      </c>
      <c r="E51">
        <f t="shared" si="2"/>
        <v>0</v>
      </c>
      <c r="F51">
        <f t="shared" si="6"/>
        <v>1.1131627989969941</v>
      </c>
      <c r="G51">
        <f t="shared" si="7"/>
        <v>1.1252773584042037</v>
      </c>
      <c r="H51">
        <f t="shared" si="3"/>
        <v>0.98923415696874084</v>
      </c>
      <c r="I51">
        <f t="shared" si="4"/>
        <v>49.729397291074456</v>
      </c>
      <c r="J51" t="e">
        <f t="shared" si="5"/>
        <v>#N/A</v>
      </c>
      <c r="K51" s="32">
        <v>8265.14</v>
      </c>
      <c r="L51">
        <f t="shared" si="9"/>
        <v>1037853.6297999999</v>
      </c>
      <c r="O51" s="32">
        <v>8265.14</v>
      </c>
      <c r="P51">
        <f t="shared" si="8"/>
        <v>1037853.6297999999</v>
      </c>
    </row>
    <row r="52" spans="1:16" x14ac:dyDescent="0.3">
      <c r="A52" s="1">
        <v>44272</v>
      </c>
      <c r="B52">
        <v>124.760002</v>
      </c>
      <c r="C52">
        <f t="shared" si="0"/>
        <v>-0.80999799999999311</v>
      </c>
      <c r="D52">
        <f t="shared" si="1"/>
        <v>0</v>
      </c>
      <c r="E52">
        <f t="shared" si="2"/>
        <v>0.80999799999999311</v>
      </c>
      <c r="F52">
        <f t="shared" si="6"/>
        <v>1.0336511704972089</v>
      </c>
      <c r="G52">
        <f t="shared" si="7"/>
        <v>1.1027574042324744</v>
      </c>
      <c r="H52">
        <f t="shared" si="3"/>
        <v>0.9373332398675992</v>
      </c>
      <c r="I52">
        <f t="shared" si="4"/>
        <v>48.382654082353859</v>
      </c>
      <c r="J52" t="e">
        <f t="shared" si="5"/>
        <v>#N/A</v>
      </c>
      <c r="K52" s="32">
        <v>8265.14</v>
      </c>
      <c r="L52">
        <f t="shared" si="9"/>
        <v>1031158.8829302799</v>
      </c>
      <c r="O52" s="32">
        <v>8265.14</v>
      </c>
      <c r="P52">
        <f t="shared" si="8"/>
        <v>1031158.8829302799</v>
      </c>
    </row>
    <row r="53" spans="1:16" x14ac:dyDescent="0.3">
      <c r="A53" s="1">
        <v>44273</v>
      </c>
      <c r="B53">
        <v>120.529999</v>
      </c>
      <c r="C53">
        <f t="shared" si="0"/>
        <v>-4.2300029999999964</v>
      </c>
      <c r="D53">
        <f t="shared" si="1"/>
        <v>0</v>
      </c>
      <c r="E53">
        <f t="shared" si="2"/>
        <v>4.2300029999999964</v>
      </c>
      <c r="F53">
        <f t="shared" si="6"/>
        <v>0.95981894403312251</v>
      </c>
      <c r="G53">
        <f t="shared" si="7"/>
        <v>1.3261320896444404</v>
      </c>
      <c r="H53">
        <f t="shared" si="3"/>
        <v>0.72377325873357534</v>
      </c>
      <c r="I53">
        <f t="shared" si="4"/>
        <v>41.987729828534313</v>
      </c>
      <c r="J53" t="e">
        <f t="shared" si="5"/>
        <v>#N/A</v>
      </c>
      <c r="K53" s="32">
        <v>8265.14</v>
      </c>
      <c r="L53">
        <f t="shared" si="9"/>
        <v>996197.31593485991</v>
      </c>
      <c r="O53" s="32">
        <v>8265.14</v>
      </c>
      <c r="P53">
        <f t="shared" si="8"/>
        <v>996197.31593485991</v>
      </c>
    </row>
    <row r="54" spans="1:16" x14ac:dyDescent="0.3">
      <c r="A54" s="1">
        <v>44274</v>
      </c>
      <c r="B54">
        <v>119.989998</v>
      </c>
      <c r="C54">
        <f t="shared" si="0"/>
        <v>-0.54000100000000373</v>
      </c>
      <c r="D54">
        <f t="shared" si="1"/>
        <v>0</v>
      </c>
      <c r="E54">
        <f t="shared" si="2"/>
        <v>0.54000100000000373</v>
      </c>
      <c r="F54">
        <f t="shared" si="6"/>
        <v>0.89126044803075655</v>
      </c>
      <c r="G54">
        <f t="shared" si="7"/>
        <v>1.2699798689555521</v>
      </c>
      <c r="H54">
        <f t="shared" si="3"/>
        <v>0.7017910045800495</v>
      </c>
      <c r="I54">
        <f t="shared" si="4"/>
        <v>41.238377843772319</v>
      </c>
      <c r="J54" t="e">
        <f t="shared" si="5"/>
        <v>#N/A</v>
      </c>
      <c r="K54" s="32">
        <v>8265.14</v>
      </c>
      <c r="L54">
        <f t="shared" si="9"/>
        <v>991734.13206971996</v>
      </c>
      <c r="O54" s="32">
        <v>8265.14</v>
      </c>
      <c r="P54">
        <f t="shared" si="8"/>
        <v>991734.13206971996</v>
      </c>
    </row>
    <row r="55" spans="1:16" x14ac:dyDescent="0.3">
      <c r="A55" s="1">
        <v>44277</v>
      </c>
      <c r="B55">
        <v>123.389999</v>
      </c>
      <c r="C55">
        <f t="shared" si="0"/>
        <v>3.4000010000000032</v>
      </c>
      <c r="D55">
        <f t="shared" si="1"/>
        <v>3.4000010000000032</v>
      </c>
      <c r="E55">
        <f t="shared" si="2"/>
        <v>0</v>
      </c>
      <c r="F55">
        <f t="shared" si="6"/>
        <v>1.0704562017428456</v>
      </c>
      <c r="G55">
        <f t="shared" si="7"/>
        <v>1.1792670211730127</v>
      </c>
      <c r="H55">
        <f t="shared" si="3"/>
        <v>0.90773012602189673</v>
      </c>
      <c r="I55">
        <f t="shared" si="4"/>
        <v>47.581684308500456</v>
      </c>
      <c r="J55" t="e">
        <f t="shared" si="5"/>
        <v>#N/A</v>
      </c>
      <c r="K55" s="32">
        <v>8265.14</v>
      </c>
      <c r="L55">
        <f t="shared" si="9"/>
        <v>1019835.61633486</v>
      </c>
      <c r="O55" s="32">
        <v>8265.14</v>
      </c>
      <c r="P55">
        <f t="shared" si="8"/>
        <v>1019835.61633486</v>
      </c>
    </row>
    <row r="56" spans="1:16" x14ac:dyDescent="0.3">
      <c r="A56" s="1">
        <v>44278</v>
      </c>
      <c r="B56">
        <v>122.540001</v>
      </c>
      <c r="C56">
        <f t="shared" si="0"/>
        <v>-0.84999799999999937</v>
      </c>
      <c r="D56">
        <f t="shared" si="1"/>
        <v>0</v>
      </c>
      <c r="E56">
        <f t="shared" si="2"/>
        <v>0.84999799999999937</v>
      </c>
      <c r="F56">
        <f t="shared" si="6"/>
        <v>0.99399504447549958</v>
      </c>
      <c r="G56">
        <f t="shared" si="7"/>
        <v>1.1557478053749404</v>
      </c>
      <c r="H56">
        <f t="shared" si="3"/>
        <v>0.86004493355108214</v>
      </c>
      <c r="I56">
        <f t="shared" si="4"/>
        <v>46.237857916106236</v>
      </c>
      <c r="J56" t="e">
        <f t="shared" si="5"/>
        <v>#N/A</v>
      </c>
      <c r="K56" s="32">
        <v>8265.14</v>
      </c>
      <c r="L56">
        <f t="shared" si="9"/>
        <v>1012810.2638651399</v>
      </c>
      <c r="O56" s="32">
        <v>8265.14</v>
      </c>
      <c r="P56">
        <f t="shared" si="8"/>
        <v>1012810.2638651399</v>
      </c>
    </row>
    <row r="57" spans="1:16" x14ac:dyDescent="0.3">
      <c r="A57" s="1">
        <v>44279</v>
      </c>
      <c r="B57">
        <v>120.089996</v>
      </c>
      <c r="C57">
        <f t="shared" si="0"/>
        <v>-2.4500050000000044</v>
      </c>
      <c r="D57">
        <f t="shared" si="1"/>
        <v>0</v>
      </c>
      <c r="E57">
        <f t="shared" si="2"/>
        <v>2.4500050000000044</v>
      </c>
      <c r="F57">
        <f t="shared" si="6"/>
        <v>0.92299539844153533</v>
      </c>
      <c r="G57">
        <f t="shared" si="7"/>
        <v>1.248194747848159</v>
      </c>
      <c r="H57">
        <f t="shared" si="3"/>
        <v>0.73946425430225915</v>
      </c>
      <c r="I57">
        <f t="shared" si="4"/>
        <v>42.511034789782215</v>
      </c>
      <c r="J57" t="e">
        <f t="shared" si="5"/>
        <v>#N/A</v>
      </c>
      <c r="K57" s="32">
        <v>8265.14</v>
      </c>
      <c r="L57">
        <f t="shared" si="9"/>
        <v>992560.62953943992</v>
      </c>
      <c r="O57" s="32">
        <v>8265.14</v>
      </c>
      <c r="P57">
        <f t="shared" si="8"/>
        <v>992560.62953943992</v>
      </c>
    </row>
    <row r="58" spans="1:16" x14ac:dyDescent="0.3">
      <c r="A58" s="1">
        <v>44280</v>
      </c>
      <c r="B58">
        <v>120.589996</v>
      </c>
      <c r="C58">
        <f t="shared" si="0"/>
        <v>0.5</v>
      </c>
      <c r="D58">
        <f t="shared" si="1"/>
        <v>0.5</v>
      </c>
      <c r="E58">
        <f t="shared" si="2"/>
        <v>0</v>
      </c>
      <c r="F58">
        <f t="shared" si="6"/>
        <v>0.89278144140999705</v>
      </c>
      <c r="G58">
        <f t="shared" si="7"/>
        <v>1.159037980144719</v>
      </c>
      <c r="H58">
        <f t="shared" si="3"/>
        <v>0.77027798631630962</v>
      </c>
      <c r="I58">
        <f t="shared" si="4"/>
        <v>43.511696596258638</v>
      </c>
      <c r="J58" t="e">
        <f t="shared" si="5"/>
        <v>#N/A</v>
      </c>
      <c r="K58" s="32">
        <v>8265.14</v>
      </c>
      <c r="L58">
        <f t="shared" si="9"/>
        <v>996693.19953943987</v>
      </c>
      <c r="O58" s="32">
        <v>8265.14</v>
      </c>
      <c r="P58">
        <f t="shared" si="8"/>
        <v>996693.19953943987</v>
      </c>
    </row>
    <row r="59" spans="1:16" x14ac:dyDescent="0.3">
      <c r="A59" s="1">
        <v>44281</v>
      </c>
      <c r="B59">
        <v>121.209999</v>
      </c>
      <c r="C59">
        <f t="shared" si="0"/>
        <v>0.62000299999999697</v>
      </c>
      <c r="D59">
        <f t="shared" si="1"/>
        <v>0.62000299999999697</v>
      </c>
      <c r="E59">
        <f t="shared" si="2"/>
        <v>0</v>
      </c>
      <c r="F59">
        <f t="shared" si="6"/>
        <v>0.87329726702356847</v>
      </c>
      <c r="G59">
        <f t="shared" si="7"/>
        <v>1.0762495529915248</v>
      </c>
      <c r="H59">
        <f t="shared" si="3"/>
        <v>0.81142636909457133</v>
      </c>
      <c r="I59">
        <f t="shared" si="4"/>
        <v>44.794885563035997</v>
      </c>
      <c r="J59" t="e">
        <f t="shared" si="5"/>
        <v>#N/A</v>
      </c>
      <c r="K59" s="32">
        <v>8265.14</v>
      </c>
      <c r="L59">
        <f t="shared" si="9"/>
        <v>1001817.6111348598</v>
      </c>
      <c r="O59" s="32">
        <v>8265.14</v>
      </c>
      <c r="P59">
        <f t="shared" si="8"/>
        <v>1001817.6111348598</v>
      </c>
    </row>
    <row r="60" spans="1:16" x14ac:dyDescent="0.3">
      <c r="A60" s="1">
        <v>44284</v>
      </c>
      <c r="B60">
        <v>121.389999</v>
      </c>
      <c r="C60">
        <f t="shared" si="0"/>
        <v>0.18000000000000682</v>
      </c>
      <c r="D60">
        <f t="shared" si="1"/>
        <v>0.18000000000000682</v>
      </c>
      <c r="E60">
        <f t="shared" si="2"/>
        <v>0</v>
      </c>
      <c r="F60">
        <f t="shared" si="6"/>
        <v>0.82377603366474261</v>
      </c>
      <c r="G60">
        <f t="shared" si="7"/>
        <v>0.99937458492070164</v>
      </c>
      <c r="H60">
        <f t="shared" si="3"/>
        <v>0.82429155803487597</v>
      </c>
      <c r="I60">
        <f t="shared" si="4"/>
        <v>45.184200650624156</v>
      </c>
      <c r="J60" t="e">
        <f t="shared" si="5"/>
        <v>#N/A</v>
      </c>
      <c r="K60" s="32">
        <v>8265.14</v>
      </c>
      <c r="L60">
        <f t="shared" si="9"/>
        <v>1003305.33633486</v>
      </c>
      <c r="O60" s="32">
        <v>8265.14</v>
      </c>
      <c r="P60">
        <f t="shared" si="8"/>
        <v>1003305.33633486</v>
      </c>
    </row>
    <row r="61" spans="1:16" x14ac:dyDescent="0.3">
      <c r="A61" s="1">
        <v>44285</v>
      </c>
      <c r="B61">
        <v>119.900002</v>
      </c>
      <c r="C61">
        <f t="shared" si="0"/>
        <v>-1.4899970000000025</v>
      </c>
      <c r="D61">
        <f t="shared" si="1"/>
        <v>0</v>
      </c>
      <c r="E61">
        <f t="shared" si="2"/>
        <v>1.4899970000000025</v>
      </c>
      <c r="F61">
        <f t="shared" si="6"/>
        <v>0.7649348884029753</v>
      </c>
      <c r="G61">
        <f t="shared" si="7"/>
        <v>1.0344190431406517</v>
      </c>
      <c r="H61">
        <f t="shared" si="3"/>
        <v>0.73948260472904481</v>
      </c>
      <c r="I61">
        <f t="shared" si="4"/>
        <v>42.511641261525135</v>
      </c>
      <c r="J61" t="e">
        <f t="shared" si="5"/>
        <v>#N/A</v>
      </c>
      <c r="K61" s="32">
        <v>8265.14</v>
      </c>
      <c r="L61">
        <f t="shared" si="9"/>
        <v>990990.30253027997</v>
      </c>
      <c r="O61" s="32">
        <v>8265.14</v>
      </c>
      <c r="P61">
        <f t="shared" si="8"/>
        <v>990990.30253027997</v>
      </c>
    </row>
    <row r="62" spans="1:16" x14ac:dyDescent="0.3">
      <c r="A62" s="1">
        <v>44286</v>
      </c>
      <c r="B62">
        <v>122.150002</v>
      </c>
      <c r="C62">
        <f t="shared" si="0"/>
        <v>2.25</v>
      </c>
      <c r="D62">
        <f t="shared" si="1"/>
        <v>2.25</v>
      </c>
      <c r="E62">
        <f t="shared" si="2"/>
        <v>0</v>
      </c>
      <c r="F62">
        <f t="shared" si="6"/>
        <v>0.87101096780276277</v>
      </c>
      <c r="G62">
        <f t="shared" si="7"/>
        <v>0.96053196863060519</v>
      </c>
      <c r="H62">
        <f t="shared" si="3"/>
        <v>0.90680060242506122</v>
      </c>
      <c r="I62">
        <f t="shared" si="4"/>
        <v>47.556131525855193</v>
      </c>
      <c r="J62" t="e">
        <f t="shared" si="5"/>
        <v>#N/A</v>
      </c>
      <c r="K62" s="32">
        <v>8265.14</v>
      </c>
      <c r="L62">
        <f t="shared" si="9"/>
        <v>1009586.8675302799</v>
      </c>
      <c r="O62" s="32">
        <v>8265.14</v>
      </c>
      <c r="P62">
        <f t="shared" si="8"/>
        <v>1009586.8675302799</v>
      </c>
    </row>
    <row r="63" spans="1:16" x14ac:dyDescent="0.3">
      <c r="A63" s="1">
        <v>44287</v>
      </c>
      <c r="B63">
        <v>123</v>
      </c>
      <c r="C63">
        <f t="shared" si="0"/>
        <v>0.84999799999999937</v>
      </c>
      <c r="D63">
        <f t="shared" si="1"/>
        <v>0.84999799999999937</v>
      </c>
      <c r="E63">
        <f t="shared" si="2"/>
        <v>0</v>
      </c>
      <c r="F63">
        <f t="shared" si="6"/>
        <v>0.86951004153113676</v>
      </c>
      <c r="G63">
        <f t="shared" si="7"/>
        <v>0.89192254229984769</v>
      </c>
      <c r="H63">
        <f t="shared" si="3"/>
        <v>0.97487169602091273</v>
      </c>
      <c r="I63">
        <f t="shared" si="4"/>
        <v>49.363799075410384</v>
      </c>
      <c r="J63" t="e">
        <f t="shared" si="5"/>
        <v>#N/A</v>
      </c>
      <c r="K63" s="32">
        <v>8265.14</v>
      </c>
      <c r="L63">
        <f t="shared" si="9"/>
        <v>1016612.22</v>
      </c>
      <c r="O63" s="32">
        <v>8265.14</v>
      </c>
      <c r="P63">
        <f t="shared" si="8"/>
        <v>1016612.22</v>
      </c>
    </row>
    <row r="64" spans="1:16" x14ac:dyDescent="0.3">
      <c r="A64" s="1">
        <v>44291</v>
      </c>
      <c r="B64">
        <v>125.900002</v>
      </c>
      <c r="C64">
        <f t="shared" si="0"/>
        <v>2.9000020000000006</v>
      </c>
      <c r="D64">
        <f t="shared" si="1"/>
        <v>2.9000020000000006</v>
      </c>
      <c r="E64">
        <f t="shared" si="2"/>
        <v>0</v>
      </c>
      <c r="F64">
        <f t="shared" si="6"/>
        <v>1.0145451814217699</v>
      </c>
      <c r="G64">
        <f t="shared" si="7"/>
        <v>0.82821378927843003</v>
      </c>
      <c r="H64">
        <f t="shared" si="3"/>
        <v>1.2249798235135381</v>
      </c>
      <c r="I64">
        <f t="shared" si="4"/>
        <v>55.055772217256902</v>
      </c>
      <c r="J64" t="e">
        <f t="shared" si="5"/>
        <v>#N/A</v>
      </c>
      <c r="K64" s="32">
        <v>8265.14</v>
      </c>
      <c r="L64">
        <f t="shared" si="9"/>
        <v>1040581.1425302799</v>
      </c>
      <c r="O64" s="32">
        <v>8265.14</v>
      </c>
      <c r="P64">
        <f t="shared" si="8"/>
        <v>1040581.1425302799</v>
      </c>
    </row>
    <row r="65" spans="1:16" x14ac:dyDescent="0.3">
      <c r="A65" s="1">
        <v>44292</v>
      </c>
      <c r="B65">
        <v>126.209999</v>
      </c>
      <c r="C65">
        <f t="shared" si="0"/>
        <v>0.30999699999999564</v>
      </c>
      <c r="D65">
        <f t="shared" si="1"/>
        <v>0.30999699999999564</v>
      </c>
      <c r="E65">
        <f t="shared" si="2"/>
        <v>0</v>
      </c>
      <c r="F65">
        <f t="shared" si="6"/>
        <v>0.96422031132021446</v>
      </c>
      <c r="G65">
        <f t="shared" si="7"/>
        <v>0.76905566147282778</v>
      </c>
      <c r="H65">
        <f t="shared" si="3"/>
        <v>1.2537718134388667</v>
      </c>
      <c r="I65">
        <f t="shared" si="4"/>
        <v>55.629935824151936</v>
      </c>
      <c r="J65" t="e">
        <f t="shared" si="5"/>
        <v>#N/A</v>
      </c>
      <c r="K65" s="32">
        <v>8265.14</v>
      </c>
      <c r="L65">
        <f t="shared" si="9"/>
        <v>1043143.3111348599</v>
      </c>
      <c r="O65" s="32">
        <v>8265.14</v>
      </c>
      <c r="P65">
        <f t="shared" si="8"/>
        <v>1043143.3111348599</v>
      </c>
    </row>
    <row r="66" spans="1:16" x14ac:dyDescent="0.3">
      <c r="A66" s="1">
        <v>44293</v>
      </c>
      <c r="B66">
        <v>127.900002</v>
      </c>
      <c r="C66">
        <f t="shared" si="0"/>
        <v>1.6900030000000044</v>
      </c>
      <c r="D66">
        <f t="shared" si="1"/>
        <v>1.6900030000000044</v>
      </c>
      <c r="E66">
        <f t="shared" si="2"/>
        <v>0</v>
      </c>
      <c r="F66">
        <f t="shared" si="6"/>
        <v>1.0160619319401996</v>
      </c>
      <c r="G66">
        <f t="shared" si="7"/>
        <v>0.71412311422476871</v>
      </c>
      <c r="H66">
        <f t="shared" si="3"/>
        <v>1.4228105934411699</v>
      </c>
      <c r="I66">
        <f t="shared" si="4"/>
        <v>58.725622105701689</v>
      </c>
      <c r="J66" t="e">
        <f t="shared" si="5"/>
        <v>#N/A</v>
      </c>
      <c r="K66" s="32">
        <v>8265.14</v>
      </c>
      <c r="L66">
        <f t="shared" si="9"/>
        <v>1057111.42253028</v>
      </c>
      <c r="O66" s="32">
        <v>8265.14</v>
      </c>
      <c r="P66">
        <f t="shared" si="8"/>
        <v>1057111.42253028</v>
      </c>
    </row>
    <row r="67" spans="1:16" x14ac:dyDescent="0.3">
      <c r="A67" s="1">
        <v>44294</v>
      </c>
      <c r="B67">
        <v>130.36000100000001</v>
      </c>
      <c r="C67">
        <f t="shared" si="0"/>
        <v>2.4599990000000105</v>
      </c>
      <c r="D67">
        <f t="shared" si="1"/>
        <v>2.4599990000000105</v>
      </c>
      <c r="E67">
        <f t="shared" si="2"/>
        <v>0</v>
      </c>
      <c r="F67">
        <f t="shared" si="6"/>
        <v>1.1192002939444718</v>
      </c>
      <c r="G67">
        <f t="shared" si="7"/>
        <v>0.66311432035157103</v>
      </c>
      <c r="H67">
        <f t="shared" si="3"/>
        <v>1.6877938834906965</v>
      </c>
      <c r="I67">
        <f t="shared" si="4"/>
        <v>62.794766141022755</v>
      </c>
      <c r="J67" t="e">
        <f t="shared" si="5"/>
        <v>#N/A</v>
      </c>
      <c r="K67" s="32">
        <v>8265.14</v>
      </c>
      <c r="L67">
        <f t="shared" si="9"/>
        <v>1077443.6586651399</v>
      </c>
      <c r="O67" s="32">
        <v>8265.14</v>
      </c>
      <c r="P67">
        <f t="shared" si="8"/>
        <v>1077443.6586651399</v>
      </c>
    </row>
    <row r="68" spans="1:16" x14ac:dyDescent="0.3">
      <c r="A68" s="1">
        <v>44295</v>
      </c>
      <c r="B68">
        <v>133</v>
      </c>
      <c r="C68">
        <f t="shared" ref="C68:C131" si="10">B68-B67</f>
        <v>2.6399989999999889</v>
      </c>
      <c r="D68">
        <f t="shared" ref="D68:D131" si="11">IF(C68&lt;=0,0,C68)</f>
        <v>2.6399989999999889</v>
      </c>
      <c r="E68">
        <f t="shared" ref="E68:E131" si="12">IF(C68&gt;=0,0,-C68)</f>
        <v>0</v>
      </c>
      <c r="F68">
        <f t="shared" si="6"/>
        <v>1.2278287729484372</v>
      </c>
      <c r="G68">
        <f t="shared" si="7"/>
        <v>0.61574901175503016</v>
      </c>
      <c r="H68">
        <f t="shared" si="3"/>
        <v>1.994040996426182</v>
      </c>
      <c r="I68">
        <f t="shared" si="4"/>
        <v>66.600323736593992</v>
      </c>
      <c r="J68" t="e">
        <f t="shared" si="5"/>
        <v>#N/A</v>
      </c>
      <c r="K68" s="32">
        <v>8265.14</v>
      </c>
      <c r="L68">
        <f t="shared" si="9"/>
        <v>1099263.6199999999</v>
      </c>
      <c r="O68" s="32">
        <v>8265.14</v>
      </c>
      <c r="P68">
        <f t="shared" si="8"/>
        <v>1099263.6199999999</v>
      </c>
    </row>
    <row r="69" spans="1:16" x14ac:dyDescent="0.3">
      <c r="A69" s="1">
        <v>44298</v>
      </c>
      <c r="B69">
        <v>131.240005</v>
      </c>
      <c r="C69">
        <f t="shared" si="10"/>
        <v>-1.7599950000000035</v>
      </c>
      <c r="D69">
        <f t="shared" si="11"/>
        <v>0</v>
      </c>
      <c r="E69">
        <f t="shared" si="12"/>
        <v>1.7599950000000035</v>
      </c>
      <c r="F69">
        <f t="shared" si="6"/>
        <v>1.1401267177378345</v>
      </c>
      <c r="G69">
        <f t="shared" si="7"/>
        <v>0.69748086805824261</v>
      </c>
      <c r="H69">
        <f t="shared" si="3"/>
        <v>1.634635113235291</v>
      </c>
      <c r="I69">
        <f t="shared" si="4"/>
        <v>62.044079843298846</v>
      </c>
      <c r="J69" t="e">
        <f t="shared" si="5"/>
        <v>#N/A</v>
      </c>
      <c r="K69" s="32">
        <v>8265.14</v>
      </c>
      <c r="L69">
        <f t="shared" si="9"/>
        <v>1084717.0149256999</v>
      </c>
      <c r="O69" s="32">
        <v>8265.14</v>
      </c>
      <c r="P69">
        <f t="shared" si="8"/>
        <v>1084717.0149256999</v>
      </c>
    </row>
    <row r="70" spans="1:16" x14ac:dyDescent="0.3">
      <c r="A70" s="1">
        <v>44299</v>
      </c>
      <c r="B70">
        <v>134.429993</v>
      </c>
      <c r="C70">
        <f t="shared" si="10"/>
        <v>3.1899879999999996</v>
      </c>
      <c r="D70">
        <f t="shared" si="11"/>
        <v>3.1899879999999996</v>
      </c>
      <c r="E70">
        <f t="shared" si="12"/>
        <v>0</v>
      </c>
      <c r="F70">
        <f t="shared" si="6"/>
        <v>1.2865453807565606</v>
      </c>
      <c r="G70">
        <f t="shared" si="7"/>
        <v>0.64766080605408238</v>
      </c>
      <c r="H70">
        <f t="shared" si="3"/>
        <v>1.9864493400410101</v>
      </c>
      <c r="I70">
        <f t="shared" si="4"/>
        <v>66.51542061697026</v>
      </c>
      <c r="J70" t="e">
        <f t="shared" si="5"/>
        <v>#N/A</v>
      </c>
      <c r="K70" s="32">
        <v>8265.14</v>
      </c>
      <c r="L70">
        <f t="shared" si="9"/>
        <v>1111082.7123440199</v>
      </c>
      <c r="O70" s="32">
        <v>8265.14</v>
      </c>
      <c r="P70">
        <f t="shared" si="8"/>
        <v>1111082.7123440199</v>
      </c>
    </row>
    <row r="71" spans="1:16" x14ac:dyDescent="0.3">
      <c r="A71" s="1">
        <v>44300</v>
      </c>
      <c r="B71">
        <v>132.029999</v>
      </c>
      <c r="C71">
        <f t="shared" si="10"/>
        <v>-2.3999939999999924</v>
      </c>
      <c r="D71">
        <f t="shared" si="11"/>
        <v>0</v>
      </c>
      <c r="E71">
        <f t="shared" si="12"/>
        <v>2.3999939999999924</v>
      </c>
      <c r="F71">
        <f t="shared" si="6"/>
        <v>1.1946492821310919</v>
      </c>
      <c r="G71">
        <f t="shared" si="7"/>
        <v>0.77282746276450454</v>
      </c>
      <c r="H71">
        <f t="shared" si="3"/>
        <v>1.5458162910744344</v>
      </c>
      <c r="I71">
        <f t="shared" si="4"/>
        <v>60.71986798474132</v>
      </c>
      <c r="J71" t="e">
        <f t="shared" si="5"/>
        <v>#N/A</v>
      </c>
      <c r="K71" s="32">
        <v>8265.14</v>
      </c>
      <c r="L71">
        <f t="shared" si="9"/>
        <v>1091246.42593486</v>
      </c>
      <c r="O71" s="32">
        <v>8265.14</v>
      </c>
      <c r="P71">
        <f t="shared" si="8"/>
        <v>1091246.42593486</v>
      </c>
    </row>
    <row r="72" spans="1:16" x14ac:dyDescent="0.3">
      <c r="A72" s="1">
        <v>44301</v>
      </c>
      <c r="B72">
        <v>134.5</v>
      </c>
      <c r="C72">
        <f t="shared" si="10"/>
        <v>2.4700009999999963</v>
      </c>
      <c r="D72">
        <f t="shared" si="11"/>
        <v>2.4700009999999963</v>
      </c>
      <c r="E72">
        <f t="shared" si="12"/>
        <v>0</v>
      </c>
      <c r="F72">
        <f t="shared" si="6"/>
        <v>1.2857458334074423</v>
      </c>
      <c r="G72">
        <f t="shared" si="7"/>
        <v>0.71762550113846846</v>
      </c>
      <c r="H72">
        <f t="shared" si="3"/>
        <v>1.791666867144055</v>
      </c>
      <c r="I72">
        <f t="shared" si="4"/>
        <v>64.179107050010401</v>
      </c>
      <c r="J72" t="e">
        <f t="shared" si="5"/>
        <v>#N/A</v>
      </c>
      <c r="K72" s="32">
        <v>8265.14</v>
      </c>
      <c r="L72">
        <f t="shared" si="9"/>
        <v>1111661.3299999998</v>
      </c>
      <c r="O72" s="32">
        <v>8265.14</v>
      </c>
      <c r="P72">
        <f t="shared" si="8"/>
        <v>1111661.3299999998</v>
      </c>
    </row>
    <row r="73" spans="1:16" x14ac:dyDescent="0.3">
      <c r="A73" s="1">
        <v>44302</v>
      </c>
      <c r="B73">
        <v>134.16000399999999</v>
      </c>
      <c r="C73">
        <f t="shared" si="10"/>
        <v>-0.33999600000001351</v>
      </c>
      <c r="D73">
        <f t="shared" si="11"/>
        <v>0</v>
      </c>
      <c r="E73">
        <f t="shared" si="12"/>
        <v>0.33999600000001351</v>
      </c>
      <c r="F73">
        <f t="shared" si="6"/>
        <v>1.1939068453069108</v>
      </c>
      <c r="G73">
        <f t="shared" si="7"/>
        <v>0.69065196534286444</v>
      </c>
      <c r="H73">
        <f t="shared" si="3"/>
        <v>1.7286663981535368</v>
      </c>
      <c r="I73">
        <f t="shared" si="4"/>
        <v>63.352060894043674</v>
      </c>
      <c r="J73" t="e">
        <f t="shared" si="5"/>
        <v>#N/A</v>
      </c>
      <c r="K73" s="32">
        <v>8265.14</v>
      </c>
      <c r="L73">
        <f t="shared" si="9"/>
        <v>1108851.2154605598</v>
      </c>
      <c r="O73" s="32">
        <v>8265.14</v>
      </c>
      <c r="P73">
        <f t="shared" si="8"/>
        <v>1108851.2154605598</v>
      </c>
    </row>
    <row r="74" spans="1:16" x14ac:dyDescent="0.3">
      <c r="A74" s="1">
        <v>44305</v>
      </c>
      <c r="B74">
        <v>134.83999600000001</v>
      </c>
      <c r="C74">
        <f t="shared" si="10"/>
        <v>0.67999200000002702</v>
      </c>
      <c r="D74">
        <f t="shared" si="11"/>
        <v>0.67999200000002702</v>
      </c>
      <c r="E74">
        <f t="shared" si="12"/>
        <v>0</v>
      </c>
      <c r="F74">
        <f t="shared" si="6"/>
        <v>1.157198642070705</v>
      </c>
      <c r="G74">
        <f t="shared" si="7"/>
        <v>0.64131968210408841</v>
      </c>
      <c r="H74">
        <f t="shared" si="3"/>
        <v>1.804402194977212</v>
      </c>
      <c r="I74">
        <f t="shared" si="4"/>
        <v>64.341776589997068</v>
      </c>
      <c r="J74" t="e">
        <f t="shared" si="5"/>
        <v>#N/A</v>
      </c>
      <c r="K74" s="32">
        <v>8265.14</v>
      </c>
      <c r="L74">
        <f t="shared" si="9"/>
        <v>1114471.4445394401</v>
      </c>
      <c r="O74" s="32">
        <v>8265.14</v>
      </c>
      <c r="P74">
        <f t="shared" si="8"/>
        <v>1114471.4445394401</v>
      </c>
    </row>
    <row r="75" spans="1:16" x14ac:dyDescent="0.3">
      <c r="A75" s="1">
        <v>44306</v>
      </c>
      <c r="B75">
        <v>133.11000100000001</v>
      </c>
      <c r="C75">
        <f t="shared" si="10"/>
        <v>-1.7299950000000024</v>
      </c>
      <c r="D75">
        <f t="shared" si="11"/>
        <v>0</v>
      </c>
      <c r="E75">
        <f t="shared" si="12"/>
        <v>1.7299950000000024</v>
      </c>
      <c r="F75">
        <f t="shared" si="6"/>
        <v>1.0745415962085116</v>
      </c>
      <c r="G75">
        <f t="shared" si="7"/>
        <v>0.71908220481093932</v>
      </c>
      <c r="H75">
        <f t="shared" si="3"/>
        <v>1.4943237212927964</v>
      </c>
      <c r="I75">
        <f t="shared" si="4"/>
        <v>59.908972862523854</v>
      </c>
      <c r="J75" t="e">
        <f t="shared" si="5"/>
        <v>#N/A</v>
      </c>
      <c r="K75" s="32">
        <v>8265.14</v>
      </c>
      <c r="L75">
        <f t="shared" si="9"/>
        <v>1100172.7936651399</v>
      </c>
      <c r="O75" s="32">
        <v>8265.14</v>
      </c>
      <c r="P75">
        <f t="shared" si="8"/>
        <v>1100172.7936651399</v>
      </c>
    </row>
    <row r="76" spans="1:16" x14ac:dyDescent="0.3">
      <c r="A76" s="1">
        <v>44307</v>
      </c>
      <c r="B76">
        <v>133.5</v>
      </c>
      <c r="C76">
        <f t="shared" si="10"/>
        <v>0.38999899999998888</v>
      </c>
      <c r="D76">
        <f t="shared" si="11"/>
        <v>0.38999899999998888</v>
      </c>
      <c r="E76">
        <f t="shared" si="12"/>
        <v>0</v>
      </c>
      <c r="F76">
        <f t="shared" si="6"/>
        <v>1.0256456964793315</v>
      </c>
      <c r="G76">
        <f t="shared" si="7"/>
        <v>0.66771919018158654</v>
      </c>
      <c r="H76">
        <f t="shared" si="3"/>
        <v>1.536043461923577</v>
      </c>
      <c r="I76">
        <f t="shared" si="4"/>
        <v>60.56849912021994</v>
      </c>
      <c r="J76" t="e">
        <f t="shared" si="5"/>
        <v>#N/A</v>
      </c>
      <c r="K76" s="32">
        <v>8265.14</v>
      </c>
      <c r="L76">
        <f t="shared" si="9"/>
        <v>1103396.19</v>
      </c>
      <c r="O76" s="32">
        <v>8265.14</v>
      </c>
      <c r="P76">
        <f t="shared" si="8"/>
        <v>1103396.19</v>
      </c>
    </row>
    <row r="77" spans="1:16" x14ac:dyDescent="0.3">
      <c r="A77" s="1">
        <v>44308</v>
      </c>
      <c r="B77">
        <v>131.94000199999999</v>
      </c>
      <c r="C77">
        <f t="shared" si="10"/>
        <v>-1.5599980000000073</v>
      </c>
      <c r="D77">
        <f t="shared" si="11"/>
        <v>0</v>
      </c>
      <c r="E77">
        <f t="shared" si="12"/>
        <v>1.5599980000000073</v>
      </c>
      <c r="F77">
        <f t="shared" si="6"/>
        <v>0.95238528958795066</v>
      </c>
      <c r="G77">
        <f t="shared" si="7"/>
        <v>0.73145339088290229</v>
      </c>
      <c r="H77">
        <f t="shared" si="3"/>
        <v>1.3020450810110704</v>
      </c>
      <c r="I77">
        <f t="shared" si="4"/>
        <v>56.560364162773276</v>
      </c>
      <c r="J77" t="e">
        <f t="shared" si="5"/>
        <v>#N/A</v>
      </c>
      <c r="K77" s="32">
        <v>8265.14</v>
      </c>
      <c r="L77">
        <f t="shared" si="9"/>
        <v>1090502.5881302799</v>
      </c>
      <c r="O77" s="32">
        <v>8265.14</v>
      </c>
      <c r="P77">
        <f t="shared" si="8"/>
        <v>1090502.5881302799</v>
      </c>
    </row>
    <row r="78" spans="1:16" x14ac:dyDescent="0.3">
      <c r="A78" s="1">
        <v>44309</v>
      </c>
      <c r="B78">
        <v>134.320007</v>
      </c>
      <c r="C78">
        <f t="shared" si="10"/>
        <v>2.3800050000000113</v>
      </c>
      <c r="D78">
        <f t="shared" si="11"/>
        <v>2.3800050000000113</v>
      </c>
      <c r="E78">
        <f t="shared" si="12"/>
        <v>0</v>
      </c>
      <c r="F78">
        <f t="shared" si="6"/>
        <v>1.0543581260459549</v>
      </c>
      <c r="G78">
        <f t="shared" si="7"/>
        <v>0.67920672010555205</v>
      </c>
      <c r="H78">
        <f t="shared" si="3"/>
        <v>1.552337594483904</v>
      </c>
      <c r="I78">
        <f t="shared" si="4"/>
        <v>60.820229966396539</v>
      </c>
      <c r="J78" t="e">
        <f t="shared" si="5"/>
        <v>#N/A</v>
      </c>
      <c r="K78" s="32">
        <v>8265.14</v>
      </c>
      <c r="L78">
        <f t="shared" si="9"/>
        <v>1110173.6626559799</v>
      </c>
      <c r="O78" s="32">
        <v>8265.14</v>
      </c>
      <c r="P78">
        <f t="shared" si="8"/>
        <v>1110173.6626559799</v>
      </c>
    </row>
    <row r="79" spans="1:16" x14ac:dyDescent="0.3">
      <c r="A79" s="1">
        <v>44312</v>
      </c>
      <c r="B79">
        <v>134.720001</v>
      </c>
      <c r="C79">
        <f t="shared" si="10"/>
        <v>0.39999399999999241</v>
      </c>
      <c r="D79">
        <f t="shared" si="11"/>
        <v>0.39999399999999241</v>
      </c>
      <c r="E79">
        <f t="shared" si="12"/>
        <v>0</v>
      </c>
      <c r="F79">
        <f t="shared" si="6"/>
        <v>1.0076178313283861</v>
      </c>
      <c r="G79">
        <f t="shared" si="7"/>
        <v>0.63069195438372694</v>
      </c>
      <c r="H79">
        <f t="shared" si="3"/>
        <v>1.5976386321797427</v>
      </c>
      <c r="I79">
        <f t="shared" si="4"/>
        <v>61.503498307581168</v>
      </c>
      <c r="J79" t="e">
        <f t="shared" si="5"/>
        <v>#N/A</v>
      </c>
      <c r="K79" s="32">
        <v>8265.14</v>
      </c>
      <c r="L79">
        <f t="shared" si="9"/>
        <v>1113479.66906514</v>
      </c>
      <c r="O79" s="32">
        <v>8265.14</v>
      </c>
      <c r="P79">
        <f t="shared" si="8"/>
        <v>1113479.66906514</v>
      </c>
    </row>
    <row r="80" spans="1:16" x14ac:dyDescent="0.3">
      <c r="A80" s="1">
        <v>44313</v>
      </c>
      <c r="B80">
        <v>134.38999899999999</v>
      </c>
      <c r="C80">
        <f t="shared" si="10"/>
        <v>-0.33000200000000746</v>
      </c>
      <c r="D80">
        <f t="shared" si="11"/>
        <v>0</v>
      </c>
      <c r="E80">
        <f t="shared" si="12"/>
        <v>0.33000200000000746</v>
      </c>
      <c r="F80">
        <f t="shared" si="6"/>
        <v>0.93564512909064423</v>
      </c>
      <c r="G80">
        <f t="shared" si="7"/>
        <v>0.60921410049917557</v>
      </c>
      <c r="H80">
        <f t="shared" si="3"/>
        <v>1.5358231668045748</v>
      </c>
      <c r="I80">
        <f t="shared" si="4"/>
        <v>60.565073578844476</v>
      </c>
      <c r="J80" t="e">
        <f t="shared" si="5"/>
        <v>#N/A</v>
      </c>
      <c r="K80" s="32">
        <v>8265.14</v>
      </c>
      <c r="L80">
        <f t="shared" si="9"/>
        <v>1110752.1563348598</v>
      </c>
      <c r="O80" s="32">
        <v>8265.14</v>
      </c>
      <c r="P80">
        <f t="shared" si="8"/>
        <v>1110752.1563348598</v>
      </c>
    </row>
    <row r="81" spans="1:16" x14ac:dyDescent="0.3">
      <c r="A81" s="1">
        <v>44314</v>
      </c>
      <c r="B81">
        <v>133.58000200000001</v>
      </c>
      <c r="C81">
        <f t="shared" si="10"/>
        <v>-0.80999699999998143</v>
      </c>
      <c r="D81">
        <f t="shared" si="11"/>
        <v>0</v>
      </c>
      <c r="E81">
        <f t="shared" si="12"/>
        <v>0.80999699999998143</v>
      </c>
      <c r="F81">
        <f t="shared" si="6"/>
        <v>0.86881333415559825</v>
      </c>
      <c r="G81">
        <f t="shared" si="7"/>
        <v>0.62355573617780458</v>
      </c>
      <c r="H81">
        <f t="shared" ref="H81:H144" si="13">F81/G81</f>
        <v>1.3933210517493491</v>
      </c>
      <c r="I81">
        <f t="shared" ref="I81:I144" si="14">IF(G81=0,100,100-(100/(1+H81)))</f>
        <v>58.217055782421234</v>
      </c>
      <c r="J81" t="e">
        <f t="shared" ref="J81:J144" si="15">_xlfn.IFS(I81&gt;70,"SELL",I81&lt;30,"BUY")</f>
        <v>#N/A</v>
      </c>
      <c r="K81" s="32">
        <v>8265.14</v>
      </c>
      <c r="L81">
        <f t="shared" si="9"/>
        <v>1104057.41773028</v>
      </c>
      <c r="O81" s="32">
        <v>8265.14</v>
      </c>
      <c r="P81">
        <f t="shared" si="8"/>
        <v>1104057.41773028</v>
      </c>
    </row>
    <row r="82" spans="1:16" x14ac:dyDescent="0.3">
      <c r="A82" s="1">
        <v>44315</v>
      </c>
      <c r="B82">
        <v>133.479996</v>
      </c>
      <c r="C82">
        <f t="shared" si="10"/>
        <v>-0.10000600000000759</v>
      </c>
      <c r="D82">
        <f t="shared" si="11"/>
        <v>0</v>
      </c>
      <c r="E82">
        <f t="shared" si="12"/>
        <v>0.10000600000000759</v>
      </c>
      <c r="F82">
        <f t="shared" ref="F82:F145" si="16">((F81*13)+D82)/14</f>
        <v>0.80675523885876987</v>
      </c>
      <c r="G82">
        <f t="shared" ref="G82:G145" si="17">((G81*13)+E82)/14</f>
        <v>0.58615932645081903</v>
      </c>
      <c r="H82">
        <f t="shared" si="13"/>
        <v>1.3763412138192084</v>
      </c>
      <c r="I82">
        <f t="shared" si="14"/>
        <v>57.918501173793146</v>
      </c>
      <c r="J82" t="e">
        <f t="shared" si="15"/>
        <v>#N/A</v>
      </c>
      <c r="K82" s="32">
        <v>8265.14</v>
      </c>
      <c r="L82">
        <f t="shared" si="9"/>
        <v>1103230.85413944</v>
      </c>
      <c r="O82" s="32">
        <v>8265.14</v>
      </c>
      <c r="P82">
        <f t="shared" si="8"/>
        <v>1103230.85413944</v>
      </c>
    </row>
    <row r="83" spans="1:16" x14ac:dyDescent="0.3">
      <c r="A83" s="1">
        <v>44316</v>
      </c>
      <c r="B83">
        <v>131.46000699999999</v>
      </c>
      <c r="C83">
        <f t="shared" si="10"/>
        <v>-2.0199890000000096</v>
      </c>
      <c r="D83">
        <f t="shared" si="11"/>
        <v>0</v>
      </c>
      <c r="E83">
        <f t="shared" si="12"/>
        <v>2.0199890000000096</v>
      </c>
      <c r="F83">
        <f t="shared" si="16"/>
        <v>0.74912986465457199</v>
      </c>
      <c r="G83">
        <f t="shared" si="17"/>
        <v>0.68857573170433262</v>
      </c>
      <c r="H83">
        <f t="shared" si="13"/>
        <v>1.0879411372810923</v>
      </c>
      <c r="I83">
        <f t="shared" si="14"/>
        <v>52.105929513789086</v>
      </c>
      <c r="J83" t="e">
        <f t="shared" si="15"/>
        <v>#N/A</v>
      </c>
      <c r="K83" s="32">
        <v>8265.14</v>
      </c>
      <c r="L83">
        <f t="shared" si="9"/>
        <v>1086535.3622559798</v>
      </c>
      <c r="O83" s="32">
        <v>8265.14</v>
      </c>
      <c r="P83">
        <f t="shared" si="8"/>
        <v>1086535.3622559798</v>
      </c>
    </row>
    <row r="84" spans="1:16" x14ac:dyDescent="0.3">
      <c r="A84" s="1">
        <v>44319</v>
      </c>
      <c r="B84">
        <v>132.53999300000001</v>
      </c>
      <c r="C84">
        <f t="shared" si="10"/>
        <v>1.0799860000000194</v>
      </c>
      <c r="D84">
        <f t="shared" si="11"/>
        <v>1.0799860000000194</v>
      </c>
      <c r="E84">
        <f t="shared" si="12"/>
        <v>0</v>
      </c>
      <c r="F84">
        <f t="shared" si="16"/>
        <v>0.77276244575067543</v>
      </c>
      <c r="G84">
        <f t="shared" si="17"/>
        <v>0.63939175086830879</v>
      </c>
      <c r="H84">
        <f t="shared" si="13"/>
        <v>1.2085899524059329</v>
      </c>
      <c r="I84">
        <f t="shared" si="14"/>
        <v>54.722242627670759</v>
      </c>
      <c r="J84" t="e">
        <f t="shared" si="15"/>
        <v>#N/A</v>
      </c>
      <c r="K84" s="32">
        <v>8265.14</v>
      </c>
      <c r="L84">
        <f t="shared" si="9"/>
        <v>1095461.5977440199</v>
      </c>
      <c r="O84" s="32">
        <v>8265.14</v>
      </c>
      <c r="P84">
        <f t="shared" si="8"/>
        <v>1095461.5977440199</v>
      </c>
    </row>
    <row r="85" spans="1:16" x14ac:dyDescent="0.3">
      <c r="A85" s="1">
        <v>44320</v>
      </c>
      <c r="B85">
        <v>127.849998</v>
      </c>
      <c r="C85">
        <f t="shared" si="10"/>
        <v>-4.6899950000000104</v>
      </c>
      <c r="D85">
        <f t="shared" si="11"/>
        <v>0</v>
      </c>
      <c r="E85">
        <f t="shared" si="12"/>
        <v>4.6899950000000104</v>
      </c>
      <c r="F85">
        <f t="shared" si="16"/>
        <v>0.71756512819705576</v>
      </c>
      <c r="G85">
        <f t="shared" si="17"/>
        <v>0.92872055437771606</v>
      </c>
      <c r="H85">
        <f t="shared" si="13"/>
        <v>0.77263836233048189</v>
      </c>
      <c r="I85">
        <f t="shared" si="14"/>
        <v>43.58691421496129</v>
      </c>
      <c r="J85" t="e">
        <f t="shared" si="15"/>
        <v>#N/A</v>
      </c>
      <c r="K85" s="32">
        <v>8265.14</v>
      </c>
      <c r="L85">
        <f t="shared" si="9"/>
        <v>1056698.13246972</v>
      </c>
      <c r="O85" s="32">
        <v>8265.14</v>
      </c>
      <c r="P85">
        <f t="shared" si="8"/>
        <v>1056698.13246972</v>
      </c>
    </row>
    <row r="86" spans="1:16" x14ac:dyDescent="0.3">
      <c r="A86" s="1">
        <v>44321</v>
      </c>
      <c r="B86">
        <v>128.10000600000001</v>
      </c>
      <c r="C86">
        <f t="shared" si="10"/>
        <v>0.25000800000000822</v>
      </c>
      <c r="D86">
        <f t="shared" si="11"/>
        <v>0.25000800000000822</v>
      </c>
      <c r="E86">
        <f t="shared" si="12"/>
        <v>0</v>
      </c>
      <c r="F86">
        <f t="shared" si="16"/>
        <v>0.68416819046869526</v>
      </c>
      <c r="G86">
        <f t="shared" si="17"/>
        <v>0.86238337192216485</v>
      </c>
      <c r="H86">
        <f t="shared" si="13"/>
        <v>0.79334575867778379</v>
      </c>
      <c r="I86">
        <f t="shared" si="14"/>
        <v>44.238304567810154</v>
      </c>
      <c r="J86" t="e">
        <f t="shared" si="15"/>
        <v>#N/A</v>
      </c>
      <c r="K86" s="32">
        <v>8265.14</v>
      </c>
      <c r="L86">
        <f t="shared" si="9"/>
        <v>1058764.4835908399</v>
      </c>
      <c r="O86" s="32">
        <v>8265.14</v>
      </c>
      <c r="P86">
        <f t="shared" si="8"/>
        <v>1058764.4835908399</v>
      </c>
    </row>
    <row r="87" spans="1:16" x14ac:dyDescent="0.3">
      <c r="A87" s="1">
        <v>44322</v>
      </c>
      <c r="B87">
        <v>129.740005</v>
      </c>
      <c r="C87">
        <f t="shared" si="10"/>
        <v>1.6399989999999889</v>
      </c>
      <c r="D87">
        <f t="shared" si="11"/>
        <v>1.6399989999999889</v>
      </c>
      <c r="E87">
        <f t="shared" si="12"/>
        <v>0</v>
      </c>
      <c r="F87">
        <f t="shared" si="16"/>
        <v>0.75244181972093049</v>
      </c>
      <c r="G87">
        <f t="shared" si="17"/>
        <v>0.80078455964201023</v>
      </c>
      <c r="H87">
        <f t="shared" si="13"/>
        <v>0.93963077916650728</v>
      </c>
      <c r="I87">
        <f t="shared" si="14"/>
        <v>48.443796069800605</v>
      </c>
      <c r="J87" t="e">
        <f t="shared" si="15"/>
        <v>#N/A</v>
      </c>
      <c r="K87" s="32">
        <v>8265.14</v>
      </c>
      <c r="L87">
        <f t="shared" si="9"/>
        <v>1072319.3049257</v>
      </c>
      <c r="O87" s="32">
        <v>8265.14</v>
      </c>
      <c r="P87">
        <f t="shared" si="8"/>
        <v>1072319.3049257</v>
      </c>
    </row>
    <row r="88" spans="1:16" x14ac:dyDescent="0.3">
      <c r="A88" s="1">
        <v>44323</v>
      </c>
      <c r="B88">
        <v>130.21000699999999</v>
      </c>
      <c r="C88">
        <f t="shared" si="10"/>
        <v>0.47000199999999381</v>
      </c>
      <c r="D88">
        <f t="shared" si="11"/>
        <v>0.47000199999999381</v>
      </c>
      <c r="E88">
        <f t="shared" si="12"/>
        <v>0</v>
      </c>
      <c r="F88">
        <f t="shared" si="16"/>
        <v>0.73226754688372075</v>
      </c>
      <c r="G88">
        <f t="shared" si="17"/>
        <v>0.7435856625247238</v>
      </c>
      <c r="H88">
        <f t="shared" si="13"/>
        <v>0.98477900232425919</v>
      </c>
      <c r="I88">
        <f t="shared" si="14"/>
        <v>49.616556864569894</v>
      </c>
      <c r="J88" t="e">
        <f t="shared" si="15"/>
        <v>#N/A</v>
      </c>
      <c r="K88" s="32">
        <v>8265.14</v>
      </c>
      <c r="L88">
        <f t="shared" si="9"/>
        <v>1076203.9372559797</v>
      </c>
      <c r="O88" s="32">
        <v>8265.14</v>
      </c>
      <c r="P88">
        <f t="shared" si="8"/>
        <v>1076203.9372559797</v>
      </c>
    </row>
    <row r="89" spans="1:16" x14ac:dyDescent="0.3">
      <c r="A89" s="1">
        <v>44326</v>
      </c>
      <c r="B89">
        <v>126.849998</v>
      </c>
      <c r="C89">
        <f t="shared" si="10"/>
        <v>-3.3600089999999909</v>
      </c>
      <c r="D89">
        <f t="shared" si="11"/>
        <v>0</v>
      </c>
      <c r="E89">
        <f t="shared" si="12"/>
        <v>3.3600089999999909</v>
      </c>
      <c r="F89">
        <f t="shared" si="16"/>
        <v>0.67996272210631215</v>
      </c>
      <c r="G89">
        <f t="shared" si="17"/>
        <v>0.93047304377295714</v>
      </c>
      <c r="H89">
        <f t="shared" si="13"/>
        <v>0.73077100584144217</v>
      </c>
      <c r="I89">
        <f t="shared" si="14"/>
        <v>42.222281478893052</v>
      </c>
      <c r="J89" t="e">
        <f t="shared" si="15"/>
        <v>#N/A</v>
      </c>
      <c r="K89" s="32">
        <v>8265.14</v>
      </c>
      <c r="L89">
        <f t="shared" si="9"/>
        <v>1048432.99246972</v>
      </c>
      <c r="O89" s="32">
        <v>8265.14</v>
      </c>
      <c r="P89">
        <f t="shared" si="8"/>
        <v>1048432.99246972</v>
      </c>
    </row>
    <row r="90" spans="1:16" x14ac:dyDescent="0.3">
      <c r="A90" s="1">
        <v>44327</v>
      </c>
      <c r="B90">
        <v>125.910004</v>
      </c>
      <c r="C90">
        <f t="shared" si="10"/>
        <v>-0.93999399999999866</v>
      </c>
      <c r="D90">
        <f t="shared" si="11"/>
        <v>0</v>
      </c>
      <c r="E90">
        <f t="shared" si="12"/>
        <v>0.93999399999999866</v>
      </c>
      <c r="F90">
        <f t="shared" si="16"/>
        <v>0.63139395624157557</v>
      </c>
      <c r="G90">
        <f t="shared" si="17"/>
        <v>0.93115311207488871</v>
      </c>
      <c r="H90">
        <f t="shared" si="13"/>
        <v>0.67807748054950945</v>
      </c>
      <c r="I90">
        <f t="shared" si="14"/>
        <v>40.40799596020225</v>
      </c>
      <c r="J90" t="e">
        <f t="shared" si="15"/>
        <v>#N/A</v>
      </c>
      <c r="K90" s="32">
        <v>8265.14</v>
      </c>
      <c r="L90">
        <f t="shared" si="9"/>
        <v>1040663.8104605599</v>
      </c>
      <c r="O90" s="32">
        <v>8265.14</v>
      </c>
      <c r="P90">
        <f t="shared" si="8"/>
        <v>1040663.8104605599</v>
      </c>
    </row>
    <row r="91" spans="1:16" x14ac:dyDescent="0.3">
      <c r="A91" s="1">
        <v>44328</v>
      </c>
      <c r="B91">
        <v>122.769997</v>
      </c>
      <c r="C91">
        <f t="shared" si="10"/>
        <v>-3.1400069999999971</v>
      </c>
      <c r="D91">
        <f t="shared" si="11"/>
        <v>0</v>
      </c>
      <c r="E91">
        <f t="shared" si="12"/>
        <v>3.1400069999999971</v>
      </c>
      <c r="F91">
        <f t="shared" si="16"/>
        <v>0.58629438793860589</v>
      </c>
      <c r="G91">
        <f t="shared" si="17"/>
        <v>1.0889283897838251</v>
      </c>
      <c r="H91">
        <f t="shared" si="13"/>
        <v>0.53841408988794703</v>
      </c>
      <c r="I91">
        <f t="shared" si="14"/>
        <v>34.99799523593569</v>
      </c>
      <c r="J91" t="e">
        <f t="shared" si="15"/>
        <v>#N/A</v>
      </c>
      <c r="K91" s="32">
        <v>8265.14</v>
      </c>
      <c r="L91">
        <f t="shared" si="9"/>
        <v>1014711.21300458</v>
      </c>
      <c r="O91" s="32">
        <v>8265.14</v>
      </c>
      <c r="P91">
        <f t="shared" si="8"/>
        <v>1014711.21300458</v>
      </c>
    </row>
    <row r="92" spans="1:16" x14ac:dyDescent="0.3">
      <c r="A92" s="1">
        <v>44329</v>
      </c>
      <c r="B92">
        <v>124.970001</v>
      </c>
      <c r="C92">
        <f t="shared" si="10"/>
        <v>2.2000039999999927</v>
      </c>
      <c r="D92">
        <f t="shared" si="11"/>
        <v>2.2000039999999927</v>
      </c>
      <c r="E92">
        <f t="shared" si="12"/>
        <v>0</v>
      </c>
      <c r="F92">
        <f t="shared" si="16"/>
        <v>0.70155936022870491</v>
      </c>
      <c r="G92">
        <f t="shared" si="17"/>
        <v>1.011147790513552</v>
      </c>
      <c r="H92">
        <f t="shared" si="13"/>
        <v>0.693824747292767</v>
      </c>
      <c r="I92">
        <f t="shared" si="14"/>
        <v>40.962015013755362</v>
      </c>
      <c r="J92" t="e">
        <f t="shared" si="15"/>
        <v>#N/A</v>
      </c>
      <c r="K92" s="32">
        <v>8265.14</v>
      </c>
      <c r="L92">
        <f t="shared" si="9"/>
        <v>1032894.5540651398</v>
      </c>
      <c r="O92" s="32">
        <v>8265.14</v>
      </c>
      <c r="P92">
        <f t="shared" si="8"/>
        <v>1032894.5540651398</v>
      </c>
    </row>
    <row r="93" spans="1:16" x14ac:dyDescent="0.3">
      <c r="A93" s="1">
        <v>44330</v>
      </c>
      <c r="B93">
        <v>127.449997</v>
      </c>
      <c r="C93">
        <f t="shared" si="10"/>
        <v>2.4799959999999999</v>
      </c>
      <c r="D93">
        <f t="shared" si="11"/>
        <v>2.4799959999999999</v>
      </c>
      <c r="E93">
        <f t="shared" si="12"/>
        <v>0</v>
      </c>
      <c r="F93">
        <f t="shared" si="16"/>
        <v>0.82859054878379734</v>
      </c>
      <c r="G93">
        <f t="shared" si="17"/>
        <v>0.93892294833401257</v>
      </c>
      <c r="H93">
        <f t="shared" si="13"/>
        <v>0.88249046447742641</v>
      </c>
      <c r="I93">
        <f t="shared" si="14"/>
        <v>46.878880989307063</v>
      </c>
      <c r="J93" t="e">
        <f t="shared" si="15"/>
        <v>#N/A</v>
      </c>
      <c r="K93" s="32">
        <v>8265.14</v>
      </c>
      <c r="L93">
        <f t="shared" si="9"/>
        <v>1053392.0682045799</v>
      </c>
      <c r="O93" s="32">
        <v>8265.14</v>
      </c>
      <c r="P93">
        <f t="shared" si="8"/>
        <v>1053392.0682045799</v>
      </c>
    </row>
    <row r="94" spans="1:16" x14ac:dyDescent="0.3">
      <c r="A94" s="1">
        <v>44333</v>
      </c>
      <c r="B94">
        <v>126.269997</v>
      </c>
      <c r="C94">
        <f t="shared" si="10"/>
        <v>-1.1799999999999926</v>
      </c>
      <c r="D94">
        <f t="shared" si="11"/>
        <v>0</v>
      </c>
      <c r="E94">
        <f t="shared" si="12"/>
        <v>1.1799999999999926</v>
      </c>
      <c r="F94">
        <f t="shared" si="16"/>
        <v>0.76940550958495468</v>
      </c>
      <c r="G94">
        <f t="shared" si="17"/>
        <v>0.95614273773872538</v>
      </c>
      <c r="H94">
        <f t="shared" si="13"/>
        <v>0.80469733149319977</v>
      </c>
      <c r="I94">
        <f t="shared" si="14"/>
        <v>44.589046453977758</v>
      </c>
      <c r="J94" t="e">
        <f t="shared" si="15"/>
        <v>#N/A</v>
      </c>
      <c r="K94" s="32">
        <v>8265.14</v>
      </c>
      <c r="L94">
        <f t="shared" si="9"/>
        <v>1043639.20300458</v>
      </c>
      <c r="O94" s="32">
        <v>8265.14</v>
      </c>
      <c r="P94">
        <f t="shared" si="8"/>
        <v>1043639.20300458</v>
      </c>
    </row>
    <row r="95" spans="1:16" x14ac:dyDescent="0.3">
      <c r="A95" s="1">
        <v>44334</v>
      </c>
      <c r="B95">
        <v>124.849998</v>
      </c>
      <c r="C95">
        <f t="shared" si="10"/>
        <v>-1.4199990000000042</v>
      </c>
      <c r="D95">
        <f t="shared" si="11"/>
        <v>0</v>
      </c>
      <c r="E95">
        <f t="shared" si="12"/>
        <v>1.4199990000000042</v>
      </c>
      <c r="F95">
        <f t="shared" si="16"/>
        <v>0.71444797318602937</v>
      </c>
      <c r="G95">
        <f t="shared" si="17"/>
        <v>0.98927532790024519</v>
      </c>
      <c r="H95">
        <f t="shared" si="13"/>
        <v>0.72219325908234078</v>
      </c>
      <c r="I95">
        <f t="shared" si="14"/>
        <v>41.934507365750385</v>
      </c>
      <c r="J95" t="e">
        <f t="shared" si="15"/>
        <v>#N/A</v>
      </c>
      <c r="K95" s="32">
        <v>8265.14</v>
      </c>
      <c r="L95">
        <f t="shared" si="9"/>
        <v>1031902.7124697199</v>
      </c>
      <c r="O95" s="32">
        <v>8265.14</v>
      </c>
      <c r="P95">
        <f t="shared" si="8"/>
        <v>1031902.7124697199</v>
      </c>
    </row>
    <row r="96" spans="1:16" x14ac:dyDescent="0.3">
      <c r="A96" s="1">
        <v>44335</v>
      </c>
      <c r="B96">
        <v>124.69000200000001</v>
      </c>
      <c r="C96">
        <f t="shared" si="10"/>
        <v>-0.15999599999999248</v>
      </c>
      <c r="D96">
        <f t="shared" si="11"/>
        <v>0</v>
      </c>
      <c r="E96">
        <f t="shared" si="12"/>
        <v>0.15999599999999248</v>
      </c>
      <c r="F96">
        <f t="shared" si="16"/>
        <v>0.663415975101313</v>
      </c>
      <c r="G96">
        <f t="shared" si="17"/>
        <v>0.93004109019308423</v>
      </c>
      <c r="H96">
        <f t="shared" si="13"/>
        <v>0.71331899428613665</v>
      </c>
      <c r="I96">
        <f t="shared" si="14"/>
        <v>41.63375277254454</v>
      </c>
      <c r="J96" t="e">
        <f t="shared" si="15"/>
        <v>#N/A</v>
      </c>
      <c r="K96" s="32">
        <v>8265.14</v>
      </c>
      <c r="L96">
        <f t="shared" si="9"/>
        <v>1030580.32313028</v>
      </c>
      <c r="O96" s="32">
        <v>8265.14</v>
      </c>
      <c r="P96">
        <f t="shared" si="8"/>
        <v>1030580.32313028</v>
      </c>
    </row>
    <row r="97" spans="1:16" x14ac:dyDescent="0.3">
      <c r="A97" s="1">
        <v>44336</v>
      </c>
      <c r="B97">
        <v>127.30999799999999</v>
      </c>
      <c r="C97">
        <f t="shared" si="10"/>
        <v>2.6199959999999862</v>
      </c>
      <c r="D97">
        <f t="shared" si="11"/>
        <v>2.6199959999999862</v>
      </c>
      <c r="E97">
        <f t="shared" si="12"/>
        <v>0</v>
      </c>
      <c r="F97">
        <f t="shared" si="16"/>
        <v>0.80317169116550402</v>
      </c>
      <c r="G97">
        <f t="shared" si="17"/>
        <v>0.86360958375072105</v>
      </c>
      <c r="H97">
        <f t="shared" si="13"/>
        <v>0.9300171122201647</v>
      </c>
      <c r="I97">
        <f t="shared" si="14"/>
        <v>48.186987894129814</v>
      </c>
      <c r="J97" t="e">
        <f t="shared" si="15"/>
        <v>#N/A</v>
      </c>
      <c r="K97" s="32">
        <v>8265.14</v>
      </c>
      <c r="L97">
        <f t="shared" si="9"/>
        <v>1052234.9568697198</v>
      </c>
      <c r="O97" s="32">
        <v>8265.14</v>
      </c>
      <c r="P97">
        <f t="shared" si="8"/>
        <v>1052234.9568697198</v>
      </c>
    </row>
    <row r="98" spans="1:16" x14ac:dyDescent="0.3">
      <c r="A98" s="1">
        <v>44337</v>
      </c>
      <c r="B98">
        <v>125.43</v>
      </c>
      <c r="C98">
        <f t="shared" si="10"/>
        <v>-1.8799979999999863</v>
      </c>
      <c r="D98">
        <f t="shared" si="11"/>
        <v>0</v>
      </c>
      <c r="E98">
        <f t="shared" si="12"/>
        <v>1.8799979999999863</v>
      </c>
      <c r="F98">
        <f t="shared" si="16"/>
        <v>0.74580228465368226</v>
      </c>
      <c r="G98">
        <f t="shared" si="17"/>
        <v>0.93620875633995426</v>
      </c>
      <c r="H98">
        <f t="shared" si="13"/>
        <v>0.79661964236410965</v>
      </c>
      <c r="I98">
        <f t="shared" si="14"/>
        <v>44.33991611690638</v>
      </c>
      <c r="J98" t="e">
        <f t="shared" si="15"/>
        <v>#N/A</v>
      </c>
      <c r="K98" s="32">
        <v>8265.14</v>
      </c>
      <c r="L98">
        <f t="shared" si="9"/>
        <v>1036696.5102</v>
      </c>
      <c r="O98" s="32">
        <v>8265.14</v>
      </c>
      <c r="P98">
        <f t="shared" si="8"/>
        <v>1036696.5102</v>
      </c>
    </row>
    <row r="99" spans="1:16" x14ac:dyDescent="0.3">
      <c r="A99" s="1">
        <v>44340</v>
      </c>
      <c r="B99">
        <v>127.099998</v>
      </c>
      <c r="C99">
        <f t="shared" si="10"/>
        <v>1.6699979999999925</v>
      </c>
      <c r="D99">
        <f t="shared" si="11"/>
        <v>1.6699979999999925</v>
      </c>
      <c r="E99">
        <f t="shared" si="12"/>
        <v>0</v>
      </c>
      <c r="F99">
        <f t="shared" si="16"/>
        <v>0.81181626432127574</v>
      </c>
      <c r="G99">
        <f t="shared" si="17"/>
        <v>0.86933670231567184</v>
      </c>
      <c r="H99">
        <f t="shared" si="13"/>
        <v>0.93383410841716719</v>
      </c>
      <c r="I99">
        <f t="shared" si="14"/>
        <v>48.289256268290018</v>
      </c>
      <c r="J99" t="e">
        <f t="shared" si="15"/>
        <v>#N/A</v>
      </c>
      <c r="K99" s="32">
        <v>8265.14</v>
      </c>
      <c r="L99">
        <f t="shared" si="9"/>
        <v>1050499.27746972</v>
      </c>
      <c r="O99" s="32">
        <v>8265.14</v>
      </c>
      <c r="P99">
        <f t="shared" si="8"/>
        <v>1050499.27746972</v>
      </c>
    </row>
    <row r="100" spans="1:16" x14ac:dyDescent="0.3">
      <c r="A100" s="1">
        <v>44341</v>
      </c>
      <c r="B100">
        <v>126.900002</v>
      </c>
      <c r="C100">
        <f t="shared" si="10"/>
        <v>-0.19999599999999873</v>
      </c>
      <c r="D100">
        <f t="shared" si="11"/>
        <v>0</v>
      </c>
      <c r="E100">
        <f t="shared" si="12"/>
        <v>0.19999599999999873</v>
      </c>
      <c r="F100">
        <f t="shared" si="16"/>
        <v>0.75382938829832746</v>
      </c>
      <c r="G100">
        <f t="shared" si="17"/>
        <v>0.82152665215026666</v>
      </c>
      <c r="H100">
        <f t="shared" si="13"/>
        <v>0.91759577893821442</v>
      </c>
      <c r="I100">
        <f t="shared" si="14"/>
        <v>47.851366227260534</v>
      </c>
      <c r="J100" t="e">
        <f t="shared" si="15"/>
        <v>#N/A</v>
      </c>
      <c r="K100" s="32">
        <v>8265.14</v>
      </c>
      <c r="L100">
        <f t="shared" si="9"/>
        <v>1048846.2825302798</v>
      </c>
      <c r="O100" s="32">
        <v>8265.14</v>
      </c>
      <c r="P100">
        <f t="shared" si="8"/>
        <v>1048846.2825302798</v>
      </c>
    </row>
    <row r="101" spans="1:16" x14ac:dyDescent="0.3">
      <c r="A101" s="1">
        <v>44342</v>
      </c>
      <c r="B101">
        <v>126.849998</v>
      </c>
      <c r="C101">
        <f t="shared" si="10"/>
        <v>-5.000400000000127E-2</v>
      </c>
      <c r="D101">
        <f t="shared" si="11"/>
        <v>0</v>
      </c>
      <c r="E101">
        <f t="shared" si="12"/>
        <v>5.000400000000127E-2</v>
      </c>
      <c r="F101">
        <f t="shared" si="16"/>
        <v>0.699984431991304</v>
      </c>
      <c r="G101">
        <f t="shared" si="17"/>
        <v>0.76641789128239057</v>
      </c>
      <c r="H101">
        <f t="shared" si="13"/>
        <v>0.91331953488203632</v>
      </c>
      <c r="I101">
        <f t="shared" si="14"/>
        <v>47.734814715010273</v>
      </c>
      <c r="J101" t="e">
        <f t="shared" si="15"/>
        <v>#N/A</v>
      </c>
      <c r="K101" s="32">
        <v>8265.14</v>
      </c>
      <c r="L101">
        <f t="shared" si="9"/>
        <v>1048432.99246972</v>
      </c>
      <c r="O101" s="32">
        <v>8265.14</v>
      </c>
      <c r="P101">
        <f t="shared" si="8"/>
        <v>1048432.99246972</v>
      </c>
    </row>
    <row r="102" spans="1:16" x14ac:dyDescent="0.3">
      <c r="A102" s="1">
        <v>44343</v>
      </c>
      <c r="B102">
        <v>125.279999</v>
      </c>
      <c r="C102">
        <f t="shared" si="10"/>
        <v>-1.5699989999999957</v>
      </c>
      <c r="D102">
        <f t="shared" si="11"/>
        <v>0</v>
      </c>
      <c r="E102">
        <f t="shared" si="12"/>
        <v>1.5699989999999957</v>
      </c>
      <c r="F102">
        <f t="shared" si="16"/>
        <v>0.64998554399192521</v>
      </c>
      <c r="G102">
        <f t="shared" si="17"/>
        <v>0.82381654190507658</v>
      </c>
      <c r="H102">
        <f t="shared" si="13"/>
        <v>0.78899307179342748</v>
      </c>
      <c r="I102">
        <f t="shared" si="14"/>
        <v>44.102634282562015</v>
      </c>
      <c r="J102" t="e">
        <f t="shared" si="15"/>
        <v>#N/A</v>
      </c>
      <c r="K102" s="32">
        <v>8265.14</v>
      </c>
      <c r="L102">
        <f t="shared" si="9"/>
        <v>1035456.73093486</v>
      </c>
      <c r="O102" s="32">
        <v>8265.14</v>
      </c>
      <c r="P102">
        <f t="shared" si="8"/>
        <v>1035456.73093486</v>
      </c>
    </row>
    <row r="103" spans="1:16" x14ac:dyDescent="0.3">
      <c r="A103" s="1">
        <v>44344</v>
      </c>
      <c r="B103">
        <v>124.610001</v>
      </c>
      <c r="C103">
        <f t="shared" si="10"/>
        <v>-0.66999800000000675</v>
      </c>
      <c r="D103">
        <f t="shared" si="11"/>
        <v>0</v>
      </c>
      <c r="E103">
        <f t="shared" si="12"/>
        <v>0.66999800000000675</v>
      </c>
      <c r="F103">
        <f t="shared" si="16"/>
        <v>0.60355800513535918</v>
      </c>
      <c r="G103">
        <f t="shared" si="17"/>
        <v>0.81282950319757152</v>
      </c>
      <c r="H103">
        <f t="shared" si="13"/>
        <v>0.74253949046022083</v>
      </c>
      <c r="I103">
        <f t="shared" si="14"/>
        <v>42.612491396915729</v>
      </c>
      <c r="J103" t="e">
        <f t="shared" si="15"/>
        <v>#N/A</v>
      </c>
      <c r="K103" s="32">
        <v>8265.14</v>
      </c>
      <c r="L103">
        <f t="shared" si="9"/>
        <v>1029919.1036651399</v>
      </c>
      <c r="O103" s="32">
        <v>8265.14</v>
      </c>
      <c r="P103">
        <f t="shared" si="8"/>
        <v>1029919.1036651399</v>
      </c>
    </row>
    <row r="104" spans="1:16" x14ac:dyDescent="0.3">
      <c r="A104" s="1">
        <v>44348</v>
      </c>
      <c r="B104">
        <v>124.279999</v>
      </c>
      <c r="C104">
        <f t="shared" si="10"/>
        <v>-0.33000199999999325</v>
      </c>
      <c r="D104">
        <f t="shared" si="11"/>
        <v>0</v>
      </c>
      <c r="E104">
        <f t="shared" si="12"/>
        <v>0.33000199999999325</v>
      </c>
      <c r="F104">
        <f t="shared" si="16"/>
        <v>0.56044671905426202</v>
      </c>
      <c r="G104">
        <f t="shared" si="17"/>
        <v>0.77834182439774457</v>
      </c>
      <c r="H104">
        <f t="shared" si="13"/>
        <v>0.72005216922258719</v>
      </c>
      <c r="I104">
        <f t="shared" si="14"/>
        <v>41.862228489734093</v>
      </c>
      <c r="J104" t="e">
        <f t="shared" si="15"/>
        <v>#N/A</v>
      </c>
      <c r="K104" s="32">
        <v>8265.14</v>
      </c>
      <c r="L104">
        <f t="shared" ref="L104:L125" si="18">K104*B104</f>
        <v>1027191.5909348599</v>
      </c>
      <c r="O104" s="32">
        <v>8265.14</v>
      </c>
      <c r="P104">
        <f t="shared" ref="P104:P167" si="19">O104*B104</f>
        <v>1027191.5909348599</v>
      </c>
    </row>
    <row r="105" spans="1:16" x14ac:dyDescent="0.3">
      <c r="A105" s="1">
        <v>44349</v>
      </c>
      <c r="B105">
        <v>125.05999799999999</v>
      </c>
      <c r="C105">
        <f t="shared" si="10"/>
        <v>0.77999899999998945</v>
      </c>
      <c r="D105">
        <f t="shared" si="11"/>
        <v>0.77999899999998945</v>
      </c>
      <c r="E105">
        <f t="shared" si="12"/>
        <v>0</v>
      </c>
      <c r="F105">
        <f t="shared" si="16"/>
        <v>0.57612902483609962</v>
      </c>
      <c r="G105">
        <f t="shared" si="17"/>
        <v>0.72274597979790567</v>
      </c>
      <c r="H105">
        <f t="shared" si="13"/>
        <v>0.79713902386174029</v>
      </c>
      <c r="I105">
        <f t="shared" si="14"/>
        <v>44.356002138823222</v>
      </c>
      <c r="J105" t="e">
        <f t="shared" si="15"/>
        <v>#N/A</v>
      </c>
      <c r="K105" s="32">
        <v>8265.14</v>
      </c>
      <c r="L105">
        <f t="shared" si="18"/>
        <v>1033638.3918697198</v>
      </c>
      <c r="O105" s="32">
        <v>8265.14</v>
      </c>
      <c r="P105">
        <f t="shared" si="19"/>
        <v>1033638.3918697198</v>
      </c>
    </row>
    <row r="106" spans="1:16" x14ac:dyDescent="0.3">
      <c r="A106" s="1">
        <v>44350</v>
      </c>
      <c r="B106">
        <v>123.540001</v>
      </c>
      <c r="C106">
        <f t="shared" si="10"/>
        <v>-1.5199969999999894</v>
      </c>
      <c r="D106">
        <f t="shared" si="11"/>
        <v>0</v>
      </c>
      <c r="E106">
        <f t="shared" si="12"/>
        <v>1.5199969999999894</v>
      </c>
      <c r="F106">
        <f t="shared" si="16"/>
        <v>0.5349769516335211</v>
      </c>
      <c r="G106">
        <f t="shared" si="17"/>
        <v>0.77969248124091173</v>
      </c>
      <c r="H106">
        <f t="shared" si="13"/>
        <v>0.68613840008061111</v>
      </c>
      <c r="I106">
        <f t="shared" si="14"/>
        <v>40.692887371986075</v>
      </c>
      <c r="J106" t="e">
        <f t="shared" si="15"/>
        <v>#N/A</v>
      </c>
      <c r="K106" s="32">
        <v>8265.14</v>
      </c>
      <c r="L106">
        <f t="shared" si="18"/>
        <v>1021075.4038651399</v>
      </c>
      <c r="O106" s="32">
        <v>8265.14</v>
      </c>
      <c r="P106">
        <f t="shared" si="19"/>
        <v>1021075.4038651399</v>
      </c>
    </row>
    <row r="107" spans="1:16" x14ac:dyDescent="0.3">
      <c r="A107" s="1">
        <v>44351</v>
      </c>
      <c r="B107">
        <v>125.889999</v>
      </c>
      <c r="C107">
        <f t="shared" si="10"/>
        <v>2.3499979999999994</v>
      </c>
      <c r="D107">
        <f t="shared" si="11"/>
        <v>2.3499979999999994</v>
      </c>
      <c r="E107">
        <f t="shared" si="12"/>
        <v>0</v>
      </c>
      <c r="F107">
        <f t="shared" si="16"/>
        <v>0.66462131223112664</v>
      </c>
      <c r="G107">
        <f t="shared" si="17"/>
        <v>0.72400016115227517</v>
      </c>
      <c r="H107">
        <f t="shared" si="13"/>
        <v>0.91798503355766559</v>
      </c>
      <c r="I107">
        <f t="shared" si="14"/>
        <v>47.861949780436895</v>
      </c>
      <c r="J107" t="e">
        <f t="shared" si="15"/>
        <v>#N/A</v>
      </c>
      <c r="K107" s="32">
        <v>8265.14</v>
      </c>
      <c r="L107">
        <f t="shared" si="18"/>
        <v>1040498.46633486</v>
      </c>
      <c r="O107" s="32">
        <v>8265.14</v>
      </c>
      <c r="P107">
        <f t="shared" si="19"/>
        <v>1040498.46633486</v>
      </c>
    </row>
    <row r="108" spans="1:16" x14ac:dyDescent="0.3">
      <c r="A108" s="1">
        <v>44354</v>
      </c>
      <c r="B108">
        <v>125.900002</v>
      </c>
      <c r="C108">
        <f t="shared" si="10"/>
        <v>1.0002999999997542E-2</v>
      </c>
      <c r="D108">
        <f t="shared" si="11"/>
        <v>1.0002999999997542E-2</v>
      </c>
      <c r="E108">
        <f t="shared" si="12"/>
        <v>0</v>
      </c>
      <c r="F108">
        <f t="shared" si="16"/>
        <v>0.61786286135747459</v>
      </c>
      <c r="G108">
        <f t="shared" si="17"/>
        <v>0.67228586392711265</v>
      </c>
      <c r="H108">
        <f t="shared" si="13"/>
        <v>0.91904782550129827</v>
      </c>
      <c r="I108">
        <f t="shared" si="14"/>
        <v>47.890824464534774</v>
      </c>
      <c r="J108" t="e">
        <f t="shared" si="15"/>
        <v>#N/A</v>
      </c>
      <c r="K108" s="32">
        <v>8265.14</v>
      </c>
      <c r="L108">
        <f t="shared" si="18"/>
        <v>1040581.1425302799</v>
      </c>
      <c r="O108" s="32">
        <v>8265.14</v>
      </c>
      <c r="P108">
        <f t="shared" si="19"/>
        <v>1040581.1425302799</v>
      </c>
    </row>
    <row r="109" spans="1:16" x14ac:dyDescent="0.3">
      <c r="A109" s="1">
        <v>44355</v>
      </c>
      <c r="B109">
        <v>126.739998</v>
      </c>
      <c r="C109">
        <f t="shared" si="10"/>
        <v>0.8399959999999993</v>
      </c>
      <c r="D109">
        <f t="shared" si="11"/>
        <v>0.8399959999999993</v>
      </c>
      <c r="E109">
        <f t="shared" si="12"/>
        <v>0</v>
      </c>
      <c r="F109">
        <f t="shared" si="16"/>
        <v>0.63372951411765488</v>
      </c>
      <c r="G109">
        <f t="shared" si="17"/>
        <v>0.62426544507517601</v>
      </c>
      <c r="H109">
        <f t="shared" si="13"/>
        <v>1.0151603282179733</v>
      </c>
      <c r="I109">
        <f t="shared" si="14"/>
        <v>50.37615687460908</v>
      </c>
      <c r="J109" t="e">
        <f t="shared" si="15"/>
        <v>#N/A</v>
      </c>
      <c r="K109" s="32">
        <v>8265.14</v>
      </c>
      <c r="L109">
        <f t="shared" si="18"/>
        <v>1047523.8270697199</v>
      </c>
      <c r="O109" s="32">
        <v>8265.14</v>
      </c>
      <c r="P109">
        <f t="shared" si="19"/>
        <v>1047523.8270697199</v>
      </c>
    </row>
    <row r="110" spans="1:16" x14ac:dyDescent="0.3">
      <c r="A110" s="1">
        <v>44356</v>
      </c>
      <c r="B110">
        <v>127.129997</v>
      </c>
      <c r="C110">
        <f t="shared" si="10"/>
        <v>0.38999900000000309</v>
      </c>
      <c r="D110">
        <f t="shared" si="11"/>
        <v>0.38999900000000309</v>
      </c>
      <c r="E110">
        <f t="shared" si="12"/>
        <v>0</v>
      </c>
      <c r="F110">
        <f t="shared" si="16"/>
        <v>0.61632019168067964</v>
      </c>
      <c r="G110">
        <f t="shared" si="17"/>
        <v>0.57967505614123482</v>
      </c>
      <c r="H110">
        <f t="shared" si="13"/>
        <v>1.0632166851949489</v>
      </c>
      <c r="I110">
        <f t="shared" si="14"/>
        <v>51.531993358927679</v>
      </c>
      <c r="J110" t="e">
        <f t="shared" si="15"/>
        <v>#N/A</v>
      </c>
      <c r="K110" s="32">
        <v>8265.14</v>
      </c>
      <c r="L110">
        <f t="shared" si="18"/>
        <v>1050747.22340458</v>
      </c>
      <c r="O110" s="32">
        <v>8265.14</v>
      </c>
      <c r="P110">
        <f t="shared" si="19"/>
        <v>1050747.22340458</v>
      </c>
    </row>
    <row r="111" spans="1:16" x14ac:dyDescent="0.3">
      <c r="A111" s="1">
        <v>44357</v>
      </c>
      <c r="B111">
        <v>126.110001</v>
      </c>
      <c r="C111">
        <f t="shared" si="10"/>
        <v>-1.0199960000000061</v>
      </c>
      <c r="D111">
        <f t="shared" si="11"/>
        <v>0</v>
      </c>
      <c r="E111">
        <f t="shared" si="12"/>
        <v>1.0199960000000061</v>
      </c>
      <c r="F111">
        <f t="shared" si="16"/>
        <v>0.57229732084634544</v>
      </c>
      <c r="G111">
        <f t="shared" si="17"/>
        <v>0.61112655213114719</v>
      </c>
      <c r="H111">
        <f t="shared" si="13"/>
        <v>0.93646286329828943</v>
      </c>
      <c r="I111">
        <f t="shared" si="14"/>
        <v>48.359453777660093</v>
      </c>
      <c r="J111" t="e">
        <f t="shared" si="15"/>
        <v>#N/A</v>
      </c>
      <c r="K111" s="32">
        <v>8265.14</v>
      </c>
      <c r="L111">
        <f t="shared" si="18"/>
        <v>1042316.81366514</v>
      </c>
      <c r="O111" s="32">
        <v>8265.14</v>
      </c>
      <c r="P111">
        <f t="shared" si="19"/>
        <v>1042316.81366514</v>
      </c>
    </row>
    <row r="112" spans="1:16" x14ac:dyDescent="0.3">
      <c r="A112" s="1">
        <v>44358</v>
      </c>
      <c r="B112">
        <v>127.349998</v>
      </c>
      <c r="C112">
        <f t="shared" si="10"/>
        <v>1.2399970000000025</v>
      </c>
      <c r="D112">
        <f t="shared" si="11"/>
        <v>1.2399970000000025</v>
      </c>
      <c r="E112">
        <f t="shared" si="12"/>
        <v>0</v>
      </c>
      <c r="F112">
        <f t="shared" si="16"/>
        <v>0.61999015507160671</v>
      </c>
      <c r="G112">
        <f t="shared" si="17"/>
        <v>0.56747465555035093</v>
      </c>
      <c r="H112">
        <f t="shared" si="13"/>
        <v>1.0925424580774008</v>
      </c>
      <c r="I112">
        <f t="shared" si="14"/>
        <v>52.211244453372466</v>
      </c>
      <c r="J112" t="e">
        <f t="shared" si="15"/>
        <v>#N/A</v>
      </c>
      <c r="K112" s="32">
        <v>8265.14</v>
      </c>
      <c r="L112">
        <f t="shared" si="18"/>
        <v>1052565.5624697199</v>
      </c>
      <c r="O112" s="32">
        <v>8265.14</v>
      </c>
      <c r="P112">
        <f t="shared" si="19"/>
        <v>1052565.5624697199</v>
      </c>
    </row>
    <row r="113" spans="1:16" x14ac:dyDescent="0.3">
      <c r="A113" s="1">
        <v>44361</v>
      </c>
      <c r="B113">
        <v>130.479996</v>
      </c>
      <c r="C113">
        <f t="shared" si="10"/>
        <v>3.1299980000000005</v>
      </c>
      <c r="D113">
        <f t="shared" si="11"/>
        <v>3.1299980000000005</v>
      </c>
      <c r="E113">
        <f t="shared" si="12"/>
        <v>0</v>
      </c>
      <c r="F113">
        <f t="shared" si="16"/>
        <v>0.79927642970934909</v>
      </c>
      <c r="G113">
        <f t="shared" si="17"/>
        <v>0.52694075158246867</v>
      </c>
      <c r="H113">
        <f t="shared" si="13"/>
        <v>1.5168240970337223</v>
      </c>
      <c r="I113">
        <f t="shared" si="14"/>
        <v>60.26738614039099</v>
      </c>
      <c r="J113" t="e">
        <f t="shared" si="15"/>
        <v>#N/A</v>
      </c>
      <c r="K113" s="32">
        <v>8265.14</v>
      </c>
      <c r="L113">
        <f t="shared" si="18"/>
        <v>1078435.4341394398</v>
      </c>
      <c r="O113" s="32">
        <v>8265.14</v>
      </c>
      <c r="P113">
        <f t="shared" si="19"/>
        <v>1078435.4341394398</v>
      </c>
    </row>
    <row r="114" spans="1:16" x14ac:dyDescent="0.3">
      <c r="A114" s="1">
        <v>44362</v>
      </c>
      <c r="B114">
        <v>129.63999899999999</v>
      </c>
      <c r="C114">
        <f t="shared" si="10"/>
        <v>-0.83999700000001098</v>
      </c>
      <c r="D114">
        <f t="shared" si="11"/>
        <v>0</v>
      </c>
      <c r="E114">
        <f t="shared" si="12"/>
        <v>0.83999700000001098</v>
      </c>
      <c r="F114">
        <f t="shared" si="16"/>
        <v>0.74218525615868125</v>
      </c>
      <c r="G114">
        <f t="shared" si="17"/>
        <v>0.54930191218372171</v>
      </c>
      <c r="H114">
        <f t="shared" si="13"/>
        <v>1.3511426770902029</v>
      </c>
      <c r="I114">
        <f t="shared" si="14"/>
        <v>57.467489755338462</v>
      </c>
      <c r="J114" t="e">
        <f t="shared" si="15"/>
        <v>#N/A</v>
      </c>
      <c r="K114" s="32">
        <v>8265.14</v>
      </c>
      <c r="L114">
        <f t="shared" si="18"/>
        <v>1071492.7413348597</v>
      </c>
      <c r="O114" s="32">
        <v>8265.14</v>
      </c>
      <c r="P114">
        <f t="shared" si="19"/>
        <v>1071492.7413348597</v>
      </c>
    </row>
    <row r="115" spans="1:16" x14ac:dyDescent="0.3">
      <c r="A115" s="1">
        <v>44363</v>
      </c>
      <c r="B115">
        <v>130.14999399999999</v>
      </c>
      <c r="C115">
        <f t="shared" si="10"/>
        <v>0.50999500000000353</v>
      </c>
      <c r="D115">
        <f t="shared" si="11"/>
        <v>0.50999500000000353</v>
      </c>
      <c r="E115">
        <f t="shared" si="12"/>
        <v>0</v>
      </c>
      <c r="F115">
        <f t="shared" si="16"/>
        <v>0.72560023786163286</v>
      </c>
      <c r="G115">
        <f t="shared" si="17"/>
        <v>0.51006606131345589</v>
      </c>
      <c r="H115">
        <f t="shared" si="13"/>
        <v>1.4225612972428734</v>
      </c>
      <c r="I115">
        <f t="shared" si="14"/>
        <v>58.721374722773625</v>
      </c>
      <c r="J115" t="e">
        <f t="shared" si="15"/>
        <v>#N/A</v>
      </c>
      <c r="K115" s="32">
        <v>8265.14</v>
      </c>
      <c r="L115">
        <f t="shared" si="18"/>
        <v>1075707.9214091599</v>
      </c>
      <c r="O115" s="32">
        <v>8265.14</v>
      </c>
      <c r="P115">
        <f t="shared" si="19"/>
        <v>1075707.9214091599</v>
      </c>
    </row>
    <row r="116" spans="1:16" x14ac:dyDescent="0.3">
      <c r="A116" s="1">
        <v>44364</v>
      </c>
      <c r="B116">
        <v>131.78999300000001</v>
      </c>
      <c r="C116">
        <f t="shared" si="10"/>
        <v>1.6399990000000173</v>
      </c>
      <c r="D116">
        <f t="shared" si="11"/>
        <v>1.6399990000000173</v>
      </c>
      <c r="E116">
        <f t="shared" si="12"/>
        <v>0</v>
      </c>
      <c r="F116">
        <f t="shared" si="16"/>
        <v>0.79091443515723181</v>
      </c>
      <c r="G116">
        <f t="shared" si="17"/>
        <v>0.47363277121963765</v>
      </c>
      <c r="H116">
        <f t="shared" si="13"/>
        <v>1.6698895921423924</v>
      </c>
      <c r="I116">
        <f t="shared" si="14"/>
        <v>62.545267679118794</v>
      </c>
      <c r="J116" t="e">
        <f t="shared" si="15"/>
        <v>#N/A</v>
      </c>
      <c r="K116" s="32">
        <v>8265.14</v>
      </c>
      <c r="L116">
        <f t="shared" si="18"/>
        <v>1089262.74274402</v>
      </c>
      <c r="O116" s="32">
        <v>8265.14</v>
      </c>
      <c r="P116">
        <f t="shared" si="19"/>
        <v>1089262.74274402</v>
      </c>
    </row>
    <row r="117" spans="1:16" x14ac:dyDescent="0.3">
      <c r="A117" s="1">
        <v>44365</v>
      </c>
      <c r="B117">
        <v>130.46000699999999</v>
      </c>
      <c r="C117">
        <f t="shared" si="10"/>
        <v>-1.3299860000000194</v>
      </c>
      <c r="D117">
        <f t="shared" si="11"/>
        <v>0</v>
      </c>
      <c r="E117">
        <f t="shared" si="12"/>
        <v>1.3299860000000194</v>
      </c>
      <c r="F117">
        <f t="shared" si="16"/>
        <v>0.73442054693171521</v>
      </c>
      <c r="G117">
        <f t="shared" si="17"/>
        <v>0.5348008589896649</v>
      </c>
      <c r="H117">
        <f t="shared" si="13"/>
        <v>1.3732598491318204</v>
      </c>
      <c r="I117">
        <f t="shared" si="14"/>
        <v>57.863863901552236</v>
      </c>
      <c r="J117" t="e">
        <f t="shared" si="15"/>
        <v>#N/A</v>
      </c>
      <c r="K117" s="32">
        <v>8265.14</v>
      </c>
      <c r="L117">
        <f t="shared" si="18"/>
        <v>1078270.2222559799</v>
      </c>
      <c r="O117" s="32">
        <v>8265.14</v>
      </c>
      <c r="P117">
        <f t="shared" si="19"/>
        <v>1078270.2222559799</v>
      </c>
    </row>
    <row r="118" spans="1:16" x14ac:dyDescent="0.3">
      <c r="A118" s="1">
        <v>44368</v>
      </c>
      <c r="B118">
        <v>132.300003</v>
      </c>
      <c r="C118">
        <f t="shared" si="10"/>
        <v>1.8399960000000135</v>
      </c>
      <c r="D118">
        <f t="shared" si="11"/>
        <v>1.8399960000000135</v>
      </c>
      <c r="E118">
        <f t="shared" si="12"/>
        <v>0</v>
      </c>
      <c r="F118">
        <f t="shared" si="16"/>
        <v>0.81339022215087931</v>
      </c>
      <c r="G118">
        <f t="shared" si="17"/>
        <v>0.49660079763326026</v>
      </c>
      <c r="H118">
        <f t="shared" si="13"/>
        <v>1.6379156578632161</v>
      </c>
      <c r="I118">
        <f t="shared" si="14"/>
        <v>62.091282296340459</v>
      </c>
      <c r="J118" t="e">
        <f t="shared" si="15"/>
        <v>#N/A</v>
      </c>
      <c r="K118" s="32">
        <v>8265.14</v>
      </c>
      <c r="L118">
        <f t="shared" si="18"/>
        <v>1093478.0467954199</v>
      </c>
      <c r="O118" s="32">
        <v>8265.14</v>
      </c>
      <c r="P118">
        <f t="shared" si="19"/>
        <v>1093478.0467954199</v>
      </c>
    </row>
    <row r="119" spans="1:16" x14ac:dyDescent="0.3">
      <c r="A119" s="1">
        <v>44369</v>
      </c>
      <c r="B119">
        <v>133.979996</v>
      </c>
      <c r="C119">
        <f t="shared" si="10"/>
        <v>1.6799929999999961</v>
      </c>
      <c r="D119">
        <f t="shared" si="11"/>
        <v>1.6799929999999961</v>
      </c>
      <c r="E119">
        <f t="shared" si="12"/>
        <v>0</v>
      </c>
      <c r="F119">
        <f t="shared" si="16"/>
        <v>0.87529042056867346</v>
      </c>
      <c r="G119">
        <f t="shared" si="17"/>
        <v>0.46112931208802738</v>
      </c>
      <c r="H119">
        <f t="shared" si="13"/>
        <v>1.8981452655986977</v>
      </c>
      <c r="I119">
        <f t="shared" si="14"/>
        <v>65.495173348620256</v>
      </c>
      <c r="J119" t="e">
        <f t="shared" si="15"/>
        <v>#N/A</v>
      </c>
      <c r="K119" s="32">
        <v>8265.14</v>
      </c>
      <c r="L119">
        <f t="shared" si="18"/>
        <v>1107363.4241394398</v>
      </c>
      <c r="O119" s="32">
        <v>8265.14</v>
      </c>
      <c r="P119">
        <f t="shared" si="19"/>
        <v>1107363.4241394398</v>
      </c>
    </row>
    <row r="120" spans="1:16" x14ac:dyDescent="0.3">
      <c r="A120" s="1">
        <v>44370</v>
      </c>
      <c r="B120">
        <v>133.699997</v>
      </c>
      <c r="C120">
        <f t="shared" si="10"/>
        <v>-0.27999900000000366</v>
      </c>
      <c r="D120">
        <f t="shared" si="11"/>
        <v>0</v>
      </c>
      <c r="E120">
        <f t="shared" si="12"/>
        <v>0.27999900000000366</v>
      </c>
      <c r="F120">
        <f t="shared" si="16"/>
        <v>0.81276967624233964</v>
      </c>
      <c r="G120">
        <f t="shared" si="17"/>
        <v>0.44819143265316852</v>
      </c>
      <c r="H120">
        <f t="shared" si="13"/>
        <v>1.8134431339549919</v>
      </c>
      <c r="I120">
        <f t="shared" si="14"/>
        <v>64.456363523713662</v>
      </c>
      <c r="J120" t="e">
        <f t="shared" si="15"/>
        <v>#N/A</v>
      </c>
      <c r="K120" s="32">
        <v>8265.14</v>
      </c>
      <c r="L120">
        <f t="shared" si="18"/>
        <v>1105049.1932045799</v>
      </c>
      <c r="O120" s="32">
        <v>8265.14</v>
      </c>
      <c r="P120">
        <f t="shared" si="19"/>
        <v>1105049.1932045799</v>
      </c>
    </row>
    <row r="121" spans="1:16" x14ac:dyDescent="0.3">
      <c r="A121" s="1">
        <v>44371</v>
      </c>
      <c r="B121">
        <v>133.41000399999999</v>
      </c>
      <c r="C121">
        <f t="shared" si="10"/>
        <v>-0.28999300000000972</v>
      </c>
      <c r="D121">
        <f t="shared" si="11"/>
        <v>0</v>
      </c>
      <c r="E121">
        <f t="shared" si="12"/>
        <v>0.28999300000000972</v>
      </c>
      <c r="F121">
        <f t="shared" si="16"/>
        <v>0.75471469936788682</v>
      </c>
      <c r="G121">
        <f t="shared" si="17"/>
        <v>0.4368915446065143</v>
      </c>
      <c r="H121">
        <f t="shared" si="13"/>
        <v>1.7274646504033844</v>
      </c>
      <c r="I121">
        <f t="shared" si="14"/>
        <v>63.335913451633452</v>
      </c>
      <c r="J121" t="e">
        <f t="shared" si="15"/>
        <v>#N/A</v>
      </c>
      <c r="K121" s="32">
        <v>8265.14</v>
      </c>
      <c r="L121">
        <f t="shared" si="18"/>
        <v>1102652.3604605598</v>
      </c>
      <c r="O121" s="32">
        <v>8265.14</v>
      </c>
      <c r="P121">
        <f t="shared" si="19"/>
        <v>1102652.3604605598</v>
      </c>
    </row>
    <row r="122" spans="1:16" x14ac:dyDescent="0.3">
      <c r="A122" s="1">
        <v>44372</v>
      </c>
      <c r="B122">
        <v>133.11000100000001</v>
      </c>
      <c r="C122">
        <f t="shared" si="10"/>
        <v>-0.30000299999997537</v>
      </c>
      <c r="D122">
        <f t="shared" si="11"/>
        <v>0</v>
      </c>
      <c r="E122">
        <f t="shared" si="12"/>
        <v>0.30000299999997537</v>
      </c>
      <c r="F122">
        <f t="shared" si="16"/>
        <v>0.70080650655589494</v>
      </c>
      <c r="G122">
        <f t="shared" si="17"/>
        <v>0.42711379142033296</v>
      </c>
      <c r="H122">
        <f t="shared" si="13"/>
        <v>1.6407957800318707</v>
      </c>
      <c r="I122">
        <f t="shared" si="14"/>
        <v>62.1326265528972</v>
      </c>
      <c r="J122" t="e">
        <f t="shared" si="15"/>
        <v>#N/A</v>
      </c>
      <c r="K122" s="32">
        <v>8265.14</v>
      </c>
      <c r="L122">
        <f t="shared" si="18"/>
        <v>1100172.7936651399</v>
      </c>
      <c r="O122" s="32">
        <v>8265.14</v>
      </c>
      <c r="P122">
        <f t="shared" si="19"/>
        <v>1100172.7936651399</v>
      </c>
    </row>
    <row r="123" spans="1:16" x14ac:dyDescent="0.3">
      <c r="A123" s="1">
        <v>44375</v>
      </c>
      <c r="B123">
        <v>134.779999</v>
      </c>
      <c r="C123">
        <f t="shared" si="10"/>
        <v>1.6699979999999925</v>
      </c>
      <c r="D123">
        <f t="shared" si="11"/>
        <v>1.6699979999999925</v>
      </c>
      <c r="E123">
        <f t="shared" si="12"/>
        <v>0</v>
      </c>
      <c r="F123">
        <f t="shared" si="16"/>
        <v>0.7700344703733305</v>
      </c>
      <c r="G123">
        <f t="shared" si="17"/>
        <v>0.39660566346173776</v>
      </c>
      <c r="H123">
        <f t="shared" si="13"/>
        <v>1.9415619627116572</v>
      </c>
      <c r="I123">
        <f t="shared" si="14"/>
        <v>66.004455704949436</v>
      </c>
      <c r="J123" t="e">
        <f t="shared" si="15"/>
        <v>#N/A</v>
      </c>
      <c r="K123" s="32">
        <v>8265.14</v>
      </c>
      <c r="L123">
        <f t="shared" si="18"/>
        <v>1113975.56093486</v>
      </c>
      <c r="O123" s="32">
        <v>8265.14</v>
      </c>
      <c r="P123">
        <f t="shared" si="19"/>
        <v>1113975.56093486</v>
      </c>
    </row>
    <row r="124" spans="1:16" x14ac:dyDescent="0.3">
      <c r="A124" s="1">
        <v>44376</v>
      </c>
      <c r="B124">
        <v>136.33000200000001</v>
      </c>
      <c r="C124">
        <f t="shared" si="10"/>
        <v>1.5500030000000038</v>
      </c>
      <c r="D124">
        <f t="shared" si="11"/>
        <v>1.5500030000000038</v>
      </c>
      <c r="E124">
        <f t="shared" si="12"/>
        <v>0</v>
      </c>
      <c r="F124">
        <f t="shared" si="16"/>
        <v>0.82574650820380724</v>
      </c>
      <c r="G124">
        <f t="shared" si="17"/>
        <v>0.36827668750018505</v>
      </c>
      <c r="H124">
        <f t="shared" si="13"/>
        <v>2.2421905492005716</v>
      </c>
      <c r="I124">
        <f t="shared" si="14"/>
        <v>69.156655513459242</v>
      </c>
      <c r="J124" t="e">
        <f t="shared" si="15"/>
        <v>#N/A</v>
      </c>
      <c r="K124" s="32">
        <v>8265.14</v>
      </c>
      <c r="L124">
        <f t="shared" si="18"/>
        <v>1126786.55273028</v>
      </c>
      <c r="O124" s="32">
        <v>8265.14</v>
      </c>
      <c r="P124">
        <f t="shared" si="19"/>
        <v>1126786.55273028</v>
      </c>
    </row>
    <row r="125" spans="1:16" x14ac:dyDescent="0.3">
      <c r="A125" s="1">
        <v>44377</v>
      </c>
      <c r="B125">
        <v>136.96000699999999</v>
      </c>
      <c r="C125">
        <f t="shared" si="10"/>
        <v>0.63000499999998283</v>
      </c>
      <c r="D125">
        <f t="shared" si="11"/>
        <v>0.63000499999998283</v>
      </c>
      <c r="E125">
        <f t="shared" si="12"/>
        <v>0</v>
      </c>
      <c r="F125">
        <f t="shared" si="16"/>
        <v>0.81176497190353403</v>
      </c>
      <c r="G125">
        <f t="shared" si="17"/>
        <v>0.3419712098216004</v>
      </c>
      <c r="H125">
        <f t="shared" si="13"/>
        <v>2.3737816184204972</v>
      </c>
      <c r="I125">
        <f t="shared" si="14"/>
        <v>70.359670153512496</v>
      </c>
      <c r="J125" s="30" t="str">
        <f t="shared" si="15"/>
        <v>SELL</v>
      </c>
      <c r="K125" s="32">
        <v>8265.14</v>
      </c>
      <c r="L125">
        <f t="shared" si="18"/>
        <v>1131993.6322559798</v>
      </c>
      <c r="O125" s="32">
        <v>8265.14</v>
      </c>
      <c r="P125">
        <f t="shared" si="19"/>
        <v>1131993.6322559798</v>
      </c>
    </row>
    <row r="126" spans="1:16" x14ac:dyDescent="0.3">
      <c r="A126" s="1">
        <v>44378</v>
      </c>
      <c r="B126">
        <v>137.270004</v>
      </c>
      <c r="C126">
        <f t="shared" si="10"/>
        <v>0.30999700000000985</v>
      </c>
      <c r="D126">
        <f t="shared" si="11"/>
        <v>0.30999700000000985</v>
      </c>
      <c r="E126">
        <f t="shared" si="12"/>
        <v>0</v>
      </c>
      <c r="F126">
        <f t="shared" si="16"/>
        <v>0.77592440248185379</v>
      </c>
      <c r="G126">
        <f t="shared" si="17"/>
        <v>0.31754469483434322</v>
      </c>
      <c r="H126">
        <f t="shared" si="13"/>
        <v>2.4435124097621541</v>
      </c>
      <c r="I126">
        <f t="shared" si="14"/>
        <v>70.959883949740998</v>
      </c>
      <c r="J126" s="30" t="str">
        <f t="shared" si="15"/>
        <v>SELL</v>
      </c>
      <c r="K126" s="32">
        <v>0</v>
      </c>
      <c r="L126">
        <f>L125</f>
        <v>1131993.6322559798</v>
      </c>
      <c r="O126" s="32">
        <v>8265.14</v>
      </c>
      <c r="P126">
        <f t="shared" si="19"/>
        <v>1134555.80086056</v>
      </c>
    </row>
    <row r="127" spans="1:16" x14ac:dyDescent="0.3">
      <c r="A127" s="1">
        <v>44379</v>
      </c>
      <c r="B127">
        <v>139.96000699999999</v>
      </c>
      <c r="C127">
        <f t="shared" si="10"/>
        <v>2.6900029999999902</v>
      </c>
      <c r="D127">
        <f t="shared" si="11"/>
        <v>2.6900029999999902</v>
      </c>
      <c r="E127">
        <f t="shared" si="12"/>
        <v>0</v>
      </c>
      <c r="F127">
        <f t="shared" si="16"/>
        <v>0.91264430230457783</v>
      </c>
      <c r="G127">
        <f t="shared" si="17"/>
        <v>0.2948629309176044</v>
      </c>
      <c r="H127">
        <f t="shared" si="13"/>
        <v>3.0951476316960451</v>
      </c>
      <c r="I127">
        <f t="shared" si="14"/>
        <v>75.580855931539631</v>
      </c>
      <c r="J127" s="30" t="str">
        <f t="shared" si="15"/>
        <v>SELL</v>
      </c>
      <c r="K127" s="32">
        <v>0</v>
      </c>
      <c r="L127">
        <f t="shared" ref="L127:L190" si="20">L126</f>
        <v>1131993.6322559798</v>
      </c>
      <c r="O127" s="32">
        <v>8265.14</v>
      </c>
      <c r="P127">
        <f t="shared" si="19"/>
        <v>1156789.0522559797</v>
      </c>
    </row>
    <row r="128" spans="1:16" x14ac:dyDescent="0.3">
      <c r="A128" s="1">
        <v>44383</v>
      </c>
      <c r="B128">
        <v>142.020004</v>
      </c>
      <c r="C128">
        <f t="shared" si="10"/>
        <v>2.0599970000000098</v>
      </c>
      <c r="D128">
        <f t="shared" si="11"/>
        <v>2.0599970000000098</v>
      </c>
      <c r="E128">
        <f t="shared" si="12"/>
        <v>0</v>
      </c>
      <c r="F128">
        <f t="shared" si="16"/>
        <v>0.99459806642568005</v>
      </c>
      <c r="G128">
        <f t="shared" si="17"/>
        <v>0.2738012929949184</v>
      </c>
      <c r="H128">
        <f t="shared" si="13"/>
        <v>3.6325543080767675</v>
      </c>
      <c r="I128">
        <f t="shared" si="14"/>
        <v>78.413636765001982</v>
      </c>
      <c r="J128" s="30" t="str">
        <f t="shared" si="15"/>
        <v>SELL</v>
      </c>
      <c r="K128" s="32">
        <v>0</v>
      </c>
      <c r="L128">
        <f t="shared" si="20"/>
        <v>1131993.6322559798</v>
      </c>
      <c r="O128" s="32">
        <v>8265.14</v>
      </c>
      <c r="P128">
        <f t="shared" si="19"/>
        <v>1173815.2158605598</v>
      </c>
    </row>
    <row r="129" spans="1:16" x14ac:dyDescent="0.3">
      <c r="A129" s="1">
        <v>44384</v>
      </c>
      <c r="B129">
        <v>144.570007</v>
      </c>
      <c r="C129">
        <f t="shared" si="10"/>
        <v>2.5500030000000038</v>
      </c>
      <c r="D129">
        <f t="shared" si="11"/>
        <v>2.5500030000000038</v>
      </c>
      <c r="E129">
        <f t="shared" si="12"/>
        <v>0</v>
      </c>
      <c r="F129">
        <f t="shared" si="16"/>
        <v>1.1056984188238459</v>
      </c>
      <c r="G129">
        <f t="shared" si="17"/>
        <v>0.25424405778099562</v>
      </c>
      <c r="H129">
        <f t="shared" si="13"/>
        <v>4.3489646463096028</v>
      </c>
      <c r="I129">
        <f t="shared" si="14"/>
        <v>81.304793242746001</v>
      </c>
      <c r="J129" s="30" t="str">
        <f t="shared" si="15"/>
        <v>SELL</v>
      </c>
      <c r="K129" s="32">
        <v>0</v>
      </c>
      <c r="L129">
        <f t="shared" si="20"/>
        <v>1131993.6322559798</v>
      </c>
      <c r="O129" s="32">
        <v>8265.14</v>
      </c>
      <c r="P129">
        <f t="shared" si="19"/>
        <v>1194891.3476559799</v>
      </c>
    </row>
    <row r="130" spans="1:16" x14ac:dyDescent="0.3">
      <c r="A130" s="1">
        <v>44385</v>
      </c>
      <c r="B130">
        <v>143.240005</v>
      </c>
      <c r="C130">
        <f t="shared" si="10"/>
        <v>-1.3300020000000075</v>
      </c>
      <c r="D130">
        <f t="shared" si="11"/>
        <v>0</v>
      </c>
      <c r="E130">
        <f t="shared" si="12"/>
        <v>1.3300020000000075</v>
      </c>
      <c r="F130">
        <f t="shared" si="16"/>
        <v>1.0267199603364283</v>
      </c>
      <c r="G130">
        <f t="shared" si="17"/>
        <v>0.33108391079663935</v>
      </c>
      <c r="H130">
        <f t="shared" si="13"/>
        <v>3.1010868449209159</v>
      </c>
      <c r="I130">
        <f t="shared" si="14"/>
        <v>75.616219850636114</v>
      </c>
      <c r="J130" s="30" t="str">
        <f t="shared" si="15"/>
        <v>SELL</v>
      </c>
      <c r="K130" s="32">
        <v>0</v>
      </c>
      <c r="L130">
        <f t="shared" si="20"/>
        <v>1131993.6322559798</v>
      </c>
      <c r="O130" s="32">
        <v>8265.14</v>
      </c>
      <c r="P130">
        <f t="shared" si="19"/>
        <v>1183898.6949256998</v>
      </c>
    </row>
    <row r="131" spans="1:16" x14ac:dyDescent="0.3">
      <c r="A131" s="1">
        <v>44386</v>
      </c>
      <c r="B131">
        <v>145.11000100000001</v>
      </c>
      <c r="C131">
        <f t="shared" si="10"/>
        <v>1.8699960000000146</v>
      </c>
      <c r="D131">
        <f t="shared" si="11"/>
        <v>1.8699960000000146</v>
      </c>
      <c r="E131">
        <f t="shared" si="12"/>
        <v>0</v>
      </c>
      <c r="F131">
        <f t="shared" si="16"/>
        <v>1.0869539631695415</v>
      </c>
      <c r="G131">
        <f t="shared" si="17"/>
        <v>0.30743506002545079</v>
      </c>
      <c r="H131">
        <f t="shared" si="13"/>
        <v>3.5355562995305703</v>
      </c>
      <c r="I131">
        <f t="shared" si="14"/>
        <v>77.951987937984597</v>
      </c>
      <c r="J131" s="30" t="str">
        <f t="shared" si="15"/>
        <v>SELL</v>
      </c>
      <c r="K131" s="32">
        <v>0</v>
      </c>
      <c r="L131">
        <f t="shared" si="20"/>
        <v>1131993.6322559798</v>
      </c>
      <c r="O131" s="32">
        <v>8265.14</v>
      </c>
      <c r="P131">
        <f t="shared" si="19"/>
        <v>1199354.4736651401</v>
      </c>
    </row>
    <row r="132" spans="1:16" x14ac:dyDescent="0.3">
      <c r="A132" s="1">
        <v>44389</v>
      </c>
      <c r="B132">
        <v>144.5</v>
      </c>
      <c r="C132">
        <f t="shared" ref="C132:C195" si="21">B132-B131</f>
        <v>-0.61000100000001112</v>
      </c>
      <c r="D132">
        <f t="shared" ref="D132:D195" si="22">IF(C132&lt;=0,0,C132)</f>
        <v>0</v>
      </c>
      <c r="E132">
        <f t="shared" ref="E132:E195" si="23">IF(C132&gt;=0,0,-C132)</f>
        <v>0.61000100000001112</v>
      </c>
      <c r="F132">
        <f t="shared" si="16"/>
        <v>1.0093143943717171</v>
      </c>
      <c r="G132">
        <f t="shared" si="17"/>
        <v>0.32904691288077653</v>
      </c>
      <c r="H132">
        <f t="shared" si="13"/>
        <v>3.0673875209320736</v>
      </c>
      <c r="I132">
        <f t="shared" si="14"/>
        <v>75.41419412697509</v>
      </c>
      <c r="J132" s="30" t="str">
        <f t="shared" si="15"/>
        <v>SELL</v>
      </c>
      <c r="K132" s="32">
        <v>0</v>
      </c>
      <c r="L132">
        <f t="shared" si="20"/>
        <v>1131993.6322559798</v>
      </c>
      <c r="O132" s="32">
        <v>8265.14</v>
      </c>
      <c r="P132">
        <f t="shared" si="19"/>
        <v>1194312.73</v>
      </c>
    </row>
    <row r="133" spans="1:16" x14ac:dyDescent="0.3">
      <c r="A133" s="1">
        <v>44390</v>
      </c>
      <c r="B133">
        <v>145.63999899999999</v>
      </c>
      <c r="C133">
        <f t="shared" si="21"/>
        <v>1.1399989999999889</v>
      </c>
      <c r="D133">
        <f t="shared" si="22"/>
        <v>1.1399989999999889</v>
      </c>
      <c r="E133">
        <f t="shared" si="23"/>
        <v>0</v>
      </c>
      <c r="F133">
        <f t="shared" si="16"/>
        <v>1.0186490090594507</v>
      </c>
      <c r="G133">
        <f t="shared" si="17"/>
        <v>0.30554356196072108</v>
      </c>
      <c r="H133">
        <f t="shared" si="13"/>
        <v>3.3338912544012378</v>
      </c>
      <c r="I133">
        <f t="shared" si="14"/>
        <v>76.926047717868769</v>
      </c>
      <c r="J133" s="30" t="str">
        <f t="shared" si="15"/>
        <v>SELL</v>
      </c>
      <c r="K133" s="32">
        <v>0</v>
      </c>
      <c r="L133">
        <f t="shared" si="20"/>
        <v>1131993.6322559798</v>
      </c>
      <c r="O133" s="32">
        <v>8265.14</v>
      </c>
      <c r="P133">
        <f t="shared" si="19"/>
        <v>1203734.9813348597</v>
      </c>
    </row>
    <row r="134" spans="1:16" x14ac:dyDescent="0.3">
      <c r="A134" s="1">
        <v>44391</v>
      </c>
      <c r="B134">
        <v>149.14999399999999</v>
      </c>
      <c r="C134">
        <f t="shared" si="21"/>
        <v>3.5099950000000035</v>
      </c>
      <c r="D134">
        <f t="shared" si="22"/>
        <v>3.5099950000000035</v>
      </c>
      <c r="E134">
        <f t="shared" si="23"/>
        <v>0</v>
      </c>
      <c r="F134">
        <f t="shared" si="16"/>
        <v>1.196602294126633</v>
      </c>
      <c r="G134">
        <f t="shared" si="17"/>
        <v>0.2837190218206696</v>
      </c>
      <c r="H134">
        <f t="shared" si="13"/>
        <v>4.2175610448952199</v>
      </c>
      <c r="I134">
        <f t="shared" si="14"/>
        <v>80.833956873808233</v>
      </c>
      <c r="J134" s="30" t="str">
        <f t="shared" si="15"/>
        <v>SELL</v>
      </c>
      <c r="K134" s="32">
        <v>0</v>
      </c>
      <c r="L134">
        <f t="shared" si="20"/>
        <v>1131993.6322559798</v>
      </c>
      <c r="O134" s="32">
        <v>8265.14</v>
      </c>
      <c r="P134">
        <f t="shared" si="19"/>
        <v>1232745.5814091598</v>
      </c>
    </row>
    <row r="135" spans="1:16" x14ac:dyDescent="0.3">
      <c r="A135" s="1">
        <v>44392</v>
      </c>
      <c r="B135">
        <v>148.479996</v>
      </c>
      <c r="C135">
        <f t="shared" si="21"/>
        <v>-0.66999799999999254</v>
      </c>
      <c r="D135">
        <f t="shared" si="22"/>
        <v>0</v>
      </c>
      <c r="E135">
        <f t="shared" si="23"/>
        <v>0.66999799999999254</v>
      </c>
      <c r="F135">
        <f t="shared" si="16"/>
        <v>1.1111307016890164</v>
      </c>
      <c r="G135">
        <f t="shared" si="17"/>
        <v>0.31131037740490697</v>
      </c>
      <c r="H135">
        <f t="shared" si="13"/>
        <v>3.5692054693179092</v>
      </c>
      <c r="I135">
        <f t="shared" si="14"/>
        <v>78.114356933279254</v>
      </c>
      <c r="J135" s="30" t="str">
        <f t="shared" si="15"/>
        <v>SELL</v>
      </c>
      <c r="K135" s="32">
        <v>0</v>
      </c>
      <c r="L135">
        <f t="shared" si="20"/>
        <v>1131993.6322559798</v>
      </c>
      <c r="O135" s="32">
        <v>8265.14</v>
      </c>
      <c r="P135">
        <f t="shared" si="19"/>
        <v>1227207.9541394399</v>
      </c>
    </row>
    <row r="136" spans="1:16" x14ac:dyDescent="0.3">
      <c r="A136" s="1">
        <v>44393</v>
      </c>
      <c r="B136">
        <v>146.38999899999999</v>
      </c>
      <c r="C136">
        <f t="shared" si="21"/>
        <v>-2.089997000000011</v>
      </c>
      <c r="D136">
        <f t="shared" si="22"/>
        <v>0</v>
      </c>
      <c r="E136">
        <f t="shared" si="23"/>
        <v>2.089997000000011</v>
      </c>
      <c r="F136">
        <f t="shared" si="16"/>
        <v>1.0317642229969439</v>
      </c>
      <c r="G136">
        <f t="shared" si="17"/>
        <v>0.43835942187598581</v>
      </c>
      <c r="H136">
        <f t="shared" si="13"/>
        <v>2.3536946430430219</v>
      </c>
      <c r="I136">
        <f t="shared" si="14"/>
        <v>70.182139209530533</v>
      </c>
      <c r="J136" s="30" t="str">
        <f t="shared" si="15"/>
        <v>SELL</v>
      </c>
      <c r="K136" s="32">
        <v>0</v>
      </c>
      <c r="L136">
        <f t="shared" si="20"/>
        <v>1131993.6322559798</v>
      </c>
      <c r="O136" s="32">
        <v>8265.14</v>
      </c>
      <c r="P136">
        <f t="shared" si="19"/>
        <v>1209933.8363348597</v>
      </c>
    </row>
    <row r="137" spans="1:16" x14ac:dyDescent="0.3">
      <c r="A137" s="1">
        <v>44396</v>
      </c>
      <c r="B137">
        <v>142.449997</v>
      </c>
      <c r="C137">
        <f t="shared" si="21"/>
        <v>-3.9400019999999927</v>
      </c>
      <c r="D137">
        <f t="shared" si="22"/>
        <v>0</v>
      </c>
      <c r="E137">
        <f t="shared" si="23"/>
        <v>3.9400019999999927</v>
      </c>
      <c r="F137">
        <f t="shared" si="16"/>
        <v>0.95806677849716226</v>
      </c>
      <c r="G137">
        <f t="shared" si="17"/>
        <v>0.68847674888484345</v>
      </c>
      <c r="H137">
        <f t="shared" si="13"/>
        <v>1.3915746320394782</v>
      </c>
      <c r="I137">
        <f t="shared" si="14"/>
        <v>58.186544270741663</v>
      </c>
      <c r="J137" t="e">
        <f t="shared" si="15"/>
        <v>#N/A</v>
      </c>
      <c r="L137">
        <f t="shared" si="20"/>
        <v>1131993.6322559798</v>
      </c>
      <c r="O137" s="32">
        <v>8265.14</v>
      </c>
      <c r="P137">
        <f t="shared" si="19"/>
        <v>1177369.16820458</v>
      </c>
    </row>
    <row r="138" spans="1:16" x14ac:dyDescent="0.3">
      <c r="A138" s="1">
        <v>44397</v>
      </c>
      <c r="B138">
        <v>146.14999399999999</v>
      </c>
      <c r="C138">
        <f t="shared" si="21"/>
        <v>3.6999969999999962</v>
      </c>
      <c r="D138">
        <f t="shared" si="22"/>
        <v>3.6999969999999962</v>
      </c>
      <c r="E138">
        <f t="shared" si="23"/>
        <v>0</v>
      </c>
      <c r="F138">
        <f t="shared" si="16"/>
        <v>1.1539189371759362</v>
      </c>
      <c r="G138">
        <f t="shared" si="17"/>
        <v>0.63929983825021175</v>
      </c>
      <c r="H138">
        <f t="shared" si="13"/>
        <v>1.8049729847175571</v>
      </c>
      <c r="I138">
        <f t="shared" si="14"/>
        <v>64.349032755454729</v>
      </c>
      <c r="J138" t="e">
        <f t="shared" si="15"/>
        <v>#N/A</v>
      </c>
      <c r="L138">
        <f t="shared" si="20"/>
        <v>1131993.6322559798</v>
      </c>
      <c r="O138" s="32">
        <v>8265.14</v>
      </c>
      <c r="P138">
        <f t="shared" si="19"/>
        <v>1207950.1614091599</v>
      </c>
    </row>
    <row r="139" spans="1:16" x14ac:dyDescent="0.3">
      <c r="A139" s="1">
        <v>44398</v>
      </c>
      <c r="B139">
        <v>145.39999399999999</v>
      </c>
      <c r="C139">
        <f t="shared" si="21"/>
        <v>-0.75</v>
      </c>
      <c r="D139">
        <f t="shared" si="22"/>
        <v>0</v>
      </c>
      <c r="E139">
        <f t="shared" si="23"/>
        <v>0.75</v>
      </c>
      <c r="F139">
        <f t="shared" si="16"/>
        <v>1.0714961559490837</v>
      </c>
      <c r="G139">
        <f t="shared" si="17"/>
        <v>0.64720699266091086</v>
      </c>
      <c r="H139">
        <f t="shared" si="13"/>
        <v>1.6555694980113871</v>
      </c>
      <c r="I139">
        <f t="shared" si="14"/>
        <v>62.343293943207058</v>
      </c>
      <c r="J139" t="e">
        <f t="shared" si="15"/>
        <v>#N/A</v>
      </c>
      <c r="L139">
        <f t="shared" si="20"/>
        <v>1131993.6322559798</v>
      </c>
      <c r="O139" s="32">
        <v>8265.14</v>
      </c>
      <c r="P139">
        <f t="shared" si="19"/>
        <v>1201751.3064091599</v>
      </c>
    </row>
    <row r="140" spans="1:16" x14ac:dyDescent="0.3">
      <c r="A140" s="1">
        <v>44399</v>
      </c>
      <c r="B140">
        <v>146.800003</v>
      </c>
      <c r="C140">
        <f t="shared" si="21"/>
        <v>1.4000090000000114</v>
      </c>
      <c r="D140">
        <f t="shared" si="22"/>
        <v>1.4000090000000114</v>
      </c>
      <c r="E140">
        <f t="shared" si="23"/>
        <v>0</v>
      </c>
      <c r="F140">
        <f t="shared" si="16"/>
        <v>1.0949613590955785</v>
      </c>
      <c r="G140">
        <f t="shared" si="17"/>
        <v>0.60097792175656006</v>
      </c>
      <c r="H140">
        <f t="shared" si="13"/>
        <v>1.8219660314561734</v>
      </c>
      <c r="I140">
        <f t="shared" si="14"/>
        <v>64.563712360350905</v>
      </c>
      <c r="J140" t="e">
        <f t="shared" si="15"/>
        <v>#N/A</v>
      </c>
      <c r="L140">
        <f t="shared" si="20"/>
        <v>1131993.6322559798</v>
      </c>
      <c r="O140" s="32">
        <v>8265.14</v>
      </c>
      <c r="P140">
        <f t="shared" si="19"/>
        <v>1213322.5767954199</v>
      </c>
    </row>
    <row r="141" spans="1:16" x14ac:dyDescent="0.3">
      <c r="A141" s="1">
        <v>44400</v>
      </c>
      <c r="B141">
        <v>148.55999800000001</v>
      </c>
      <c r="C141">
        <f t="shared" si="21"/>
        <v>1.7599950000000035</v>
      </c>
      <c r="D141">
        <f t="shared" si="22"/>
        <v>1.7599950000000035</v>
      </c>
      <c r="E141">
        <f t="shared" si="23"/>
        <v>0</v>
      </c>
      <c r="F141">
        <f t="shared" si="16"/>
        <v>1.142463762017323</v>
      </c>
      <c r="G141">
        <f t="shared" si="17"/>
        <v>0.5580509273453772</v>
      </c>
      <c r="H141">
        <f t="shared" si="13"/>
        <v>2.0472392501020846</v>
      </c>
      <c r="I141">
        <f t="shared" si="14"/>
        <v>67.183410361805386</v>
      </c>
      <c r="J141" t="e">
        <f t="shared" si="15"/>
        <v>#N/A</v>
      </c>
      <c r="L141">
        <f t="shared" si="20"/>
        <v>1131993.6322559798</v>
      </c>
      <c r="O141" s="32">
        <v>8265.14</v>
      </c>
      <c r="P141">
        <f t="shared" si="19"/>
        <v>1227869.1818697199</v>
      </c>
    </row>
    <row r="142" spans="1:16" x14ac:dyDescent="0.3">
      <c r="A142" s="1">
        <v>44403</v>
      </c>
      <c r="B142">
        <v>148.990005</v>
      </c>
      <c r="C142">
        <f t="shared" si="21"/>
        <v>0.43000699999998915</v>
      </c>
      <c r="D142">
        <f t="shared" si="22"/>
        <v>0.43000699999998915</v>
      </c>
      <c r="E142">
        <f t="shared" si="23"/>
        <v>0</v>
      </c>
      <c r="F142">
        <f t="shared" si="16"/>
        <v>1.0915739933017992</v>
      </c>
      <c r="G142">
        <f t="shared" si="17"/>
        <v>0.51819014682070741</v>
      </c>
      <c r="H142">
        <f t="shared" si="13"/>
        <v>2.1065124452848409</v>
      </c>
      <c r="I142">
        <f t="shared" si="14"/>
        <v>67.809560798063742</v>
      </c>
      <c r="J142" t="e">
        <f t="shared" si="15"/>
        <v>#N/A</v>
      </c>
      <c r="L142">
        <f t="shared" si="20"/>
        <v>1131993.6322559798</v>
      </c>
      <c r="O142" s="32">
        <v>8265.14</v>
      </c>
      <c r="P142">
        <f t="shared" si="19"/>
        <v>1231423.2499256998</v>
      </c>
    </row>
    <row r="143" spans="1:16" x14ac:dyDescent="0.3">
      <c r="A143" s="1">
        <v>44404</v>
      </c>
      <c r="B143">
        <v>146.770004</v>
      </c>
      <c r="C143">
        <f t="shared" si="21"/>
        <v>-2.2200009999999963</v>
      </c>
      <c r="D143">
        <f t="shared" si="22"/>
        <v>0</v>
      </c>
      <c r="E143">
        <f t="shared" si="23"/>
        <v>2.2200009999999963</v>
      </c>
      <c r="F143">
        <f t="shared" si="16"/>
        <v>1.0136044223516707</v>
      </c>
      <c r="G143">
        <f t="shared" si="17"/>
        <v>0.6397480649049424</v>
      </c>
      <c r="H143">
        <f t="shared" si="13"/>
        <v>1.5843805991070534</v>
      </c>
      <c r="I143">
        <f t="shared" si="14"/>
        <v>61.306008861639157</v>
      </c>
      <c r="J143" t="e">
        <f t="shared" si="15"/>
        <v>#N/A</v>
      </c>
      <c r="L143">
        <f t="shared" si="20"/>
        <v>1131993.6322559798</v>
      </c>
      <c r="O143" s="32">
        <v>8265.14</v>
      </c>
      <c r="P143">
        <f t="shared" si="19"/>
        <v>1213074.6308605599</v>
      </c>
    </row>
    <row r="144" spans="1:16" x14ac:dyDescent="0.3">
      <c r="A144" s="1">
        <v>44405</v>
      </c>
      <c r="B144">
        <v>144.979996</v>
      </c>
      <c r="C144">
        <f t="shared" si="21"/>
        <v>-1.7900080000000003</v>
      </c>
      <c r="D144">
        <f t="shared" si="22"/>
        <v>0</v>
      </c>
      <c r="E144">
        <f t="shared" si="23"/>
        <v>1.7900080000000003</v>
      </c>
      <c r="F144">
        <f t="shared" si="16"/>
        <v>0.94120410646940844</v>
      </c>
      <c r="G144">
        <f t="shared" si="17"/>
        <v>0.7219094888403037</v>
      </c>
      <c r="H144">
        <f t="shared" si="13"/>
        <v>1.3037702385397176</v>
      </c>
      <c r="I144">
        <f t="shared" si="14"/>
        <v>56.5928935415944</v>
      </c>
      <c r="J144" t="e">
        <f t="shared" si="15"/>
        <v>#N/A</v>
      </c>
      <c r="L144">
        <f t="shared" si="20"/>
        <v>1131993.6322559798</v>
      </c>
      <c r="O144" s="32">
        <v>8265.14</v>
      </c>
      <c r="P144">
        <f t="shared" si="19"/>
        <v>1198279.9641394399</v>
      </c>
    </row>
    <row r="145" spans="1:16" x14ac:dyDescent="0.3">
      <c r="A145" s="1">
        <v>44406</v>
      </c>
      <c r="B145">
        <v>145.63999899999999</v>
      </c>
      <c r="C145">
        <f t="shared" si="21"/>
        <v>0.66000299999998902</v>
      </c>
      <c r="D145">
        <f t="shared" si="22"/>
        <v>0.66000299999998902</v>
      </c>
      <c r="E145">
        <f t="shared" si="23"/>
        <v>0</v>
      </c>
      <c r="F145">
        <f t="shared" si="16"/>
        <v>0.92111831315016424</v>
      </c>
      <c r="G145">
        <f t="shared" si="17"/>
        <v>0.67034452535171063</v>
      </c>
      <c r="H145">
        <f t="shared" ref="H145:H208" si="24">F145/G145</f>
        <v>1.3740968685719925</v>
      </c>
      <c r="I145">
        <f t="shared" ref="I145:I208" si="25">IF(G145=0,100,100-(100/(1+H145)))</f>
        <v>57.878719556986951</v>
      </c>
      <c r="J145" t="e">
        <f t="shared" ref="J145:J208" si="26">_xlfn.IFS(I145&gt;70,"SELL",I145&lt;30,"BUY")</f>
        <v>#N/A</v>
      </c>
      <c r="L145">
        <f t="shared" si="20"/>
        <v>1131993.6322559798</v>
      </c>
      <c r="O145" s="32">
        <v>8265.14</v>
      </c>
      <c r="P145">
        <f t="shared" si="19"/>
        <v>1203734.9813348597</v>
      </c>
    </row>
    <row r="146" spans="1:16" x14ac:dyDescent="0.3">
      <c r="A146" s="1">
        <v>44407</v>
      </c>
      <c r="B146">
        <v>145.86000100000001</v>
      </c>
      <c r="C146">
        <f t="shared" si="21"/>
        <v>0.22000200000002224</v>
      </c>
      <c r="D146">
        <f t="shared" si="22"/>
        <v>0.22000200000002224</v>
      </c>
      <c r="E146">
        <f t="shared" si="23"/>
        <v>0</v>
      </c>
      <c r="F146">
        <f t="shared" ref="F146:F209" si="27">((F145*13)+D146)/14</f>
        <v>0.87103857649658267</v>
      </c>
      <c r="G146">
        <f t="shared" ref="G146:G209" si="28">((G145*13)+E146)/14</f>
        <v>0.6224627735408742</v>
      </c>
      <c r="H146">
        <f t="shared" si="24"/>
        <v>1.3993424402582135</v>
      </c>
      <c r="I146">
        <f t="shared" si="25"/>
        <v>58.321914236953127</v>
      </c>
      <c r="J146" t="e">
        <f t="shared" si="26"/>
        <v>#N/A</v>
      </c>
      <c r="L146">
        <f t="shared" si="20"/>
        <v>1131993.6322559798</v>
      </c>
      <c r="O146" s="32">
        <v>8265.14</v>
      </c>
      <c r="P146">
        <f t="shared" si="19"/>
        <v>1205553.3286651401</v>
      </c>
    </row>
    <row r="147" spans="1:16" x14ac:dyDescent="0.3">
      <c r="A147" s="1">
        <v>44410</v>
      </c>
      <c r="B147">
        <v>145.520004</v>
      </c>
      <c r="C147">
        <f t="shared" si="21"/>
        <v>-0.33999700000001098</v>
      </c>
      <c r="D147">
        <f t="shared" si="22"/>
        <v>0</v>
      </c>
      <c r="E147">
        <f t="shared" si="23"/>
        <v>0.33999700000001098</v>
      </c>
      <c r="F147">
        <f t="shared" si="27"/>
        <v>0.8088215353182554</v>
      </c>
      <c r="G147">
        <f t="shared" si="28"/>
        <v>0.60228664685938404</v>
      </c>
      <c r="H147">
        <f t="shared" si="24"/>
        <v>1.3429179270964164</v>
      </c>
      <c r="I147">
        <f t="shared" si="25"/>
        <v>57.318180528871437</v>
      </c>
      <c r="J147" t="e">
        <f t="shared" si="26"/>
        <v>#N/A</v>
      </c>
      <c r="L147">
        <f t="shared" si="20"/>
        <v>1131993.6322559798</v>
      </c>
      <c r="O147" s="32">
        <v>8265.14</v>
      </c>
      <c r="P147">
        <f t="shared" si="19"/>
        <v>1202743.2058605598</v>
      </c>
    </row>
    <row r="148" spans="1:16" x14ac:dyDescent="0.3">
      <c r="A148" s="1">
        <v>44411</v>
      </c>
      <c r="B148">
        <v>147.36000100000001</v>
      </c>
      <c r="C148">
        <f t="shared" si="21"/>
        <v>1.839997000000011</v>
      </c>
      <c r="D148">
        <f t="shared" si="22"/>
        <v>1.839997000000011</v>
      </c>
      <c r="E148">
        <f t="shared" si="23"/>
        <v>0</v>
      </c>
      <c r="F148">
        <f t="shared" si="27"/>
        <v>0.88247692565266644</v>
      </c>
      <c r="G148">
        <f t="shared" si="28"/>
        <v>0.55926617208371376</v>
      </c>
      <c r="H148">
        <f t="shared" si="24"/>
        <v>1.5779193695279907</v>
      </c>
      <c r="I148">
        <f t="shared" si="25"/>
        <v>61.209027255840944</v>
      </c>
      <c r="J148" t="e">
        <f t="shared" si="26"/>
        <v>#N/A</v>
      </c>
      <c r="L148">
        <f t="shared" si="20"/>
        <v>1131993.6322559798</v>
      </c>
      <c r="O148" s="32">
        <v>8265.14</v>
      </c>
      <c r="P148">
        <f t="shared" si="19"/>
        <v>1217951.03866514</v>
      </c>
    </row>
    <row r="149" spans="1:16" x14ac:dyDescent="0.3">
      <c r="A149" s="1">
        <v>44412</v>
      </c>
      <c r="B149">
        <v>146.949997</v>
      </c>
      <c r="C149">
        <f t="shared" si="21"/>
        <v>-0.41000400000001491</v>
      </c>
      <c r="D149">
        <f t="shared" si="22"/>
        <v>0</v>
      </c>
      <c r="E149">
        <f t="shared" si="23"/>
        <v>0.41000400000001491</v>
      </c>
      <c r="F149">
        <f t="shared" si="27"/>
        <v>0.81944285953461882</v>
      </c>
      <c r="G149">
        <f t="shared" si="28"/>
        <v>0.5486045883634495</v>
      </c>
      <c r="H149">
        <f t="shared" si="24"/>
        <v>1.4936857564008186</v>
      </c>
      <c r="I149">
        <f t="shared" si="25"/>
        <v>59.898716290407101</v>
      </c>
      <c r="J149" t="e">
        <f t="shared" si="26"/>
        <v>#N/A</v>
      </c>
      <c r="L149">
        <f t="shared" si="20"/>
        <v>1131993.6322559798</v>
      </c>
      <c r="O149" s="32">
        <v>8265.14</v>
      </c>
      <c r="P149">
        <f t="shared" si="19"/>
        <v>1214562.2982045799</v>
      </c>
    </row>
    <row r="150" spans="1:16" x14ac:dyDescent="0.3">
      <c r="A150" s="1">
        <v>44413</v>
      </c>
      <c r="B150">
        <v>147.05999800000001</v>
      </c>
      <c r="C150">
        <f t="shared" si="21"/>
        <v>0.11000100000001112</v>
      </c>
      <c r="D150">
        <f t="shared" si="22"/>
        <v>0.11000100000001112</v>
      </c>
      <c r="E150">
        <f t="shared" si="23"/>
        <v>0</v>
      </c>
      <c r="F150">
        <f t="shared" si="27"/>
        <v>0.7687684409964326</v>
      </c>
      <c r="G150">
        <f t="shared" si="28"/>
        <v>0.50941854633748884</v>
      </c>
      <c r="H150">
        <f t="shared" si="24"/>
        <v>1.5091096437763476</v>
      </c>
      <c r="I150">
        <f t="shared" si="25"/>
        <v>60.145225120774505</v>
      </c>
      <c r="J150" t="e">
        <f t="shared" si="26"/>
        <v>#N/A</v>
      </c>
      <c r="L150">
        <f t="shared" si="20"/>
        <v>1131993.6322559798</v>
      </c>
      <c r="O150" s="32">
        <v>8265.14</v>
      </c>
      <c r="P150">
        <f t="shared" si="19"/>
        <v>1215471.4718697199</v>
      </c>
    </row>
    <row r="151" spans="1:16" x14ac:dyDescent="0.3">
      <c r="A151" s="1">
        <v>44414</v>
      </c>
      <c r="B151">
        <v>146.13999899999999</v>
      </c>
      <c r="C151">
        <f t="shared" si="21"/>
        <v>-0.91999900000001844</v>
      </c>
      <c r="D151">
        <f t="shared" si="22"/>
        <v>0</v>
      </c>
      <c r="E151">
        <f t="shared" si="23"/>
        <v>0.91999900000001844</v>
      </c>
      <c r="F151">
        <f t="shared" si="27"/>
        <v>0.71385640949668738</v>
      </c>
      <c r="G151">
        <f t="shared" si="28"/>
        <v>0.53874572159909806</v>
      </c>
      <c r="H151">
        <f t="shared" si="24"/>
        <v>1.3250340204611335</v>
      </c>
      <c r="I151">
        <f t="shared" si="25"/>
        <v>56.98987665558262</v>
      </c>
      <c r="J151" t="e">
        <f t="shared" si="26"/>
        <v>#N/A</v>
      </c>
      <c r="L151">
        <f t="shared" si="20"/>
        <v>1131993.6322559798</v>
      </c>
      <c r="O151" s="32">
        <v>8265.14</v>
      </c>
      <c r="P151">
        <f t="shared" si="19"/>
        <v>1207867.5513348598</v>
      </c>
    </row>
    <row r="152" spans="1:16" x14ac:dyDescent="0.3">
      <c r="A152" s="1">
        <v>44417</v>
      </c>
      <c r="B152">
        <v>146.08999600000001</v>
      </c>
      <c r="C152">
        <f t="shared" si="21"/>
        <v>-5.0002999999975373E-2</v>
      </c>
      <c r="D152">
        <f t="shared" si="22"/>
        <v>0</v>
      </c>
      <c r="E152">
        <f t="shared" si="23"/>
        <v>5.0002999999975373E-2</v>
      </c>
      <c r="F152">
        <f t="shared" si="27"/>
        <v>0.66286666596120969</v>
      </c>
      <c r="G152">
        <f t="shared" si="28"/>
        <v>0.50383552719916069</v>
      </c>
      <c r="H152">
        <f t="shared" si="24"/>
        <v>1.3156409784083878</v>
      </c>
      <c r="I152">
        <f t="shared" si="25"/>
        <v>56.815412694616796</v>
      </c>
      <c r="J152" t="e">
        <f t="shared" si="26"/>
        <v>#N/A</v>
      </c>
      <c r="L152">
        <f t="shared" si="20"/>
        <v>1131993.6322559798</v>
      </c>
      <c r="O152" s="32">
        <v>8265.14</v>
      </c>
      <c r="P152">
        <f t="shared" si="19"/>
        <v>1207454.2695394401</v>
      </c>
    </row>
    <row r="153" spans="1:16" x14ac:dyDescent="0.3">
      <c r="A153" s="1">
        <v>44418</v>
      </c>
      <c r="B153">
        <v>145.60000600000001</v>
      </c>
      <c r="C153">
        <f t="shared" si="21"/>
        <v>-0.48999000000000592</v>
      </c>
      <c r="D153">
        <f t="shared" si="22"/>
        <v>0</v>
      </c>
      <c r="E153">
        <f t="shared" si="23"/>
        <v>0.48999000000000592</v>
      </c>
      <c r="F153">
        <f t="shared" si="27"/>
        <v>0.61551904696398041</v>
      </c>
      <c r="G153">
        <f t="shared" si="28"/>
        <v>0.50284656097064961</v>
      </c>
      <c r="H153">
        <f t="shared" si="24"/>
        <v>1.2240693180357802</v>
      </c>
      <c r="I153">
        <f t="shared" si="25"/>
        <v>55.037372626354788</v>
      </c>
      <c r="J153" t="e">
        <f t="shared" si="26"/>
        <v>#N/A</v>
      </c>
      <c r="L153">
        <f t="shared" si="20"/>
        <v>1131993.6322559798</v>
      </c>
      <c r="O153" s="32">
        <v>8265.14</v>
      </c>
      <c r="P153">
        <f t="shared" si="19"/>
        <v>1203404.4335908401</v>
      </c>
    </row>
    <row r="154" spans="1:16" x14ac:dyDescent="0.3">
      <c r="A154" s="1">
        <v>44419</v>
      </c>
      <c r="B154">
        <v>145.86000100000001</v>
      </c>
      <c r="C154">
        <f t="shared" si="21"/>
        <v>0.25999500000000353</v>
      </c>
      <c r="D154">
        <f t="shared" si="22"/>
        <v>0.25999500000000353</v>
      </c>
      <c r="E154">
        <f t="shared" si="23"/>
        <v>0</v>
      </c>
      <c r="F154">
        <f t="shared" si="27"/>
        <v>0.5901244721808393</v>
      </c>
      <c r="G154">
        <f t="shared" si="28"/>
        <v>0.46692894947274605</v>
      </c>
      <c r="H154">
        <f t="shared" si="24"/>
        <v>1.2638421174082375</v>
      </c>
      <c r="I154">
        <f t="shared" si="25"/>
        <v>55.827308260133819</v>
      </c>
      <c r="J154" t="e">
        <f t="shared" si="26"/>
        <v>#N/A</v>
      </c>
      <c r="L154">
        <f t="shared" si="20"/>
        <v>1131993.6322559798</v>
      </c>
      <c r="O154" s="32">
        <v>8265.14</v>
      </c>
      <c r="P154">
        <f t="shared" si="19"/>
        <v>1205553.3286651401</v>
      </c>
    </row>
    <row r="155" spans="1:16" x14ac:dyDescent="0.3">
      <c r="A155" s="1">
        <v>44420</v>
      </c>
      <c r="B155">
        <v>148.88999899999999</v>
      </c>
      <c r="C155">
        <f t="shared" si="21"/>
        <v>3.0299979999999778</v>
      </c>
      <c r="D155">
        <f t="shared" si="22"/>
        <v>3.0299979999999778</v>
      </c>
      <c r="E155">
        <f t="shared" si="23"/>
        <v>0</v>
      </c>
      <c r="F155">
        <f t="shared" si="27"/>
        <v>0.76440115273934928</v>
      </c>
      <c r="G155">
        <f t="shared" si="28"/>
        <v>0.43357688165326419</v>
      </c>
      <c r="H155">
        <f t="shared" si="24"/>
        <v>1.763011786570873</v>
      </c>
      <c r="I155">
        <f t="shared" si="25"/>
        <v>63.807610055797731</v>
      </c>
      <c r="J155" t="e">
        <f t="shared" si="26"/>
        <v>#N/A</v>
      </c>
      <c r="L155">
        <f t="shared" si="20"/>
        <v>1131993.6322559798</v>
      </c>
      <c r="O155" s="32">
        <v>8265.14</v>
      </c>
      <c r="P155">
        <f t="shared" si="19"/>
        <v>1230596.6863348598</v>
      </c>
    </row>
    <row r="156" spans="1:16" x14ac:dyDescent="0.3">
      <c r="A156" s="1">
        <v>44421</v>
      </c>
      <c r="B156">
        <v>149.10000600000001</v>
      </c>
      <c r="C156">
        <f t="shared" si="21"/>
        <v>0.21000700000001871</v>
      </c>
      <c r="D156">
        <f t="shared" si="22"/>
        <v>0.21000700000001871</v>
      </c>
      <c r="E156">
        <f t="shared" si="23"/>
        <v>0</v>
      </c>
      <c r="F156">
        <f t="shared" si="27"/>
        <v>0.7248015704008256</v>
      </c>
      <c r="G156">
        <f t="shared" si="28"/>
        <v>0.40260710439231673</v>
      </c>
      <c r="H156">
        <f t="shared" si="24"/>
        <v>1.8002701951691082</v>
      </c>
      <c r="I156">
        <f t="shared" si="25"/>
        <v>64.289160320130819</v>
      </c>
      <c r="J156" t="e">
        <f t="shared" si="26"/>
        <v>#N/A</v>
      </c>
      <c r="L156">
        <f t="shared" si="20"/>
        <v>1131993.6322559798</v>
      </c>
      <c r="O156" s="32">
        <v>8265.14</v>
      </c>
      <c r="P156">
        <f t="shared" si="19"/>
        <v>1232332.4235908401</v>
      </c>
    </row>
    <row r="157" spans="1:16" x14ac:dyDescent="0.3">
      <c r="A157" s="1">
        <v>44424</v>
      </c>
      <c r="B157">
        <v>151.11999499999999</v>
      </c>
      <c r="C157">
        <f t="shared" si="21"/>
        <v>2.0199889999999812</v>
      </c>
      <c r="D157">
        <f t="shared" si="22"/>
        <v>2.0199889999999812</v>
      </c>
      <c r="E157">
        <f t="shared" si="23"/>
        <v>0</v>
      </c>
      <c r="F157">
        <f t="shared" si="27"/>
        <v>0.81731495822933664</v>
      </c>
      <c r="G157">
        <f t="shared" si="28"/>
        <v>0.37384945407857983</v>
      </c>
      <c r="H157">
        <f t="shared" si="24"/>
        <v>2.1862141279402385</v>
      </c>
      <c r="I157">
        <f t="shared" si="25"/>
        <v>68.614789846328989</v>
      </c>
      <c r="J157" t="e">
        <f t="shared" si="26"/>
        <v>#N/A</v>
      </c>
      <c r="L157">
        <f t="shared" si="20"/>
        <v>1131993.6322559798</v>
      </c>
      <c r="O157" s="32">
        <v>8265.14</v>
      </c>
      <c r="P157">
        <f t="shared" si="19"/>
        <v>1249027.9154742998</v>
      </c>
    </row>
    <row r="158" spans="1:16" x14ac:dyDescent="0.3">
      <c r="A158" s="1">
        <v>44425</v>
      </c>
      <c r="B158">
        <v>150.19000199999999</v>
      </c>
      <c r="C158">
        <f t="shared" si="21"/>
        <v>-0.92999299999999607</v>
      </c>
      <c r="D158">
        <f t="shared" si="22"/>
        <v>0</v>
      </c>
      <c r="E158">
        <f t="shared" si="23"/>
        <v>0.92999299999999607</v>
      </c>
      <c r="F158">
        <f t="shared" si="27"/>
        <v>0.75893531835581263</v>
      </c>
      <c r="G158">
        <f t="shared" si="28"/>
        <v>0.41357399307296666</v>
      </c>
      <c r="H158">
        <f t="shared" si="24"/>
        <v>1.8350653838669058</v>
      </c>
      <c r="I158">
        <f t="shared" si="25"/>
        <v>64.72744488749521</v>
      </c>
      <c r="J158" t="e">
        <f t="shared" si="26"/>
        <v>#N/A</v>
      </c>
      <c r="L158">
        <f t="shared" si="20"/>
        <v>1131993.6322559798</v>
      </c>
      <c r="O158" s="32">
        <v>8265.14</v>
      </c>
      <c r="P158">
        <f t="shared" si="19"/>
        <v>1241341.3931302798</v>
      </c>
    </row>
    <row r="159" spans="1:16" x14ac:dyDescent="0.3">
      <c r="A159" s="1">
        <v>44426</v>
      </c>
      <c r="B159">
        <v>146.36000100000001</v>
      </c>
      <c r="C159">
        <f t="shared" si="21"/>
        <v>-3.8300009999999816</v>
      </c>
      <c r="D159">
        <f t="shared" si="22"/>
        <v>0</v>
      </c>
      <c r="E159">
        <f t="shared" si="23"/>
        <v>3.8300009999999816</v>
      </c>
      <c r="F159">
        <f t="shared" si="27"/>
        <v>0.70472565275896881</v>
      </c>
      <c r="G159">
        <f t="shared" si="28"/>
        <v>0.65760449356775352</v>
      </c>
      <c r="H159">
        <f t="shared" si="24"/>
        <v>1.0716557743326314</v>
      </c>
      <c r="I159">
        <f t="shared" si="25"/>
        <v>51.729432447717215</v>
      </c>
      <c r="J159" t="e">
        <f t="shared" si="26"/>
        <v>#N/A</v>
      </c>
      <c r="L159">
        <f t="shared" si="20"/>
        <v>1131993.6322559798</v>
      </c>
      <c r="O159" s="32">
        <v>8265.14</v>
      </c>
      <c r="P159">
        <f t="shared" si="19"/>
        <v>1209685.8986651399</v>
      </c>
    </row>
    <row r="160" spans="1:16" x14ac:dyDescent="0.3">
      <c r="A160" s="1">
        <v>44427</v>
      </c>
      <c r="B160">
        <v>146.699997</v>
      </c>
      <c r="C160">
        <f t="shared" si="21"/>
        <v>0.33999599999998509</v>
      </c>
      <c r="D160">
        <f t="shared" si="22"/>
        <v>0.33999599999998509</v>
      </c>
      <c r="E160">
        <f t="shared" si="23"/>
        <v>0</v>
      </c>
      <c r="F160">
        <f t="shared" si="27"/>
        <v>0.67867353470475567</v>
      </c>
      <c r="G160">
        <f t="shared" si="28"/>
        <v>0.61063274402719969</v>
      </c>
      <c r="H160">
        <f t="shared" si="24"/>
        <v>1.1114266985239252</v>
      </c>
      <c r="I160">
        <f t="shared" si="25"/>
        <v>52.63865893620229</v>
      </c>
      <c r="J160" t="e">
        <f t="shared" si="26"/>
        <v>#N/A</v>
      </c>
      <c r="L160">
        <f t="shared" si="20"/>
        <v>1131993.6322559798</v>
      </c>
      <c r="O160" s="32">
        <v>8265.14</v>
      </c>
      <c r="P160">
        <f t="shared" si="19"/>
        <v>1212496.0132045799</v>
      </c>
    </row>
    <row r="161" spans="1:16" x14ac:dyDescent="0.3">
      <c r="A161" s="1">
        <v>44428</v>
      </c>
      <c r="B161">
        <v>148.19000199999999</v>
      </c>
      <c r="C161">
        <f t="shared" si="21"/>
        <v>1.4900049999999965</v>
      </c>
      <c r="D161">
        <f t="shared" si="22"/>
        <v>1.4900049999999965</v>
      </c>
      <c r="E161">
        <f t="shared" si="23"/>
        <v>0</v>
      </c>
      <c r="F161">
        <f t="shared" si="27"/>
        <v>0.73662578222584429</v>
      </c>
      <c r="G161">
        <f t="shared" si="28"/>
        <v>0.56701611945382824</v>
      </c>
      <c r="H161">
        <f t="shared" si="24"/>
        <v>1.2991267037265017</v>
      </c>
      <c r="I161">
        <f t="shared" si="25"/>
        <v>56.505224423727213</v>
      </c>
      <c r="J161" t="e">
        <f t="shared" si="26"/>
        <v>#N/A</v>
      </c>
      <c r="L161">
        <f t="shared" si="20"/>
        <v>1131993.6322559798</v>
      </c>
      <c r="O161" s="32">
        <v>8265.14</v>
      </c>
      <c r="P161">
        <f t="shared" si="19"/>
        <v>1224811.1131302798</v>
      </c>
    </row>
    <row r="162" spans="1:16" x14ac:dyDescent="0.3">
      <c r="A162" s="1">
        <v>44431</v>
      </c>
      <c r="B162">
        <v>149.71000699999999</v>
      </c>
      <c r="C162">
        <f t="shared" si="21"/>
        <v>1.5200049999999976</v>
      </c>
      <c r="D162">
        <f t="shared" si="22"/>
        <v>1.5200049999999976</v>
      </c>
      <c r="E162">
        <f t="shared" si="23"/>
        <v>0</v>
      </c>
      <c r="F162">
        <f t="shared" si="27"/>
        <v>0.79258144063828373</v>
      </c>
      <c r="G162">
        <f t="shared" si="28"/>
        <v>0.52651496806426912</v>
      </c>
      <c r="H162">
        <f t="shared" si="24"/>
        <v>1.5053350592333723</v>
      </c>
      <c r="I162">
        <f t="shared" si="25"/>
        <v>60.085179173359833</v>
      </c>
      <c r="J162" t="e">
        <f t="shared" si="26"/>
        <v>#N/A</v>
      </c>
      <c r="L162">
        <f t="shared" si="20"/>
        <v>1131993.6322559798</v>
      </c>
      <c r="O162" s="32">
        <v>8265.14</v>
      </c>
      <c r="P162">
        <f t="shared" si="19"/>
        <v>1237374.1672559797</v>
      </c>
    </row>
    <row r="163" spans="1:16" x14ac:dyDescent="0.3">
      <c r="A163" s="1">
        <v>44432</v>
      </c>
      <c r="B163">
        <v>149.61999499999999</v>
      </c>
      <c r="C163">
        <f t="shared" si="21"/>
        <v>-9.0012000000001535E-2</v>
      </c>
      <c r="D163">
        <f t="shared" si="22"/>
        <v>0</v>
      </c>
      <c r="E163">
        <f t="shared" si="23"/>
        <v>9.0012000000001535E-2</v>
      </c>
      <c r="F163">
        <f t="shared" si="27"/>
        <v>0.73596848059269193</v>
      </c>
      <c r="G163">
        <f t="shared" si="28"/>
        <v>0.49533618463110718</v>
      </c>
      <c r="H163">
        <f t="shared" si="24"/>
        <v>1.4857959168494654</v>
      </c>
      <c r="I163">
        <f t="shared" si="25"/>
        <v>59.77143605306847</v>
      </c>
      <c r="J163" t="e">
        <f t="shared" si="26"/>
        <v>#N/A</v>
      </c>
      <c r="L163">
        <f t="shared" si="20"/>
        <v>1131993.6322559798</v>
      </c>
      <c r="O163" s="32">
        <v>8265.14</v>
      </c>
      <c r="P163">
        <f t="shared" si="19"/>
        <v>1236630.2054742998</v>
      </c>
    </row>
    <row r="164" spans="1:16" x14ac:dyDescent="0.3">
      <c r="A164" s="1">
        <v>44433</v>
      </c>
      <c r="B164">
        <v>148.36000100000001</v>
      </c>
      <c r="C164">
        <f t="shared" si="21"/>
        <v>-1.2599939999999776</v>
      </c>
      <c r="D164">
        <f t="shared" si="22"/>
        <v>0</v>
      </c>
      <c r="E164">
        <f t="shared" si="23"/>
        <v>1.2599939999999776</v>
      </c>
      <c r="F164">
        <f t="shared" si="27"/>
        <v>0.68339930340749966</v>
      </c>
      <c r="G164">
        <f t="shared" si="28"/>
        <v>0.54995460001459795</v>
      </c>
      <c r="H164">
        <f t="shared" si="24"/>
        <v>1.2426467628225304</v>
      </c>
      <c r="I164">
        <f t="shared" si="25"/>
        <v>55.409830180236277</v>
      </c>
      <c r="J164" t="e">
        <f t="shared" si="26"/>
        <v>#N/A</v>
      </c>
      <c r="L164">
        <f t="shared" si="20"/>
        <v>1131993.6322559798</v>
      </c>
      <c r="O164" s="32">
        <v>8265.14</v>
      </c>
      <c r="P164">
        <f t="shared" si="19"/>
        <v>1226216.1786651399</v>
      </c>
    </row>
    <row r="165" spans="1:16" x14ac:dyDescent="0.3">
      <c r="A165" s="1">
        <v>44434</v>
      </c>
      <c r="B165">
        <v>147.53999300000001</v>
      </c>
      <c r="C165">
        <f t="shared" si="21"/>
        <v>-0.8200080000000014</v>
      </c>
      <c r="D165">
        <f t="shared" si="22"/>
        <v>0</v>
      </c>
      <c r="E165">
        <f t="shared" si="23"/>
        <v>0.8200080000000014</v>
      </c>
      <c r="F165">
        <f t="shared" si="27"/>
        <v>0.63458506744982113</v>
      </c>
      <c r="G165">
        <f t="shared" si="28"/>
        <v>0.56924412858498397</v>
      </c>
      <c r="H165">
        <f t="shared" si="24"/>
        <v>1.1147854419285104</v>
      </c>
      <c r="I165">
        <f t="shared" si="25"/>
        <v>52.713879140000017</v>
      </c>
      <c r="J165" t="e">
        <f t="shared" si="26"/>
        <v>#N/A</v>
      </c>
      <c r="L165">
        <f t="shared" si="20"/>
        <v>1131993.6322559798</v>
      </c>
      <c r="O165" s="32">
        <v>8265.14</v>
      </c>
      <c r="P165">
        <f t="shared" si="19"/>
        <v>1219438.69774402</v>
      </c>
    </row>
    <row r="166" spans="1:16" x14ac:dyDescent="0.3">
      <c r="A166" s="1">
        <v>44435</v>
      </c>
      <c r="B166">
        <v>148.60000600000001</v>
      </c>
      <c r="C166">
        <f t="shared" si="21"/>
        <v>1.0600129999999979</v>
      </c>
      <c r="D166">
        <f t="shared" si="22"/>
        <v>1.0600129999999979</v>
      </c>
      <c r="E166">
        <f t="shared" si="23"/>
        <v>0</v>
      </c>
      <c r="F166">
        <f t="shared" si="27"/>
        <v>0.66497277691769086</v>
      </c>
      <c r="G166">
        <f t="shared" si="28"/>
        <v>0.52858383368605655</v>
      </c>
      <c r="H166">
        <f t="shared" si="24"/>
        <v>1.2580270801710522</v>
      </c>
      <c r="I166">
        <f t="shared" si="25"/>
        <v>55.713551498937427</v>
      </c>
      <c r="J166" t="e">
        <f t="shared" si="26"/>
        <v>#N/A</v>
      </c>
      <c r="L166">
        <f t="shared" si="20"/>
        <v>1131993.6322559798</v>
      </c>
      <c r="O166" s="32">
        <v>8265.14</v>
      </c>
      <c r="P166">
        <f t="shared" si="19"/>
        <v>1228199.85359084</v>
      </c>
    </row>
    <row r="167" spans="1:16" x14ac:dyDescent="0.3">
      <c r="A167" s="1">
        <v>44438</v>
      </c>
      <c r="B167">
        <v>153.11999499999999</v>
      </c>
      <c r="C167">
        <f t="shared" si="21"/>
        <v>4.5199889999999812</v>
      </c>
      <c r="D167">
        <f t="shared" si="22"/>
        <v>4.5199889999999812</v>
      </c>
      <c r="E167">
        <f t="shared" si="23"/>
        <v>0</v>
      </c>
      <c r="F167">
        <f t="shared" si="27"/>
        <v>0.94033107856642584</v>
      </c>
      <c r="G167">
        <f t="shared" si="28"/>
        <v>0.49082784556562398</v>
      </c>
      <c r="H167">
        <f t="shared" si="24"/>
        <v>1.91580629962589</v>
      </c>
      <c r="I167">
        <f t="shared" si="25"/>
        <v>65.704169027678404</v>
      </c>
      <c r="J167" t="e">
        <f t="shared" si="26"/>
        <v>#N/A</v>
      </c>
      <c r="L167">
        <f t="shared" si="20"/>
        <v>1131993.6322559798</v>
      </c>
      <c r="O167" s="32">
        <v>8265.14</v>
      </c>
      <c r="P167">
        <f t="shared" si="19"/>
        <v>1265558.1954742998</v>
      </c>
    </row>
    <row r="168" spans="1:16" x14ac:dyDescent="0.3">
      <c r="A168" s="1">
        <v>44439</v>
      </c>
      <c r="B168">
        <v>151.83000200000001</v>
      </c>
      <c r="C168">
        <f t="shared" si="21"/>
        <v>-1.2899929999999813</v>
      </c>
      <c r="D168">
        <f t="shared" si="22"/>
        <v>0</v>
      </c>
      <c r="E168">
        <f t="shared" si="23"/>
        <v>1.2899929999999813</v>
      </c>
      <c r="F168">
        <f t="shared" si="27"/>
        <v>0.87316457295453831</v>
      </c>
      <c r="G168">
        <f t="shared" si="28"/>
        <v>0.54791107088236379</v>
      </c>
      <c r="H168">
        <f t="shared" si="24"/>
        <v>1.5936246215072487</v>
      </c>
      <c r="I168">
        <f t="shared" si="25"/>
        <v>61.443919381870145</v>
      </c>
      <c r="J168" t="e">
        <f t="shared" si="26"/>
        <v>#N/A</v>
      </c>
      <c r="L168">
        <f t="shared" si="20"/>
        <v>1131993.6322559798</v>
      </c>
      <c r="O168" s="32">
        <v>8265.14</v>
      </c>
      <c r="P168">
        <f t="shared" ref="P168:P231" si="29">O168*B168</f>
        <v>1254896.2227302799</v>
      </c>
    </row>
    <row r="169" spans="1:16" x14ac:dyDescent="0.3">
      <c r="A169" s="1">
        <v>44440</v>
      </c>
      <c r="B169">
        <v>152.509995</v>
      </c>
      <c r="C169">
        <f t="shared" si="21"/>
        <v>0.67999299999999607</v>
      </c>
      <c r="D169">
        <f t="shared" si="22"/>
        <v>0.67999299999999607</v>
      </c>
      <c r="E169">
        <f t="shared" si="23"/>
        <v>0</v>
      </c>
      <c r="F169">
        <f t="shared" si="27"/>
        <v>0.85936660345778537</v>
      </c>
      <c r="G169">
        <f t="shared" si="28"/>
        <v>0.50877456581933778</v>
      </c>
      <c r="H169">
        <f t="shared" si="24"/>
        <v>1.6890911244233469</v>
      </c>
      <c r="I169">
        <f t="shared" si="25"/>
        <v>62.81271426923319</v>
      </c>
      <c r="J169" t="e">
        <f t="shared" si="26"/>
        <v>#N/A</v>
      </c>
      <c r="L169">
        <f t="shared" si="20"/>
        <v>1131993.6322559798</v>
      </c>
      <c r="O169" s="32">
        <v>8265.14</v>
      </c>
      <c r="P169">
        <f t="shared" si="29"/>
        <v>1260516.4600742999</v>
      </c>
    </row>
    <row r="170" spans="1:16" x14ac:dyDescent="0.3">
      <c r="A170" s="1">
        <v>44441</v>
      </c>
      <c r="B170">
        <v>153.64999399999999</v>
      </c>
      <c r="C170">
        <f t="shared" si="21"/>
        <v>1.1399989999999889</v>
      </c>
      <c r="D170">
        <f t="shared" si="22"/>
        <v>1.1399989999999889</v>
      </c>
      <c r="E170">
        <f t="shared" si="23"/>
        <v>0</v>
      </c>
      <c r="F170">
        <f t="shared" si="27"/>
        <v>0.87941177463937137</v>
      </c>
      <c r="G170">
        <f t="shared" si="28"/>
        <v>0.47243352540367078</v>
      </c>
      <c r="H170">
        <f t="shared" si="24"/>
        <v>1.8614508229236231</v>
      </c>
      <c r="I170">
        <f t="shared" si="25"/>
        <v>65.052693130742938</v>
      </c>
      <c r="J170" t="e">
        <f t="shared" si="26"/>
        <v>#N/A</v>
      </c>
      <c r="L170">
        <f t="shared" si="20"/>
        <v>1131993.6322559798</v>
      </c>
      <c r="O170" s="32">
        <v>8265.14</v>
      </c>
      <c r="P170">
        <f t="shared" si="29"/>
        <v>1269938.7114091599</v>
      </c>
    </row>
    <row r="171" spans="1:16" x14ac:dyDescent="0.3">
      <c r="A171" s="1">
        <v>44442</v>
      </c>
      <c r="B171">
        <v>154.300003</v>
      </c>
      <c r="C171">
        <f t="shared" si="21"/>
        <v>0.65000900000001138</v>
      </c>
      <c r="D171">
        <f t="shared" si="22"/>
        <v>0.65000900000001138</v>
      </c>
      <c r="E171">
        <f t="shared" si="23"/>
        <v>0</v>
      </c>
      <c r="F171">
        <f t="shared" si="27"/>
        <v>0.86302586216513144</v>
      </c>
      <c r="G171">
        <f t="shared" si="28"/>
        <v>0.43868827358912288</v>
      </c>
      <c r="H171">
        <f t="shared" si="24"/>
        <v>1.9672872837568591</v>
      </c>
      <c r="I171">
        <f t="shared" si="25"/>
        <v>66.299184933185586</v>
      </c>
      <c r="J171" t="e">
        <f t="shared" si="26"/>
        <v>#N/A</v>
      </c>
      <c r="L171">
        <f t="shared" si="20"/>
        <v>1131993.6322559798</v>
      </c>
      <c r="O171" s="32">
        <v>8265.14</v>
      </c>
      <c r="P171">
        <f t="shared" si="29"/>
        <v>1275311.12679542</v>
      </c>
    </row>
    <row r="172" spans="1:16" x14ac:dyDescent="0.3">
      <c r="A172" s="1">
        <v>44446</v>
      </c>
      <c r="B172">
        <v>156.69000199999999</v>
      </c>
      <c r="C172">
        <f t="shared" si="21"/>
        <v>2.3899989999999889</v>
      </c>
      <c r="D172">
        <f t="shared" si="22"/>
        <v>2.3899989999999889</v>
      </c>
      <c r="E172">
        <f t="shared" si="23"/>
        <v>0</v>
      </c>
      <c r="F172">
        <f t="shared" si="27"/>
        <v>0.97209537201047846</v>
      </c>
      <c r="G172">
        <f t="shared" si="28"/>
        <v>0.40735339690418554</v>
      </c>
      <c r="H172">
        <f t="shared" si="24"/>
        <v>2.386368640591273</v>
      </c>
      <c r="I172">
        <f t="shared" si="25"/>
        <v>70.469842296159584</v>
      </c>
      <c r="J172" s="30" t="str">
        <f t="shared" si="26"/>
        <v>SELL</v>
      </c>
      <c r="L172">
        <f t="shared" si="20"/>
        <v>1131993.6322559798</v>
      </c>
      <c r="O172" s="32">
        <v>8265.14</v>
      </c>
      <c r="P172">
        <f t="shared" si="29"/>
        <v>1295064.8031302798</v>
      </c>
    </row>
    <row r="173" spans="1:16" x14ac:dyDescent="0.3">
      <c r="A173" s="1">
        <v>44447</v>
      </c>
      <c r="B173">
        <v>155.11000100000001</v>
      </c>
      <c r="C173">
        <f t="shared" si="21"/>
        <v>-1.5800009999999816</v>
      </c>
      <c r="D173">
        <f t="shared" si="22"/>
        <v>0</v>
      </c>
      <c r="E173">
        <f t="shared" si="23"/>
        <v>1.5800009999999816</v>
      </c>
      <c r="F173">
        <f t="shared" si="27"/>
        <v>0.90265998829544436</v>
      </c>
      <c r="G173">
        <f t="shared" si="28"/>
        <v>0.49111393998245667</v>
      </c>
      <c r="H173">
        <f t="shared" si="24"/>
        <v>1.8379848642204877</v>
      </c>
      <c r="I173">
        <f t="shared" si="25"/>
        <v>64.763730328256315</v>
      </c>
      <c r="J173" t="e">
        <f t="shared" si="26"/>
        <v>#N/A</v>
      </c>
      <c r="L173">
        <f t="shared" si="20"/>
        <v>1131993.6322559798</v>
      </c>
      <c r="O173" s="32">
        <v>8265.14</v>
      </c>
      <c r="P173">
        <f t="shared" si="29"/>
        <v>1282005.87366514</v>
      </c>
    </row>
    <row r="174" spans="1:16" x14ac:dyDescent="0.3">
      <c r="A174" s="1">
        <v>44448</v>
      </c>
      <c r="B174">
        <v>154.070007</v>
      </c>
      <c r="C174">
        <f t="shared" si="21"/>
        <v>-1.0399940000000072</v>
      </c>
      <c r="D174">
        <f t="shared" si="22"/>
        <v>0</v>
      </c>
      <c r="E174">
        <f t="shared" si="23"/>
        <v>1.0399940000000072</v>
      </c>
      <c r="F174">
        <f t="shared" si="27"/>
        <v>0.83818427484576985</v>
      </c>
      <c r="G174">
        <f t="shared" si="28"/>
        <v>0.53031965855513885</v>
      </c>
      <c r="H174">
        <f t="shared" si="24"/>
        <v>1.5805265019392478</v>
      </c>
      <c r="I174">
        <f t="shared" si="25"/>
        <v>61.248218173752257</v>
      </c>
      <c r="J174" t="e">
        <f t="shared" si="26"/>
        <v>#N/A</v>
      </c>
      <c r="L174">
        <f t="shared" si="20"/>
        <v>1131993.6322559798</v>
      </c>
      <c r="O174" s="32">
        <v>8265.14</v>
      </c>
      <c r="P174">
        <f t="shared" si="29"/>
        <v>1273410.17765598</v>
      </c>
    </row>
    <row r="175" spans="1:16" x14ac:dyDescent="0.3">
      <c r="A175" s="1">
        <v>44449</v>
      </c>
      <c r="B175">
        <v>148.970001</v>
      </c>
      <c r="C175">
        <f t="shared" si="21"/>
        <v>-5.1000060000000076</v>
      </c>
      <c r="D175">
        <f t="shared" si="22"/>
        <v>0</v>
      </c>
      <c r="E175">
        <f t="shared" si="23"/>
        <v>5.1000060000000076</v>
      </c>
      <c r="F175">
        <f t="shared" si="27"/>
        <v>0.77831396949964338</v>
      </c>
      <c r="G175">
        <f t="shared" si="28"/>
        <v>0.85672582580120094</v>
      </c>
      <c r="H175">
        <f t="shared" si="24"/>
        <v>0.90847497070812866</v>
      </c>
      <c r="I175">
        <f t="shared" si="25"/>
        <v>47.602142268129626</v>
      </c>
      <c r="J175" t="e">
        <f t="shared" si="26"/>
        <v>#N/A</v>
      </c>
      <c r="L175">
        <f t="shared" si="20"/>
        <v>1131993.6322559798</v>
      </c>
      <c r="O175" s="32">
        <v>8265.14</v>
      </c>
      <c r="P175">
        <f t="shared" si="29"/>
        <v>1231257.9140651398</v>
      </c>
    </row>
    <row r="176" spans="1:16" x14ac:dyDescent="0.3">
      <c r="A176" s="1">
        <v>44452</v>
      </c>
      <c r="B176">
        <v>149.550003</v>
      </c>
      <c r="C176">
        <f t="shared" si="21"/>
        <v>0.58000200000000746</v>
      </c>
      <c r="D176">
        <f t="shared" si="22"/>
        <v>0.58000200000000746</v>
      </c>
      <c r="E176">
        <f t="shared" si="23"/>
        <v>0</v>
      </c>
      <c r="F176">
        <f t="shared" si="27"/>
        <v>0.76414882882109791</v>
      </c>
      <c r="G176">
        <f t="shared" si="28"/>
        <v>0.79553112395825809</v>
      </c>
      <c r="H176">
        <f t="shared" si="24"/>
        <v>0.96055176951341148</v>
      </c>
      <c r="I176">
        <f t="shared" si="25"/>
        <v>48.993950807624444</v>
      </c>
      <c r="J176" t="e">
        <f t="shared" si="26"/>
        <v>#N/A</v>
      </c>
      <c r="L176">
        <f t="shared" si="20"/>
        <v>1131993.6322559798</v>
      </c>
      <c r="O176" s="32">
        <v>8265.14</v>
      </c>
      <c r="P176">
        <f t="shared" si="29"/>
        <v>1236051.7117954199</v>
      </c>
    </row>
    <row r="177" spans="1:16" x14ac:dyDescent="0.3">
      <c r="A177" s="1">
        <v>44453</v>
      </c>
      <c r="B177">
        <v>148.11999499999999</v>
      </c>
      <c r="C177">
        <f t="shared" si="21"/>
        <v>-1.430008000000015</v>
      </c>
      <c r="D177">
        <f t="shared" si="22"/>
        <v>0</v>
      </c>
      <c r="E177">
        <f t="shared" si="23"/>
        <v>1.430008000000015</v>
      </c>
      <c r="F177">
        <f t="shared" si="27"/>
        <v>0.70956676961959086</v>
      </c>
      <c r="G177">
        <f t="shared" si="28"/>
        <v>0.84085090081838365</v>
      </c>
      <c r="H177">
        <f t="shared" si="24"/>
        <v>0.8438675262510672</v>
      </c>
      <c r="I177">
        <f t="shared" si="25"/>
        <v>45.766168894291994</v>
      </c>
      <c r="J177" t="e">
        <f t="shared" si="26"/>
        <v>#N/A</v>
      </c>
      <c r="L177">
        <f t="shared" si="20"/>
        <v>1131993.6322559798</v>
      </c>
      <c r="O177" s="32">
        <v>8265.14</v>
      </c>
      <c r="P177">
        <f t="shared" si="29"/>
        <v>1224232.4954742999</v>
      </c>
    </row>
    <row r="178" spans="1:16" x14ac:dyDescent="0.3">
      <c r="A178" s="1">
        <v>44454</v>
      </c>
      <c r="B178">
        <v>149.029999</v>
      </c>
      <c r="C178">
        <f t="shared" si="21"/>
        <v>0.91000400000001491</v>
      </c>
      <c r="D178">
        <f t="shared" si="22"/>
        <v>0.91000400000001491</v>
      </c>
      <c r="E178">
        <f t="shared" si="23"/>
        <v>0</v>
      </c>
      <c r="F178">
        <f t="shared" si="27"/>
        <v>0.72388371464676404</v>
      </c>
      <c r="G178">
        <f t="shared" si="28"/>
        <v>0.78079012218849908</v>
      </c>
      <c r="H178">
        <f t="shared" si="24"/>
        <v>0.92711689617405713</v>
      </c>
      <c r="I178">
        <f t="shared" si="25"/>
        <v>48.109011861951934</v>
      </c>
      <c r="J178" t="e">
        <f t="shared" si="26"/>
        <v>#N/A</v>
      </c>
      <c r="L178">
        <f t="shared" si="20"/>
        <v>1131993.6322559798</v>
      </c>
      <c r="O178" s="32">
        <v>8265.14</v>
      </c>
      <c r="P178">
        <f t="shared" si="29"/>
        <v>1231753.8059348599</v>
      </c>
    </row>
    <row r="179" spans="1:16" x14ac:dyDescent="0.3">
      <c r="A179" s="1">
        <v>44455</v>
      </c>
      <c r="B179">
        <v>148.78999300000001</v>
      </c>
      <c r="C179">
        <f t="shared" si="21"/>
        <v>-0.24000599999999395</v>
      </c>
      <c r="D179">
        <f t="shared" si="22"/>
        <v>0</v>
      </c>
      <c r="E179">
        <f t="shared" si="23"/>
        <v>0.24000599999999395</v>
      </c>
      <c r="F179">
        <f t="shared" si="27"/>
        <v>0.67217773502913813</v>
      </c>
      <c r="G179">
        <f t="shared" si="28"/>
        <v>0.74216268488932013</v>
      </c>
      <c r="H179">
        <f t="shared" si="24"/>
        <v>0.90570133572449962</v>
      </c>
      <c r="I179">
        <f t="shared" si="25"/>
        <v>47.525880301709229</v>
      </c>
      <c r="J179" t="e">
        <f t="shared" si="26"/>
        <v>#N/A</v>
      </c>
      <c r="L179">
        <f t="shared" si="20"/>
        <v>1131993.6322559798</v>
      </c>
      <c r="O179" s="32">
        <v>8265.14</v>
      </c>
      <c r="P179">
        <f t="shared" si="29"/>
        <v>1229770.1227440201</v>
      </c>
    </row>
    <row r="180" spans="1:16" x14ac:dyDescent="0.3">
      <c r="A180" s="1">
        <v>44456</v>
      </c>
      <c r="B180">
        <v>146.05999800000001</v>
      </c>
      <c r="C180">
        <f t="shared" si="21"/>
        <v>-2.7299950000000024</v>
      </c>
      <c r="D180">
        <f t="shared" si="22"/>
        <v>0</v>
      </c>
      <c r="E180">
        <f t="shared" si="23"/>
        <v>2.7299950000000024</v>
      </c>
      <c r="F180">
        <f t="shared" si="27"/>
        <v>0.62416503966991399</v>
      </c>
      <c r="G180">
        <f t="shared" si="28"/>
        <v>0.88415070739722601</v>
      </c>
      <c r="H180">
        <f t="shared" si="24"/>
        <v>0.70594869680909822</v>
      </c>
      <c r="I180">
        <f t="shared" si="25"/>
        <v>41.381590087060893</v>
      </c>
      <c r="J180" t="e">
        <f t="shared" si="26"/>
        <v>#N/A</v>
      </c>
      <c r="L180">
        <f t="shared" si="20"/>
        <v>1131993.6322559798</v>
      </c>
      <c r="O180" s="32">
        <v>8265.14</v>
      </c>
      <c r="P180">
        <f t="shared" si="29"/>
        <v>1207206.33186972</v>
      </c>
    </row>
    <row r="181" spans="1:16" x14ac:dyDescent="0.3">
      <c r="A181" s="1">
        <v>44459</v>
      </c>
      <c r="B181">
        <v>142.94000199999999</v>
      </c>
      <c r="C181">
        <f t="shared" si="21"/>
        <v>-3.1199960000000146</v>
      </c>
      <c r="D181">
        <f t="shared" si="22"/>
        <v>0</v>
      </c>
      <c r="E181">
        <f t="shared" si="23"/>
        <v>3.1199960000000146</v>
      </c>
      <c r="F181">
        <f t="shared" si="27"/>
        <v>0.57958182255063451</v>
      </c>
      <c r="G181">
        <f t="shared" si="28"/>
        <v>1.0438539425831395</v>
      </c>
      <c r="H181">
        <f t="shared" si="24"/>
        <v>0.55523268046139773</v>
      </c>
      <c r="I181">
        <f t="shared" si="25"/>
        <v>35.70093963667702</v>
      </c>
      <c r="J181" t="e">
        <f t="shared" si="26"/>
        <v>#N/A</v>
      </c>
      <c r="L181">
        <f t="shared" si="20"/>
        <v>1131993.6322559798</v>
      </c>
      <c r="O181" s="32">
        <v>8265.14</v>
      </c>
      <c r="P181">
        <f t="shared" si="29"/>
        <v>1181419.1281302799</v>
      </c>
    </row>
    <row r="182" spans="1:16" x14ac:dyDescent="0.3">
      <c r="A182" s="1">
        <v>44460</v>
      </c>
      <c r="B182">
        <v>143.429993</v>
      </c>
      <c r="C182">
        <f t="shared" si="21"/>
        <v>0.4899910000000034</v>
      </c>
      <c r="D182">
        <f t="shared" si="22"/>
        <v>0.4899910000000034</v>
      </c>
      <c r="E182">
        <f t="shared" si="23"/>
        <v>0</v>
      </c>
      <c r="F182">
        <f t="shared" si="27"/>
        <v>0.57318247808273226</v>
      </c>
      <c r="G182">
        <f t="shared" si="28"/>
        <v>0.96929294668434374</v>
      </c>
      <c r="H182">
        <f t="shared" si="24"/>
        <v>0.59134081192214916</v>
      </c>
      <c r="I182">
        <f t="shared" si="25"/>
        <v>37.159909900625266</v>
      </c>
      <c r="J182" t="e">
        <f t="shared" si="26"/>
        <v>#N/A</v>
      </c>
      <c r="L182">
        <f t="shared" si="20"/>
        <v>1131993.6322559798</v>
      </c>
      <c r="O182" s="32">
        <v>8265.14</v>
      </c>
      <c r="P182">
        <f t="shared" si="29"/>
        <v>1185468.9723440199</v>
      </c>
    </row>
    <row r="183" spans="1:16" x14ac:dyDescent="0.3">
      <c r="A183" s="1">
        <v>44461</v>
      </c>
      <c r="B183">
        <v>145.85000600000001</v>
      </c>
      <c r="C183">
        <f t="shared" si="21"/>
        <v>2.4200130000000115</v>
      </c>
      <c r="D183">
        <f t="shared" si="22"/>
        <v>2.4200130000000115</v>
      </c>
      <c r="E183">
        <f t="shared" si="23"/>
        <v>0</v>
      </c>
      <c r="F183">
        <f t="shared" si="27"/>
        <v>0.70509894393396644</v>
      </c>
      <c r="G183">
        <f t="shared" si="28"/>
        <v>0.90005773620689056</v>
      </c>
      <c r="H183">
        <f t="shared" si="24"/>
        <v>0.7833930153252856</v>
      </c>
      <c r="I183">
        <f t="shared" si="25"/>
        <v>43.927110210331122</v>
      </c>
      <c r="J183" t="e">
        <f t="shared" si="26"/>
        <v>#N/A</v>
      </c>
      <c r="L183">
        <f t="shared" si="20"/>
        <v>1131993.6322559798</v>
      </c>
      <c r="O183" s="32">
        <v>8265.14</v>
      </c>
      <c r="P183">
        <f t="shared" si="29"/>
        <v>1205470.71859084</v>
      </c>
    </row>
    <row r="184" spans="1:16" x14ac:dyDescent="0.3">
      <c r="A184" s="1">
        <v>44462</v>
      </c>
      <c r="B184">
        <v>146.83000200000001</v>
      </c>
      <c r="C184">
        <f t="shared" si="21"/>
        <v>0.97999599999999987</v>
      </c>
      <c r="D184">
        <f t="shared" si="22"/>
        <v>0.97999599999999987</v>
      </c>
      <c r="E184">
        <f t="shared" si="23"/>
        <v>0</v>
      </c>
      <c r="F184">
        <f t="shared" si="27"/>
        <v>0.72473444793868314</v>
      </c>
      <c r="G184">
        <f t="shared" si="28"/>
        <v>0.83576789790639838</v>
      </c>
      <c r="H184">
        <f t="shared" si="24"/>
        <v>0.86714798421205885</v>
      </c>
      <c r="I184">
        <f t="shared" si="25"/>
        <v>46.442381190154968</v>
      </c>
      <c r="J184" t="e">
        <f t="shared" si="26"/>
        <v>#N/A</v>
      </c>
      <c r="L184">
        <f t="shared" si="20"/>
        <v>1131993.6322559798</v>
      </c>
      <c r="O184" s="32">
        <v>8265.14</v>
      </c>
      <c r="P184">
        <f t="shared" si="29"/>
        <v>1213570.5227302799</v>
      </c>
    </row>
    <row r="185" spans="1:16" x14ac:dyDescent="0.3">
      <c r="A185" s="1">
        <v>44463</v>
      </c>
      <c r="B185">
        <v>146.91999799999999</v>
      </c>
      <c r="C185">
        <f t="shared" si="21"/>
        <v>8.9995999999985088E-2</v>
      </c>
      <c r="D185">
        <f t="shared" si="22"/>
        <v>8.9995999999985088E-2</v>
      </c>
      <c r="E185">
        <f t="shared" si="23"/>
        <v>0</v>
      </c>
      <c r="F185">
        <f t="shared" si="27"/>
        <v>0.6793959873716332</v>
      </c>
      <c r="G185">
        <f t="shared" si="28"/>
        <v>0.77607019091308427</v>
      </c>
      <c r="H185">
        <f t="shared" si="24"/>
        <v>0.87543110832834703</v>
      </c>
      <c r="I185">
        <f t="shared" si="25"/>
        <v>46.678926484730049</v>
      </c>
      <c r="J185" t="e">
        <f t="shared" si="26"/>
        <v>#N/A</v>
      </c>
      <c r="L185">
        <f t="shared" si="20"/>
        <v>1131993.6322559798</v>
      </c>
      <c r="O185" s="32">
        <v>8265.14</v>
      </c>
      <c r="P185">
        <f t="shared" si="29"/>
        <v>1214314.3522697198</v>
      </c>
    </row>
    <row r="186" spans="1:16" x14ac:dyDescent="0.3">
      <c r="A186" s="1">
        <v>44466</v>
      </c>
      <c r="B186">
        <v>145.36999499999999</v>
      </c>
      <c r="C186">
        <f t="shared" si="21"/>
        <v>-1.5500030000000038</v>
      </c>
      <c r="D186">
        <f t="shared" si="22"/>
        <v>0</v>
      </c>
      <c r="E186">
        <f t="shared" si="23"/>
        <v>1.5500030000000038</v>
      </c>
      <c r="F186">
        <f t="shared" si="27"/>
        <v>0.63086770255937363</v>
      </c>
      <c r="G186">
        <f t="shared" si="28"/>
        <v>0.83135110584786431</v>
      </c>
      <c r="H186">
        <f t="shared" si="24"/>
        <v>0.75884629023975969</v>
      </c>
      <c r="I186">
        <f t="shared" si="25"/>
        <v>43.144548471959787</v>
      </c>
      <c r="J186" t="e">
        <f t="shared" si="26"/>
        <v>#N/A</v>
      </c>
      <c r="L186">
        <f t="shared" si="20"/>
        <v>1131993.6322559798</v>
      </c>
      <c r="O186" s="32">
        <v>8265.14</v>
      </c>
      <c r="P186">
        <f t="shared" si="29"/>
        <v>1201503.3604742999</v>
      </c>
    </row>
    <row r="187" spans="1:16" x14ac:dyDescent="0.3">
      <c r="A187" s="1">
        <v>44467</v>
      </c>
      <c r="B187">
        <v>141.91000399999999</v>
      </c>
      <c r="C187">
        <f t="shared" si="21"/>
        <v>-3.4599910000000023</v>
      </c>
      <c r="D187">
        <f t="shared" si="22"/>
        <v>0</v>
      </c>
      <c r="E187">
        <f t="shared" si="23"/>
        <v>3.4599910000000023</v>
      </c>
      <c r="F187">
        <f t="shared" si="27"/>
        <v>0.58580572380513274</v>
      </c>
      <c r="G187">
        <f t="shared" si="28"/>
        <v>1.0191110982873028</v>
      </c>
      <c r="H187">
        <f t="shared" si="24"/>
        <v>0.57482027699396643</v>
      </c>
      <c r="I187">
        <f t="shared" si="25"/>
        <v>36.500690611578193</v>
      </c>
      <c r="J187" t="e">
        <f t="shared" si="26"/>
        <v>#N/A</v>
      </c>
      <c r="L187">
        <f t="shared" si="20"/>
        <v>1131993.6322559798</v>
      </c>
      <c r="O187" s="32">
        <v>8265.14</v>
      </c>
      <c r="P187">
        <f t="shared" si="29"/>
        <v>1172906.0504605598</v>
      </c>
    </row>
    <row r="188" spans="1:16" x14ac:dyDescent="0.3">
      <c r="A188" s="1">
        <v>44468</v>
      </c>
      <c r="B188">
        <v>142.83000200000001</v>
      </c>
      <c r="C188">
        <f t="shared" si="21"/>
        <v>0.91999800000002097</v>
      </c>
      <c r="D188">
        <f t="shared" si="22"/>
        <v>0.91999800000002097</v>
      </c>
      <c r="E188">
        <f t="shared" si="23"/>
        <v>0</v>
      </c>
      <c r="F188">
        <f t="shared" si="27"/>
        <v>0.60967660067619611</v>
      </c>
      <c r="G188">
        <f t="shared" si="28"/>
        <v>0.94631744840963827</v>
      </c>
      <c r="H188">
        <f t="shared" si="24"/>
        <v>0.6442622417042041</v>
      </c>
      <c r="I188">
        <f t="shared" si="25"/>
        <v>39.182450667750857</v>
      </c>
      <c r="J188" t="e">
        <f t="shared" si="26"/>
        <v>#N/A</v>
      </c>
      <c r="L188">
        <f t="shared" si="20"/>
        <v>1131993.6322559798</v>
      </c>
      <c r="O188" s="32">
        <v>8265.14</v>
      </c>
      <c r="P188">
        <f t="shared" si="29"/>
        <v>1180509.9627302799</v>
      </c>
    </row>
    <row r="189" spans="1:16" x14ac:dyDescent="0.3">
      <c r="A189" s="1">
        <v>44469</v>
      </c>
      <c r="B189">
        <v>141.5</v>
      </c>
      <c r="C189">
        <f t="shared" si="21"/>
        <v>-1.3300020000000075</v>
      </c>
      <c r="D189">
        <f t="shared" si="22"/>
        <v>0</v>
      </c>
      <c r="E189">
        <f t="shared" si="23"/>
        <v>1.3300020000000075</v>
      </c>
      <c r="F189">
        <f t="shared" si="27"/>
        <v>0.56612827205646776</v>
      </c>
      <c r="G189">
        <f t="shared" si="28"/>
        <v>0.97372348780895035</v>
      </c>
      <c r="H189">
        <f t="shared" si="24"/>
        <v>0.58140558294465738</v>
      </c>
      <c r="I189">
        <f t="shared" si="25"/>
        <v>36.765115111207002</v>
      </c>
      <c r="J189" t="e">
        <f t="shared" si="26"/>
        <v>#N/A</v>
      </c>
      <c r="L189">
        <f t="shared" si="20"/>
        <v>1131993.6322559798</v>
      </c>
      <c r="O189" s="32">
        <v>8265.14</v>
      </c>
      <c r="P189">
        <f t="shared" si="29"/>
        <v>1169517.3099999998</v>
      </c>
    </row>
    <row r="190" spans="1:16" x14ac:dyDescent="0.3">
      <c r="A190" s="1">
        <v>44470</v>
      </c>
      <c r="B190">
        <v>142.64999399999999</v>
      </c>
      <c r="C190">
        <f t="shared" si="21"/>
        <v>1.1499939999999924</v>
      </c>
      <c r="D190">
        <f t="shared" si="22"/>
        <v>1.1499939999999924</v>
      </c>
      <c r="E190">
        <f t="shared" si="23"/>
        <v>0</v>
      </c>
      <c r="F190">
        <f t="shared" si="27"/>
        <v>0.60783296690957667</v>
      </c>
      <c r="G190">
        <f t="shared" si="28"/>
        <v>0.90417181010831105</v>
      </c>
      <c r="H190">
        <f t="shared" si="24"/>
        <v>0.6722538350723013</v>
      </c>
      <c r="I190">
        <f t="shared" si="25"/>
        <v>40.200466040087498</v>
      </c>
      <c r="J190" t="e">
        <f t="shared" si="26"/>
        <v>#N/A</v>
      </c>
      <c r="L190">
        <f t="shared" si="20"/>
        <v>1131993.6322559798</v>
      </c>
      <c r="O190" s="32">
        <v>8265.14</v>
      </c>
      <c r="P190">
        <f t="shared" si="29"/>
        <v>1179022.1714091599</v>
      </c>
    </row>
    <row r="191" spans="1:16" x14ac:dyDescent="0.3">
      <c r="A191" s="1">
        <v>44473</v>
      </c>
      <c r="B191">
        <v>139.13999899999999</v>
      </c>
      <c r="C191">
        <f t="shared" si="21"/>
        <v>-3.5099950000000035</v>
      </c>
      <c r="D191">
        <f t="shared" si="22"/>
        <v>0</v>
      </c>
      <c r="E191">
        <f t="shared" si="23"/>
        <v>3.5099950000000035</v>
      </c>
      <c r="F191">
        <f t="shared" si="27"/>
        <v>0.56441632641603545</v>
      </c>
      <c r="G191">
        <f t="shared" si="28"/>
        <v>1.0903020379577177</v>
      </c>
      <c r="H191">
        <f t="shared" si="24"/>
        <v>0.51766969772271831</v>
      </c>
      <c r="I191">
        <f t="shared" si="25"/>
        <v>34.10951002708218</v>
      </c>
      <c r="J191" t="e">
        <f t="shared" si="26"/>
        <v>#N/A</v>
      </c>
      <c r="L191">
        <f t="shared" ref="L191:L252" si="30">L190</f>
        <v>1131993.6322559798</v>
      </c>
      <c r="O191" s="32">
        <v>8265.14</v>
      </c>
      <c r="P191">
        <f t="shared" si="29"/>
        <v>1150011.5713348598</v>
      </c>
    </row>
    <row r="192" spans="1:16" x14ac:dyDescent="0.3">
      <c r="A192" s="1">
        <v>44474</v>
      </c>
      <c r="B192">
        <v>141.11000100000001</v>
      </c>
      <c r="C192">
        <f t="shared" si="21"/>
        <v>1.9700020000000222</v>
      </c>
      <c r="D192">
        <f t="shared" si="22"/>
        <v>1.9700020000000222</v>
      </c>
      <c r="E192">
        <f t="shared" si="23"/>
        <v>0</v>
      </c>
      <c r="F192">
        <f t="shared" si="27"/>
        <v>0.66481530310060599</v>
      </c>
      <c r="G192">
        <f t="shared" si="28"/>
        <v>1.0124233209607378</v>
      </c>
      <c r="H192">
        <f t="shared" si="24"/>
        <v>0.65665743699950563</v>
      </c>
      <c r="I192">
        <f t="shared" si="25"/>
        <v>39.637490668488851</v>
      </c>
      <c r="J192" t="e">
        <f t="shared" si="26"/>
        <v>#N/A</v>
      </c>
      <c r="L192">
        <f t="shared" si="30"/>
        <v>1131993.6322559798</v>
      </c>
      <c r="O192" s="32">
        <v>8265.14</v>
      </c>
      <c r="P192">
        <f t="shared" si="29"/>
        <v>1166293.91366514</v>
      </c>
    </row>
    <row r="193" spans="1:16" x14ac:dyDescent="0.3">
      <c r="A193" s="1">
        <v>44475</v>
      </c>
      <c r="B193">
        <v>142</v>
      </c>
      <c r="C193">
        <f t="shared" si="21"/>
        <v>0.88999899999998888</v>
      </c>
      <c r="D193">
        <f t="shared" si="22"/>
        <v>0.88999899999998888</v>
      </c>
      <c r="E193">
        <f t="shared" si="23"/>
        <v>0</v>
      </c>
      <c r="F193">
        <f t="shared" si="27"/>
        <v>0.68089985287913335</v>
      </c>
      <c r="G193">
        <f t="shared" si="28"/>
        <v>0.94010736946354234</v>
      </c>
      <c r="H193">
        <f t="shared" si="24"/>
        <v>0.72427881643740144</v>
      </c>
      <c r="I193">
        <f t="shared" si="25"/>
        <v>42.004738997713936</v>
      </c>
      <c r="J193" t="e">
        <f t="shared" si="26"/>
        <v>#N/A</v>
      </c>
      <c r="L193">
        <f t="shared" si="30"/>
        <v>1131993.6322559798</v>
      </c>
      <c r="O193" s="32">
        <v>8265.14</v>
      </c>
      <c r="P193">
        <f t="shared" si="29"/>
        <v>1173649.8799999999</v>
      </c>
    </row>
    <row r="194" spans="1:16" x14ac:dyDescent="0.3">
      <c r="A194" s="1">
        <v>44476</v>
      </c>
      <c r="B194">
        <v>143.28999300000001</v>
      </c>
      <c r="C194">
        <f t="shared" si="21"/>
        <v>1.2899930000000097</v>
      </c>
      <c r="D194">
        <f t="shared" si="22"/>
        <v>1.2899930000000097</v>
      </c>
      <c r="E194">
        <f t="shared" si="23"/>
        <v>0</v>
      </c>
      <c r="F194">
        <f t="shared" si="27"/>
        <v>0.72440650624491021</v>
      </c>
      <c r="G194">
        <f t="shared" si="28"/>
        <v>0.87295684307328936</v>
      </c>
      <c r="H194">
        <f t="shared" si="24"/>
        <v>0.82983083527313894</v>
      </c>
      <c r="I194">
        <f t="shared" si="25"/>
        <v>45.350139437849734</v>
      </c>
      <c r="J194" t="e">
        <f t="shared" si="26"/>
        <v>#N/A</v>
      </c>
      <c r="L194">
        <f t="shared" si="30"/>
        <v>1131993.6322559798</v>
      </c>
      <c r="O194" s="32">
        <v>8265.14</v>
      </c>
      <c r="P194">
        <f t="shared" si="29"/>
        <v>1184311.8527440201</v>
      </c>
    </row>
    <row r="195" spans="1:16" x14ac:dyDescent="0.3">
      <c r="A195" s="1">
        <v>44477</v>
      </c>
      <c r="B195">
        <v>142.89999399999999</v>
      </c>
      <c r="C195">
        <f t="shared" si="21"/>
        <v>-0.3899990000000173</v>
      </c>
      <c r="D195">
        <f t="shared" si="22"/>
        <v>0</v>
      </c>
      <c r="E195">
        <f t="shared" si="23"/>
        <v>0.3899990000000173</v>
      </c>
      <c r="F195">
        <f t="shared" si="27"/>
        <v>0.67266318437027373</v>
      </c>
      <c r="G195">
        <f t="shared" si="28"/>
        <v>0.83845985428234138</v>
      </c>
      <c r="H195">
        <f t="shared" si="24"/>
        <v>0.8022604552081064</v>
      </c>
      <c r="I195">
        <f t="shared" si="25"/>
        <v>44.514124076226793</v>
      </c>
      <c r="J195" t="e">
        <f t="shared" si="26"/>
        <v>#N/A</v>
      </c>
      <c r="L195">
        <f t="shared" si="30"/>
        <v>1131993.6322559798</v>
      </c>
      <c r="O195" s="32">
        <v>8265.14</v>
      </c>
      <c r="P195">
        <f t="shared" si="29"/>
        <v>1181088.4564091598</v>
      </c>
    </row>
    <row r="196" spans="1:16" x14ac:dyDescent="0.3">
      <c r="A196" s="1">
        <v>44480</v>
      </c>
      <c r="B196">
        <v>142.80999800000001</v>
      </c>
      <c r="C196">
        <f t="shared" ref="C196:C252" si="31">B196-B195</f>
        <v>-8.9995999999985088E-2</v>
      </c>
      <c r="D196">
        <f t="shared" ref="D196:D252" si="32">IF(C196&lt;=0,0,C196)</f>
        <v>0</v>
      </c>
      <c r="E196">
        <f t="shared" ref="E196:E252" si="33">IF(C196&gt;=0,0,-C196)</f>
        <v>8.9995999999985088E-2</v>
      </c>
      <c r="F196">
        <f t="shared" si="27"/>
        <v>0.62461581405811128</v>
      </c>
      <c r="G196">
        <f t="shared" si="28"/>
        <v>0.78499815040503029</v>
      </c>
      <c r="H196">
        <f t="shared" si="24"/>
        <v>0.79569080989023022</v>
      </c>
      <c r="I196">
        <f t="shared" si="25"/>
        <v>44.311125585081676</v>
      </c>
      <c r="J196" t="e">
        <f t="shared" si="26"/>
        <v>#N/A</v>
      </c>
      <c r="L196">
        <f t="shared" si="30"/>
        <v>1131993.6322559798</v>
      </c>
      <c r="O196" s="32">
        <v>8265.14</v>
      </c>
      <c r="P196">
        <f t="shared" si="29"/>
        <v>1180344.6268697199</v>
      </c>
    </row>
    <row r="197" spans="1:16" x14ac:dyDescent="0.3">
      <c r="A197" s="1">
        <v>44481</v>
      </c>
      <c r="B197">
        <v>141.509995</v>
      </c>
      <c r="C197">
        <f t="shared" si="31"/>
        <v>-1.3000030000000038</v>
      </c>
      <c r="D197">
        <f t="shared" si="32"/>
        <v>0</v>
      </c>
      <c r="E197">
        <f t="shared" si="33"/>
        <v>1.3000030000000038</v>
      </c>
      <c r="F197">
        <f t="shared" si="27"/>
        <v>0.58000039876824616</v>
      </c>
      <c r="G197">
        <f t="shared" si="28"/>
        <v>0.82178421109038546</v>
      </c>
      <c r="H197">
        <f t="shared" si="24"/>
        <v>0.70578187185985464</v>
      </c>
      <c r="I197">
        <f t="shared" si="25"/>
        <v>41.375857224366193</v>
      </c>
      <c r="J197" t="e">
        <f t="shared" si="26"/>
        <v>#N/A</v>
      </c>
      <c r="L197">
        <f t="shared" si="30"/>
        <v>1131993.6322559798</v>
      </c>
      <c r="O197" s="32">
        <v>8265.14</v>
      </c>
      <c r="P197">
        <f t="shared" si="29"/>
        <v>1169599.9200742999</v>
      </c>
    </row>
    <row r="198" spans="1:16" x14ac:dyDescent="0.3">
      <c r="A198" s="1">
        <v>44482</v>
      </c>
      <c r="B198">
        <v>140.91000399999999</v>
      </c>
      <c r="C198">
        <f t="shared" si="31"/>
        <v>-0.59999100000001704</v>
      </c>
      <c r="D198">
        <f t="shared" si="32"/>
        <v>0</v>
      </c>
      <c r="E198">
        <f t="shared" si="33"/>
        <v>0.59999100000001704</v>
      </c>
      <c r="F198">
        <f t="shared" si="27"/>
        <v>0.53857179885622863</v>
      </c>
      <c r="G198">
        <f t="shared" si="28"/>
        <v>0.80594183886964488</v>
      </c>
      <c r="H198">
        <f t="shared" si="24"/>
        <v>0.66825144555293226</v>
      </c>
      <c r="I198">
        <f t="shared" si="25"/>
        <v>40.056997842519131</v>
      </c>
      <c r="J198" t="e">
        <f t="shared" si="26"/>
        <v>#N/A</v>
      </c>
      <c r="L198">
        <f t="shared" si="30"/>
        <v>1131993.6322559798</v>
      </c>
      <c r="O198" s="32">
        <v>8265.14</v>
      </c>
      <c r="P198">
        <f t="shared" si="29"/>
        <v>1164640.9104605599</v>
      </c>
    </row>
    <row r="199" spans="1:16" x14ac:dyDescent="0.3">
      <c r="A199" s="1">
        <v>44483</v>
      </c>
      <c r="B199">
        <v>143.759995</v>
      </c>
      <c r="C199">
        <f t="shared" si="31"/>
        <v>2.849991000000017</v>
      </c>
      <c r="D199">
        <f t="shared" si="32"/>
        <v>2.849991000000017</v>
      </c>
      <c r="E199">
        <f t="shared" si="33"/>
        <v>0</v>
      </c>
      <c r="F199">
        <f t="shared" si="27"/>
        <v>0.70367317036649923</v>
      </c>
      <c r="G199">
        <f t="shared" si="28"/>
        <v>0.74837456466467034</v>
      </c>
      <c r="H199">
        <f t="shared" si="24"/>
        <v>0.94026868842315503</v>
      </c>
      <c r="I199">
        <f t="shared" si="25"/>
        <v>48.460746392155919</v>
      </c>
      <c r="J199" t="e">
        <f t="shared" si="26"/>
        <v>#N/A</v>
      </c>
      <c r="L199">
        <f t="shared" si="30"/>
        <v>1131993.6322559798</v>
      </c>
      <c r="O199" s="32">
        <v>8265.14</v>
      </c>
      <c r="P199">
        <f t="shared" si="29"/>
        <v>1188196.4850742999</v>
      </c>
    </row>
    <row r="200" spans="1:16" x14ac:dyDescent="0.3">
      <c r="A200" s="1">
        <v>44484</v>
      </c>
      <c r="B200">
        <v>144.83999600000001</v>
      </c>
      <c r="C200">
        <f t="shared" si="31"/>
        <v>1.08000100000001</v>
      </c>
      <c r="D200">
        <f t="shared" si="32"/>
        <v>1.08000100000001</v>
      </c>
      <c r="E200">
        <f t="shared" si="33"/>
        <v>0</v>
      </c>
      <c r="F200">
        <f t="shared" si="27"/>
        <v>0.73055372962603571</v>
      </c>
      <c r="G200">
        <f t="shared" si="28"/>
        <v>0.69491923861719396</v>
      </c>
      <c r="H200">
        <f t="shared" si="24"/>
        <v>1.0512786076836067</v>
      </c>
      <c r="I200">
        <f t="shared" si="25"/>
        <v>51.249918160593325</v>
      </c>
      <c r="J200" t="e">
        <f t="shared" si="26"/>
        <v>#N/A</v>
      </c>
      <c r="L200">
        <f t="shared" si="30"/>
        <v>1131993.6322559798</v>
      </c>
      <c r="O200" s="32">
        <v>8265.14</v>
      </c>
      <c r="P200">
        <f t="shared" si="29"/>
        <v>1197122.84453944</v>
      </c>
    </row>
    <row r="201" spans="1:16" x14ac:dyDescent="0.3">
      <c r="A201" s="1">
        <v>44487</v>
      </c>
      <c r="B201">
        <v>146.550003</v>
      </c>
      <c r="C201">
        <f t="shared" si="31"/>
        <v>1.7100069999999903</v>
      </c>
      <c r="D201">
        <f t="shared" si="32"/>
        <v>1.7100069999999903</v>
      </c>
      <c r="E201">
        <f t="shared" si="33"/>
        <v>0</v>
      </c>
      <c r="F201">
        <f t="shared" si="27"/>
        <v>0.80051467750988958</v>
      </c>
      <c r="G201">
        <f t="shared" si="28"/>
        <v>0.64528215014453727</v>
      </c>
      <c r="H201">
        <f t="shared" si="24"/>
        <v>1.240565351653663</v>
      </c>
      <c r="I201">
        <f t="shared" si="25"/>
        <v>55.368407386022284</v>
      </c>
      <c r="J201" t="e">
        <f t="shared" si="26"/>
        <v>#N/A</v>
      </c>
      <c r="L201">
        <f t="shared" si="30"/>
        <v>1131993.6322559798</v>
      </c>
      <c r="O201" s="32">
        <v>8265.14</v>
      </c>
      <c r="P201">
        <f t="shared" si="29"/>
        <v>1211256.29179542</v>
      </c>
    </row>
    <row r="202" spans="1:16" x14ac:dyDescent="0.3">
      <c r="A202" s="1">
        <v>44488</v>
      </c>
      <c r="B202">
        <v>148.759995</v>
      </c>
      <c r="C202">
        <f t="shared" si="31"/>
        <v>2.2099919999999997</v>
      </c>
      <c r="D202">
        <f t="shared" si="32"/>
        <v>2.2099919999999997</v>
      </c>
      <c r="E202">
        <f t="shared" si="33"/>
        <v>0</v>
      </c>
      <c r="F202">
        <f t="shared" si="27"/>
        <v>0.901191629116326</v>
      </c>
      <c r="G202">
        <f t="shared" si="28"/>
        <v>0.59919056799135606</v>
      </c>
      <c r="H202">
        <f t="shared" si="24"/>
        <v>1.5040150450587977</v>
      </c>
      <c r="I202">
        <f t="shared" si="25"/>
        <v>60.0641377146151</v>
      </c>
      <c r="J202" t="e">
        <f t="shared" si="26"/>
        <v>#N/A</v>
      </c>
      <c r="L202">
        <f t="shared" si="30"/>
        <v>1131993.6322559798</v>
      </c>
      <c r="O202" s="32">
        <v>8265.14</v>
      </c>
      <c r="P202">
        <f t="shared" si="29"/>
        <v>1229522.1850743</v>
      </c>
    </row>
    <row r="203" spans="1:16" x14ac:dyDescent="0.3">
      <c r="A203" s="1">
        <v>44489</v>
      </c>
      <c r="B203">
        <v>149.259995</v>
      </c>
      <c r="C203">
        <f t="shared" si="31"/>
        <v>0.5</v>
      </c>
      <c r="D203">
        <f t="shared" si="32"/>
        <v>0.5</v>
      </c>
      <c r="E203">
        <f t="shared" si="33"/>
        <v>0</v>
      </c>
      <c r="F203">
        <f t="shared" si="27"/>
        <v>0.87253508417944559</v>
      </c>
      <c r="G203">
        <f t="shared" si="28"/>
        <v>0.5563912417062592</v>
      </c>
      <c r="H203">
        <f t="shared" si="24"/>
        <v>1.5682042037607975</v>
      </c>
      <c r="I203">
        <f t="shared" si="25"/>
        <v>61.0622863035723</v>
      </c>
      <c r="J203" t="e">
        <f t="shared" si="26"/>
        <v>#N/A</v>
      </c>
      <c r="L203">
        <f t="shared" si="30"/>
        <v>1131993.6322559798</v>
      </c>
      <c r="O203" s="32">
        <v>8265.14</v>
      </c>
      <c r="P203">
        <f t="shared" si="29"/>
        <v>1233654.7550742999</v>
      </c>
    </row>
    <row r="204" spans="1:16" x14ac:dyDescent="0.3">
      <c r="A204" s="1">
        <v>44490</v>
      </c>
      <c r="B204">
        <v>149.479996</v>
      </c>
      <c r="C204">
        <f t="shared" si="31"/>
        <v>0.22000099999999634</v>
      </c>
      <c r="D204">
        <f t="shared" si="32"/>
        <v>0.22000099999999634</v>
      </c>
      <c r="E204">
        <f t="shared" si="33"/>
        <v>0</v>
      </c>
      <c r="F204">
        <f t="shared" si="27"/>
        <v>0.82592550673805643</v>
      </c>
      <c r="G204">
        <f t="shared" si="28"/>
        <v>0.51664901015581211</v>
      </c>
      <c r="H204">
        <f t="shared" si="24"/>
        <v>1.5986201279839325</v>
      </c>
      <c r="I204">
        <f t="shared" si="25"/>
        <v>61.518038391558889</v>
      </c>
      <c r="J204" t="e">
        <f t="shared" si="26"/>
        <v>#N/A</v>
      </c>
      <c r="L204">
        <f t="shared" si="30"/>
        <v>1131993.6322559798</v>
      </c>
      <c r="O204" s="32">
        <v>8265.14</v>
      </c>
      <c r="P204">
        <f t="shared" si="29"/>
        <v>1235473.09413944</v>
      </c>
    </row>
    <row r="205" spans="1:16" x14ac:dyDescent="0.3">
      <c r="A205" s="1">
        <v>44491</v>
      </c>
      <c r="B205">
        <v>148.69000199999999</v>
      </c>
      <c r="C205">
        <f t="shared" si="31"/>
        <v>-0.78999400000000719</v>
      </c>
      <c r="D205">
        <f t="shared" si="32"/>
        <v>0</v>
      </c>
      <c r="E205">
        <f t="shared" si="33"/>
        <v>0.78999400000000719</v>
      </c>
      <c r="F205">
        <f t="shared" si="27"/>
        <v>0.76693082768533816</v>
      </c>
      <c r="G205">
        <f t="shared" si="28"/>
        <v>0.53617365228754033</v>
      </c>
      <c r="H205">
        <f t="shared" si="24"/>
        <v>1.4303776853138745</v>
      </c>
      <c r="I205">
        <f t="shared" si="25"/>
        <v>58.854131765497442</v>
      </c>
      <c r="J205" t="e">
        <f t="shared" si="26"/>
        <v>#N/A</v>
      </c>
      <c r="L205">
        <f t="shared" si="30"/>
        <v>1131993.6322559798</v>
      </c>
      <c r="O205" s="32">
        <v>8265.14</v>
      </c>
      <c r="P205">
        <f t="shared" si="29"/>
        <v>1228943.6831302799</v>
      </c>
    </row>
    <row r="206" spans="1:16" x14ac:dyDescent="0.3">
      <c r="A206" s="1">
        <v>44494</v>
      </c>
      <c r="B206">
        <v>148.63999899999999</v>
      </c>
      <c r="C206">
        <f t="shared" si="31"/>
        <v>-5.0003000000003794E-2</v>
      </c>
      <c r="D206">
        <f t="shared" si="32"/>
        <v>0</v>
      </c>
      <c r="E206">
        <f t="shared" si="33"/>
        <v>5.0003000000003794E-2</v>
      </c>
      <c r="F206">
        <f t="shared" si="27"/>
        <v>0.71215005427924261</v>
      </c>
      <c r="G206">
        <f t="shared" si="28"/>
        <v>0.50144717712414488</v>
      </c>
      <c r="H206">
        <f t="shared" si="24"/>
        <v>1.4201895768234294</v>
      </c>
      <c r="I206">
        <f t="shared" si="25"/>
        <v>58.680922784878298</v>
      </c>
      <c r="J206" t="e">
        <f t="shared" si="26"/>
        <v>#N/A</v>
      </c>
      <c r="L206">
        <f t="shared" si="30"/>
        <v>1131993.6322559798</v>
      </c>
      <c r="O206" s="32">
        <v>8265.14</v>
      </c>
      <c r="P206">
        <f t="shared" si="29"/>
        <v>1228530.4013348599</v>
      </c>
    </row>
    <row r="207" spans="1:16" x14ac:dyDescent="0.3">
      <c r="A207" s="1">
        <v>44495</v>
      </c>
      <c r="B207">
        <v>149.320007</v>
      </c>
      <c r="C207">
        <f t="shared" si="31"/>
        <v>0.68000800000001504</v>
      </c>
      <c r="D207">
        <f t="shared" si="32"/>
        <v>0.68000800000001504</v>
      </c>
      <c r="E207">
        <f t="shared" si="33"/>
        <v>0</v>
      </c>
      <c r="F207">
        <f t="shared" si="27"/>
        <v>0.70985419325929777</v>
      </c>
      <c r="G207">
        <f t="shared" si="28"/>
        <v>0.46562952161527743</v>
      </c>
      <c r="H207">
        <f t="shared" si="24"/>
        <v>1.524504268536927</v>
      </c>
      <c r="I207">
        <f t="shared" si="25"/>
        <v>60.388262659601345</v>
      </c>
      <c r="J207" t="e">
        <f t="shared" si="26"/>
        <v>#N/A</v>
      </c>
      <c r="L207">
        <f t="shared" si="30"/>
        <v>1131993.6322559798</v>
      </c>
      <c r="O207" s="32">
        <v>8265.14</v>
      </c>
      <c r="P207">
        <f t="shared" si="29"/>
        <v>1234150.76265598</v>
      </c>
    </row>
    <row r="208" spans="1:16" x14ac:dyDescent="0.3">
      <c r="A208" s="1">
        <v>44496</v>
      </c>
      <c r="B208">
        <v>148.85000600000001</v>
      </c>
      <c r="C208">
        <f t="shared" si="31"/>
        <v>-0.47000099999999634</v>
      </c>
      <c r="D208">
        <f t="shared" si="32"/>
        <v>0</v>
      </c>
      <c r="E208">
        <f t="shared" si="33"/>
        <v>0.47000099999999634</v>
      </c>
      <c r="F208">
        <f t="shared" si="27"/>
        <v>0.65915032231220505</v>
      </c>
      <c r="G208">
        <f t="shared" si="28"/>
        <v>0.46594177007132881</v>
      </c>
      <c r="H208">
        <f t="shared" si="24"/>
        <v>1.4146624420714606</v>
      </c>
      <c r="I208">
        <f t="shared" si="25"/>
        <v>58.586343889039313</v>
      </c>
      <c r="J208" t="e">
        <f t="shared" si="26"/>
        <v>#N/A</v>
      </c>
      <c r="L208">
        <f t="shared" si="30"/>
        <v>1131993.6322559798</v>
      </c>
      <c r="O208" s="32">
        <v>8265.14</v>
      </c>
      <c r="P208">
        <f t="shared" si="29"/>
        <v>1230266.1385908399</v>
      </c>
    </row>
    <row r="209" spans="1:16" x14ac:dyDescent="0.3">
      <c r="A209" s="1">
        <v>44497</v>
      </c>
      <c r="B209">
        <v>152.570007</v>
      </c>
      <c r="C209">
        <f t="shared" si="31"/>
        <v>3.7200009999999963</v>
      </c>
      <c r="D209">
        <f t="shared" si="32"/>
        <v>3.7200009999999963</v>
      </c>
      <c r="E209">
        <f t="shared" si="33"/>
        <v>0</v>
      </c>
      <c r="F209">
        <f t="shared" si="27"/>
        <v>0.87778251357561865</v>
      </c>
      <c r="G209">
        <f t="shared" si="28"/>
        <v>0.43266021506623392</v>
      </c>
      <c r="H209">
        <f t="shared" ref="H209:H252" si="34">F209/G209</f>
        <v>2.0288033958501202</v>
      </c>
      <c r="I209">
        <f t="shared" ref="I209:I252" si="35">IF(G209=0,100,100-(100/(1+H209)))</f>
        <v>66.983660894921798</v>
      </c>
      <c r="J209" t="e">
        <f t="shared" ref="J209:J252" si="36">_xlfn.IFS(I209&gt;70,"SELL",I209&lt;30,"BUY")</f>
        <v>#N/A</v>
      </c>
      <c r="L209">
        <f t="shared" si="30"/>
        <v>1131993.6322559798</v>
      </c>
      <c r="O209" s="32">
        <v>8265.14</v>
      </c>
      <c r="P209">
        <f t="shared" si="29"/>
        <v>1261012.46765598</v>
      </c>
    </row>
    <row r="210" spans="1:16" x14ac:dyDescent="0.3">
      <c r="A210" s="1">
        <v>44498</v>
      </c>
      <c r="B210">
        <v>149.800003</v>
      </c>
      <c r="C210">
        <f t="shared" si="31"/>
        <v>-2.7700040000000001</v>
      </c>
      <c r="D210">
        <f t="shared" si="32"/>
        <v>0</v>
      </c>
      <c r="E210">
        <f t="shared" si="33"/>
        <v>2.7700040000000001</v>
      </c>
      <c r="F210">
        <f t="shared" ref="F210:F252" si="37">((F209*13)+D210)/14</f>
        <v>0.81508376260593163</v>
      </c>
      <c r="G210">
        <f t="shared" ref="G210:G252" si="38">((G209*13)+E210)/14</f>
        <v>0.599613342561503</v>
      </c>
      <c r="H210">
        <f t="shared" si="34"/>
        <v>1.3593489416428848</v>
      </c>
      <c r="I210">
        <f t="shared" si="35"/>
        <v>57.615425918996522</v>
      </c>
      <c r="J210" t="e">
        <f t="shared" si="36"/>
        <v>#N/A</v>
      </c>
      <c r="L210">
        <f t="shared" si="30"/>
        <v>1131993.6322559798</v>
      </c>
      <c r="O210" s="32">
        <v>8265.14</v>
      </c>
      <c r="P210">
        <f t="shared" si="29"/>
        <v>1238117.9967954198</v>
      </c>
    </row>
    <row r="211" spans="1:16" x14ac:dyDescent="0.3">
      <c r="A211" s="1">
        <v>44501</v>
      </c>
      <c r="B211">
        <v>148.96000699999999</v>
      </c>
      <c r="C211">
        <f t="shared" si="31"/>
        <v>-0.83999600000001351</v>
      </c>
      <c r="D211">
        <f t="shared" si="32"/>
        <v>0</v>
      </c>
      <c r="E211">
        <f t="shared" si="33"/>
        <v>0.83999600000001351</v>
      </c>
      <c r="F211">
        <f t="shared" si="37"/>
        <v>0.75686349384836504</v>
      </c>
      <c r="G211">
        <f t="shared" si="38"/>
        <v>0.61678353237853945</v>
      </c>
      <c r="H211">
        <f t="shared" si="34"/>
        <v>1.2271136535205907</v>
      </c>
      <c r="I211">
        <f t="shared" si="35"/>
        <v>55.098833936058284</v>
      </c>
      <c r="J211" t="e">
        <f t="shared" si="36"/>
        <v>#N/A</v>
      </c>
      <c r="L211">
        <f t="shared" si="30"/>
        <v>1131993.6322559798</v>
      </c>
      <c r="O211" s="32">
        <v>8265.14</v>
      </c>
      <c r="P211">
        <f t="shared" si="29"/>
        <v>1231175.3122559797</v>
      </c>
    </row>
    <row r="212" spans="1:16" x14ac:dyDescent="0.3">
      <c r="A212" s="1">
        <v>44502</v>
      </c>
      <c r="B212">
        <v>150.020004</v>
      </c>
      <c r="C212">
        <f t="shared" si="31"/>
        <v>1.0599970000000098</v>
      </c>
      <c r="D212">
        <f t="shared" si="32"/>
        <v>1.0599970000000098</v>
      </c>
      <c r="E212">
        <f t="shared" si="33"/>
        <v>0</v>
      </c>
      <c r="F212">
        <f t="shared" si="37"/>
        <v>0.77851588714491105</v>
      </c>
      <c r="G212">
        <f t="shared" si="38"/>
        <v>0.57272756578007233</v>
      </c>
      <c r="H212">
        <f t="shared" si="34"/>
        <v>1.3593127582126221</v>
      </c>
      <c r="I212">
        <f t="shared" si="35"/>
        <v>57.614775891027513</v>
      </c>
      <c r="J212" t="e">
        <f t="shared" si="36"/>
        <v>#N/A</v>
      </c>
      <c r="L212">
        <f t="shared" si="30"/>
        <v>1131993.6322559798</v>
      </c>
      <c r="O212" s="32">
        <v>8265.14</v>
      </c>
      <c r="P212">
        <f t="shared" si="29"/>
        <v>1239936.3358605599</v>
      </c>
    </row>
    <row r="213" spans="1:16" x14ac:dyDescent="0.3">
      <c r="A213" s="1">
        <v>44503</v>
      </c>
      <c r="B213">
        <v>151.490005</v>
      </c>
      <c r="C213">
        <f t="shared" si="31"/>
        <v>1.4700009999999963</v>
      </c>
      <c r="D213">
        <f t="shared" si="32"/>
        <v>1.4700009999999963</v>
      </c>
      <c r="E213">
        <f t="shared" si="33"/>
        <v>0</v>
      </c>
      <c r="F213">
        <f t="shared" si="37"/>
        <v>0.82790768092027434</v>
      </c>
      <c r="G213">
        <f t="shared" si="38"/>
        <v>0.53181845393863858</v>
      </c>
      <c r="H213">
        <f t="shared" si="34"/>
        <v>1.5567486889347368</v>
      </c>
      <c r="I213">
        <f t="shared" si="35"/>
        <v>60.887825841942735</v>
      </c>
      <c r="J213" t="e">
        <f t="shared" si="36"/>
        <v>#N/A</v>
      </c>
      <c r="L213">
        <f t="shared" si="30"/>
        <v>1131993.6322559798</v>
      </c>
      <c r="O213" s="32">
        <v>8265.14</v>
      </c>
      <c r="P213">
        <f t="shared" si="29"/>
        <v>1252086.0999256999</v>
      </c>
    </row>
    <row r="214" spans="1:16" x14ac:dyDescent="0.3">
      <c r="A214" s="1">
        <v>44504</v>
      </c>
      <c r="B214">
        <v>150.96000699999999</v>
      </c>
      <c r="C214">
        <f t="shared" si="31"/>
        <v>-0.52999800000000619</v>
      </c>
      <c r="D214">
        <f t="shared" si="32"/>
        <v>0</v>
      </c>
      <c r="E214">
        <f t="shared" si="33"/>
        <v>0.52999800000000619</v>
      </c>
      <c r="F214">
        <f t="shared" si="37"/>
        <v>0.76877141799739757</v>
      </c>
      <c r="G214">
        <f t="shared" si="38"/>
        <v>0.53168842151445062</v>
      </c>
      <c r="H214">
        <f t="shared" si="34"/>
        <v>1.4459058856456655</v>
      </c>
      <c r="I214">
        <f t="shared" si="35"/>
        <v>59.115352480701766</v>
      </c>
      <c r="J214" t="e">
        <f t="shared" si="36"/>
        <v>#N/A</v>
      </c>
      <c r="L214">
        <f t="shared" si="30"/>
        <v>1131993.6322559798</v>
      </c>
      <c r="O214" s="32">
        <v>8265.14</v>
      </c>
      <c r="P214">
        <f t="shared" si="29"/>
        <v>1247705.5922559798</v>
      </c>
    </row>
    <row r="215" spans="1:16" x14ac:dyDescent="0.3">
      <c r="A215" s="1">
        <v>44505</v>
      </c>
      <c r="B215">
        <v>151.279999</v>
      </c>
      <c r="C215">
        <f t="shared" si="31"/>
        <v>0.31999200000001338</v>
      </c>
      <c r="D215">
        <f t="shared" si="32"/>
        <v>0.31999200000001338</v>
      </c>
      <c r="E215">
        <f t="shared" si="33"/>
        <v>0</v>
      </c>
      <c r="F215">
        <f t="shared" si="37"/>
        <v>0.73671574528329864</v>
      </c>
      <c r="G215">
        <f t="shared" si="38"/>
        <v>0.49371067712056133</v>
      </c>
      <c r="H215">
        <f t="shared" si="34"/>
        <v>1.492201362911576</v>
      </c>
      <c r="I215">
        <f t="shared" si="35"/>
        <v>59.874831348630465</v>
      </c>
      <c r="J215" t="e">
        <f t="shared" si="36"/>
        <v>#N/A</v>
      </c>
      <c r="L215">
        <f t="shared" si="30"/>
        <v>1131993.6322559798</v>
      </c>
      <c r="O215" s="32">
        <v>8265.14</v>
      </c>
      <c r="P215">
        <f t="shared" si="29"/>
        <v>1250350.3709348598</v>
      </c>
    </row>
    <row r="216" spans="1:16" x14ac:dyDescent="0.3">
      <c r="A216" s="1">
        <v>44508</v>
      </c>
      <c r="B216">
        <v>150.44000199999999</v>
      </c>
      <c r="C216">
        <f t="shared" si="31"/>
        <v>-0.83999700000001098</v>
      </c>
      <c r="D216">
        <f t="shared" si="32"/>
        <v>0</v>
      </c>
      <c r="E216">
        <f t="shared" si="33"/>
        <v>0.83999700000001098</v>
      </c>
      <c r="F216">
        <f t="shared" si="37"/>
        <v>0.68409319204877739</v>
      </c>
      <c r="G216">
        <f t="shared" si="38"/>
        <v>0.51844541446909342</v>
      </c>
      <c r="H216">
        <f t="shared" si="34"/>
        <v>1.3195086174102113</v>
      </c>
      <c r="I216">
        <f t="shared" si="35"/>
        <v>56.887420357311512</v>
      </c>
      <c r="J216" t="e">
        <f t="shared" si="36"/>
        <v>#N/A</v>
      </c>
      <c r="L216">
        <f t="shared" si="30"/>
        <v>1131993.6322559798</v>
      </c>
      <c r="O216" s="32">
        <v>8265.14</v>
      </c>
      <c r="P216">
        <f t="shared" si="29"/>
        <v>1243407.6781302798</v>
      </c>
    </row>
    <row r="217" spans="1:16" x14ac:dyDescent="0.3">
      <c r="A217" s="1">
        <v>44509</v>
      </c>
      <c r="B217">
        <v>150.80999800000001</v>
      </c>
      <c r="C217">
        <f t="shared" si="31"/>
        <v>0.36999600000001465</v>
      </c>
      <c r="D217">
        <f t="shared" si="32"/>
        <v>0.36999600000001465</v>
      </c>
      <c r="E217">
        <f t="shared" si="33"/>
        <v>0</v>
      </c>
      <c r="F217">
        <f t="shared" si="37"/>
        <v>0.66165767833100853</v>
      </c>
      <c r="G217">
        <f t="shared" si="38"/>
        <v>0.48141359914987242</v>
      </c>
      <c r="H217">
        <f t="shared" si="34"/>
        <v>1.3744058736592171</v>
      </c>
      <c r="I217">
        <f t="shared" si="35"/>
        <v>57.884201218770933</v>
      </c>
      <c r="J217" t="e">
        <f t="shared" si="36"/>
        <v>#N/A</v>
      </c>
      <c r="L217">
        <f t="shared" si="30"/>
        <v>1131993.6322559798</v>
      </c>
      <c r="O217" s="32">
        <v>8265.14</v>
      </c>
      <c r="P217">
        <f t="shared" si="29"/>
        <v>1246465.7468697201</v>
      </c>
    </row>
    <row r="218" spans="1:16" x14ac:dyDescent="0.3">
      <c r="A218" s="1">
        <v>44510</v>
      </c>
      <c r="B218">
        <v>147.91999799999999</v>
      </c>
      <c r="C218">
        <f t="shared" si="31"/>
        <v>-2.8900000000000148</v>
      </c>
      <c r="D218">
        <f t="shared" si="32"/>
        <v>0</v>
      </c>
      <c r="E218">
        <f t="shared" si="33"/>
        <v>2.8900000000000148</v>
      </c>
      <c r="F218">
        <f t="shared" si="37"/>
        <v>0.61439641559307934</v>
      </c>
      <c r="G218">
        <f t="shared" si="38"/>
        <v>0.65345548492488259</v>
      </c>
      <c r="H218">
        <f t="shared" si="34"/>
        <v>0.94022688578963687</v>
      </c>
      <c r="I218">
        <f t="shared" si="35"/>
        <v>48.459635967109158</v>
      </c>
      <c r="J218" t="e">
        <f t="shared" si="36"/>
        <v>#N/A</v>
      </c>
      <c r="L218">
        <f t="shared" si="30"/>
        <v>1131993.6322559798</v>
      </c>
      <c r="O218" s="32">
        <v>8265.14</v>
      </c>
      <c r="P218">
        <f t="shared" si="29"/>
        <v>1222579.49226972</v>
      </c>
    </row>
    <row r="219" spans="1:16" x14ac:dyDescent="0.3">
      <c r="A219" s="1">
        <v>44511</v>
      </c>
      <c r="B219">
        <v>147.86999499999999</v>
      </c>
      <c r="C219">
        <f t="shared" si="31"/>
        <v>-5.0003000000003794E-2</v>
      </c>
      <c r="D219">
        <f t="shared" si="32"/>
        <v>0</v>
      </c>
      <c r="E219">
        <f t="shared" si="33"/>
        <v>5.0003000000003794E-2</v>
      </c>
      <c r="F219">
        <f t="shared" si="37"/>
        <v>0.57051095733643087</v>
      </c>
      <c r="G219">
        <f t="shared" si="38"/>
        <v>0.61035173600167703</v>
      </c>
      <c r="H219">
        <f t="shared" si="34"/>
        <v>0.93472488679030041</v>
      </c>
      <c r="I219">
        <f t="shared" si="35"/>
        <v>48.313064724205034</v>
      </c>
      <c r="J219" t="e">
        <f t="shared" si="36"/>
        <v>#N/A</v>
      </c>
      <c r="L219">
        <f t="shared" si="30"/>
        <v>1131993.6322559798</v>
      </c>
      <c r="O219" s="32">
        <v>8265.14</v>
      </c>
      <c r="P219">
        <f t="shared" si="29"/>
        <v>1222166.2104742997</v>
      </c>
    </row>
    <row r="220" spans="1:16" x14ac:dyDescent="0.3">
      <c r="A220" s="1">
        <v>44512</v>
      </c>
      <c r="B220">
        <v>149.990005</v>
      </c>
      <c r="C220">
        <f t="shared" si="31"/>
        <v>2.1200100000000077</v>
      </c>
      <c r="D220">
        <f t="shared" si="32"/>
        <v>2.1200100000000077</v>
      </c>
      <c r="E220">
        <f t="shared" si="33"/>
        <v>0</v>
      </c>
      <c r="F220">
        <f t="shared" si="37"/>
        <v>0.68118946038382922</v>
      </c>
      <c r="G220">
        <f t="shared" si="38"/>
        <v>0.56675518343012865</v>
      </c>
      <c r="H220">
        <f t="shared" si="34"/>
        <v>1.2019113019154388</v>
      </c>
      <c r="I220">
        <f t="shared" si="35"/>
        <v>54.584909976614327</v>
      </c>
      <c r="J220" t="e">
        <f t="shared" si="36"/>
        <v>#N/A</v>
      </c>
      <c r="L220">
        <f t="shared" si="30"/>
        <v>1131993.6322559798</v>
      </c>
      <c r="O220" s="32">
        <v>8265.14</v>
      </c>
      <c r="P220">
        <f t="shared" si="29"/>
        <v>1239688.3899256999</v>
      </c>
    </row>
    <row r="221" spans="1:16" x14ac:dyDescent="0.3">
      <c r="A221" s="1">
        <v>44515</v>
      </c>
      <c r="B221">
        <v>150</v>
      </c>
      <c r="C221">
        <f t="shared" si="31"/>
        <v>9.9950000000035288E-3</v>
      </c>
      <c r="D221">
        <f t="shared" si="32"/>
        <v>9.9950000000035288E-3</v>
      </c>
      <c r="E221">
        <f t="shared" si="33"/>
        <v>0</v>
      </c>
      <c r="F221">
        <f t="shared" si="37"/>
        <v>0.63324699892784164</v>
      </c>
      <c r="G221">
        <f t="shared" si="38"/>
        <v>0.52627267032797664</v>
      </c>
      <c r="H221">
        <f t="shared" si="34"/>
        <v>1.2032678773404628</v>
      </c>
      <c r="I221">
        <f t="shared" si="35"/>
        <v>54.61287252973127</v>
      </c>
      <c r="J221" t="e">
        <f t="shared" si="36"/>
        <v>#N/A</v>
      </c>
      <c r="L221">
        <f t="shared" si="30"/>
        <v>1131993.6322559798</v>
      </c>
      <c r="O221" s="32">
        <v>8265.14</v>
      </c>
      <c r="P221">
        <f t="shared" si="29"/>
        <v>1239771</v>
      </c>
    </row>
    <row r="222" spans="1:16" x14ac:dyDescent="0.3">
      <c r="A222" s="1">
        <v>44516</v>
      </c>
      <c r="B222">
        <v>151</v>
      </c>
      <c r="C222">
        <f t="shared" si="31"/>
        <v>1</v>
      </c>
      <c r="D222">
        <f t="shared" si="32"/>
        <v>1</v>
      </c>
      <c r="E222">
        <f t="shared" si="33"/>
        <v>0</v>
      </c>
      <c r="F222">
        <f t="shared" si="37"/>
        <v>0.65944364186156723</v>
      </c>
      <c r="G222">
        <f t="shared" si="38"/>
        <v>0.48868176530454971</v>
      </c>
      <c r="H222">
        <f t="shared" si="34"/>
        <v>1.3494336983304414</v>
      </c>
      <c r="I222">
        <f t="shared" si="35"/>
        <v>57.436551594938742</v>
      </c>
      <c r="J222" t="e">
        <f t="shared" si="36"/>
        <v>#N/A</v>
      </c>
      <c r="L222">
        <f t="shared" si="30"/>
        <v>1131993.6322559798</v>
      </c>
      <c r="O222" s="32">
        <v>8265.14</v>
      </c>
      <c r="P222">
        <f t="shared" si="29"/>
        <v>1248036.1399999999</v>
      </c>
    </row>
    <row r="223" spans="1:16" x14ac:dyDescent="0.3">
      <c r="A223" s="1">
        <v>44517</v>
      </c>
      <c r="B223">
        <v>153.490005</v>
      </c>
      <c r="C223">
        <f t="shared" si="31"/>
        <v>2.4900049999999965</v>
      </c>
      <c r="D223">
        <f t="shared" si="32"/>
        <v>2.4900049999999965</v>
      </c>
      <c r="E223">
        <f t="shared" si="33"/>
        <v>0</v>
      </c>
      <c r="F223">
        <f t="shared" si="37"/>
        <v>0.79019802458574073</v>
      </c>
      <c r="G223">
        <f t="shared" si="38"/>
        <v>0.45377592492565327</v>
      </c>
      <c r="H223">
        <f t="shared" si="34"/>
        <v>1.7413837561241419</v>
      </c>
      <c r="I223">
        <f t="shared" si="35"/>
        <v>63.522071735996832</v>
      </c>
      <c r="J223" t="e">
        <f t="shared" si="36"/>
        <v>#N/A</v>
      </c>
      <c r="L223">
        <f t="shared" si="30"/>
        <v>1131993.6322559798</v>
      </c>
      <c r="O223" s="32">
        <v>8265.14</v>
      </c>
      <c r="P223">
        <f t="shared" si="29"/>
        <v>1268616.3799256999</v>
      </c>
    </row>
    <row r="224" spans="1:16" x14ac:dyDescent="0.3">
      <c r="A224" s="1">
        <v>44518</v>
      </c>
      <c r="B224">
        <v>157.86999499999999</v>
      </c>
      <c r="C224">
        <f t="shared" si="31"/>
        <v>4.3799899999999923</v>
      </c>
      <c r="D224">
        <f t="shared" si="32"/>
        <v>4.3799899999999923</v>
      </c>
      <c r="E224">
        <f t="shared" si="33"/>
        <v>0</v>
      </c>
      <c r="F224">
        <f t="shared" si="37"/>
        <v>1.0466117371153303</v>
      </c>
      <c r="G224">
        <f t="shared" si="38"/>
        <v>0.42136335885953519</v>
      </c>
      <c r="H224">
        <f t="shared" si="34"/>
        <v>2.4838698361150726</v>
      </c>
      <c r="I224">
        <f t="shared" si="35"/>
        <v>71.296286972790057</v>
      </c>
      <c r="J224" s="30" t="str">
        <f t="shared" si="36"/>
        <v>SELL</v>
      </c>
      <c r="L224">
        <f t="shared" si="30"/>
        <v>1131993.6322559798</v>
      </c>
      <c r="O224" s="32">
        <v>8265.14</v>
      </c>
      <c r="P224">
        <f t="shared" si="29"/>
        <v>1304817.6104742999</v>
      </c>
    </row>
    <row r="225" spans="1:16" x14ac:dyDescent="0.3">
      <c r="A225" s="1">
        <v>44519</v>
      </c>
      <c r="B225">
        <v>160.550003</v>
      </c>
      <c r="C225">
        <f t="shared" si="31"/>
        <v>2.680008000000015</v>
      </c>
      <c r="D225">
        <f t="shared" si="32"/>
        <v>2.680008000000015</v>
      </c>
      <c r="E225">
        <f t="shared" si="33"/>
        <v>0</v>
      </c>
      <c r="F225">
        <f t="shared" si="37"/>
        <v>1.1632828987499504</v>
      </c>
      <c r="G225">
        <f t="shared" si="38"/>
        <v>0.39126597608385411</v>
      </c>
      <c r="H225">
        <f t="shared" si="34"/>
        <v>2.9731256226088045</v>
      </c>
      <c r="I225">
        <f t="shared" si="35"/>
        <v>74.830899020419409</v>
      </c>
      <c r="J225" s="30" t="str">
        <f t="shared" si="36"/>
        <v>SELL</v>
      </c>
      <c r="L225">
        <f t="shared" si="30"/>
        <v>1131993.6322559798</v>
      </c>
      <c r="O225" s="32">
        <v>8265.14</v>
      </c>
      <c r="P225">
        <f t="shared" si="29"/>
        <v>1326968.25179542</v>
      </c>
    </row>
    <row r="226" spans="1:16" x14ac:dyDescent="0.3">
      <c r="A226" s="1">
        <v>44522</v>
      </c>
      <c r="B226">
        <v>161.020004</v>
      </c>
      <c r="C226">
        <f t="shared" si="31"/>
        <v>0.47000099999999634</v>
      </c>
      <c r="D226">
        <f t="shared" si="32"/>
        <v>0.47000099999999634</v>
      </c>
      <c r="E226">
        <f t="shared" si="33"/>
        <v>0</v>
      </c>
      <c r="F226">
        <f t="shared" si="37"/>
        <v>1.1137627631249536</v>
      </c>
      <c r="G226">
        <f t="shared" si="38"/>
        <v>0.36331840636357882</v>
      </c>
      <c r="H226">
        <f t="shared" si="34"/>
        <v>3.0655280426678755</v>
      </c>
      <c r="I226">
        <f t="shared" si="35"/>
        <v>75.402949149410333</v>
      </c>
      <c r="J226" s="30" t="str">
        <f t="shared" si="36"/>
        <v>SELL</v>
      </c>
      <c r="L226">
        <f t="shared" si="30"/>
        <v>1131993.6322559798</v>
      </c>
      <c r="O226" s="32">
        <v>8265.14</v>
      </c>
      <c r="P226">
        <f t="shared" si="29"/>
        <v>1330852.87586056</v>
      </c>
    </row>
    <row r="227" spans="1:16" x14ac:dyDescent="0.3">
      <c r="A227" s="1">
        <v>44523</v>
      </c>
      <c r="B227">
        <v>161.41000399999999</v>
      </c>
      <c r="C227">
        <f t="shared" si="31"/>
        <v>0.38999999999998636</v>
      </c>
      <c r="D227">
        <f t="shared" si="32"/>
        <v>0.38999999999998636</v>
      </c>
      <c r="E227">
        <f t="shared" si="33"/>
        <v>0</v>
      </c>
      <c r="F227">
        <f t="shared" si="37"/>
        <v>1.0620654229017417</v>
      </c>
      <c r="G227">
        <f t="shared" si="38"/>
        <v>0.33736709162332318</v>
      </c>
      <c r="H227">
        <f t="shared" si="34"/>
        <v>3.1481002423542783</v>
      </c>
      <c r="I227">
        <f t="shared" si="35"/>
        <v>75.892578733043251</v>
      </c>
      <c r="J227" s="30" t="str">
        <f t="shared" si="36"/>
        <v>SELL</v>
      </c>
      <c r="L227">
        <f t="shared" si="30"/>
        <v>1131993.6322559798</v>
      </c>
      <c r="O227" s="32">
        <v>8265.14</v>
      </c>
      <c r="P227">
        <f t="shared" si="29"/>
        <v>1334076.2804605598</v>
      </c>
    </row>
    <row r="228" spans="1:16" x14ac:dyDescent="0.3">
      <c r="A228" s="1">
        <v>44524</v>
      </c>
      <c r="B228">
        <v>161.94000199999999</v>
      </c>
      <c r="C228">
        <f t="shared" si="31"/>
        <v>0.52999800000000619</v>
      </c>
      <c r="D228">
        <f t="shared" si="32"/>
        <v>0.52999800000000619</v>
      </c>
      <c r="E228">
        <f t="shared" si="33"/>
        <v>0</v>
      </c>
      <c r="F228">
        <f t="shared" si="37"/>
        <v>1.0240606069801892</v>
      </c>
      <c r="G228">
        <f t="shared" si="38"/>
        <v>0.3132694422216572</v>
      </c>
      <c r="H228">
        <f t="shared" si="34"/>
        <v>3.2689450963289421</v>
      </c>
      <c r="I228">
        <f t="shared" si="35"/>
        <v>76.575009107989118</v>
      </c>
      <c r="J228" s="30" t="str">
        <f t="shared" si="36"/>
        <v>SELL</v>
      </c>
      <c r="L228">
        <f t="shared" si="30"/>
        <v>1131993.6322559798</v>
      </c>
      <c r="O228" s="32">
        <v>8265.14</v>
      </c>
      <c r="P228">
        <f t="shared" si="29"/>
        <v>1338456.7881302799</v>
      </c>
    </row>
    <row r="229" spans="1:16" x14ac:dyDescent="0.3">
      <c r="A229" s="1">
        <v>44526</v>
      </c>
      <c r="B229">
        <v>156.80999800000001</v>
      </c>
      <c r="C229">
        <f t="shared" si="31"/>
        <v>-5.1300039999999854</v>
      </c>
      <c r="D229">
        <f t="shared" si="32"/>
        <v>0</v>
      </c>
      <c r="E229">
        <f t="shared" si="33"/>
        <v>5.1300039999999854</v>
      </c>
      <c r="F229">
        <f t="shared" si="37"/>
        <v>0.95091342076731855</v>
      </c>
      <c r="G229">
        <f t="shared" si="38"/>
        <v>0.65732191063439493</v>
      </c>
      <c r="H229">
        <f t="shared" si="34"/>
        <v>1.4466479899469233</v>
      </c>
      <c r="I229">
        <f t="shared" si="35"/>
        <v>59.127753395301717</v>
      </c>
      <c r="J229" t="e">
        <f t="shared" si="36"/>
        <v>#N/A</v>
      </c>
      <c r="L229">
        <f t="shared" si="30"/>
        <v>1131993.6322559798</v>
      </c>
      <c r="O229" s="32">
        <v>8265.14</v>
      </c>
      <c r="P229">
        <f t="shared" si="29"/>
        <v>1296056.5868697199</v>
      </c>
    </row>
    <row r="230" spans="1:16" x14ac:dyDescent="0.3">
      <c r="A230" s="1">
        <v>44529</v>
      </c>
      <c r="B230">
        <v>160.240005</v>
      </c>
      <c r="C230">
        <f t="shared" si="31"/>
        <v>3.4300069999999891</v>
      </c>
      <c r="D230">
        <f t="shared" si="32"/>
        <v>3.4300069999999891</v>
      </c>
      <c r="E230">
        <f t="shared" si="33"/>
        <v>0</v>
      </c>
      <c r="F230">
        <f t="shared" si="37"/>
        <v>1.1279915335696522</v>
      </c>
      <c r="G230">
        <f t="shared" si="38"/>
        <v>0.6103703455890811</v>
      </c>
      <c r="H230">
        <f t="shared" si="34"/>
        <v>1.8480444564865026</v>
      </c>
      <c r="I230">
        <f t="shared" si="35"/>
        <v>64.888188535032469</v>
      </c>
      <c r="J230" t="e">
        <f t="shared" si="36"/>
        <v>#N/A</v>
      </c>
      <c r="L230">
        <f t="shared" si="30"/>
        <v>1131993.6322559798</v>
      </c>
      <c r="O230" s="32">
        <v>8265.14</v>
      </c>
      <c r="P230">
        <f t="shared" si="29"/>
        <v>1324406.0749257</v>
      </c>
    </row>
    <row r="231" spans="1:16" x14ac:dyDescent="0.3">
      <c r="A231" s="1">
        <v>44530</v>
      </c>
      <c r="B231">
        <v>165.300003</v>
      </c>
      <c r="C231">
        <f t="shared" si="31"/>
        <v>5.0599980000000073</v>
      </c>
      <c r="D231">
        <f t="shared" si="32"/>
        <v>5.0599980000000073</v>
      </c>
      <c r="E231">
        <f t="shared" si="33"/>
        <v>0</v>
      </c>
      <c r="F231">
        <f t="shared" si="37"/>
        <v>1.4088491383146775</v>
      </c>
      <c r="G231">
        <f t="shared" si="38"/>
        <v>0.56677246376128954</v>
      </c>
      <c r="H231">
        <f t="shared" si="34"/>
        <v>2.4857402721457014</v>
      </c>
      <c r="I231">
        <f t="shared" si="35"/>
        <v>71.31168928474311</v>
      </c>
      <c r="J231" s="30" t="str">
        <f t="shared" si="36"/>
        <v>SELL</v>
      </c>
      <c r="L231">
        <f t="shared" si="30"/>
        <v>1131993.6322559798</v>
      </c>
      <c r="O231" s="32">
        <v>8265.14</v>
      </c>
      <c r="P231">
        <f t="shared" si="29"/>
        <v>1366227.66679542</v>
      </c>
    </row>
    <row r="232" spans="1:16" x14ac:dyDescent="0.3">
      <c r="A232" s="1">
        <v>44531</v>
      </c>
      <c r="B232">
        <v>164.770004</v>
      </c>
      <c r="C232">
        <f t="shared" si="31"/>
        <v>-0.52999900000000366</v>
      </c>
      <c r="D232">
        <f t="shared" si="32"/>
        <v>0</v>
      </c>
      <c r="E232">
        <f t="shared" si="33"/>
        <v>0.52999900000000366</v>
      </c>
      <c r="F232">
        <f t="shared" si="37"/>
        <v>1.3082170570064862</v>
      </c>
      <c r="G232">
        <f t="shared" si="38"/>
        <v>0.56414578777834057</v>
      </c>
      <c r="H232">
        <f t="shared" si="34"/>
        <v>2.3189343700648171</v>
      </c>
      <c r="I232">
        <f t="shared" si="35"/>
        <v>69.869847110581148</v>
      </c>
      <c r="J232" t="e">
        <f t="shared" si="36"/>
        <v>#N/A</v>
      </c>
      <c r="L232">
        <f t="shared" si="30"/>
        <v>1131993.6322559798</v>
      </c>
      <c r="O232" s="32">
        <v>8265.14</v>
      </c>
      <c r="P232">
        <f t="shared" ref="P232:P242" si="39">O232*B232</f>
        <v>1361847.1508605599</v>
      </c>
    </row>
    <row r="233" spans="1:16" x14ac:dyDescent="0.3">
      <c r="A233" s="1">
        <v>44532</v>
      </c>
      <c r="B233">
        <v>163.759995</v>
      </c>
      <c r="C233">
        <f t="shared" si="31"/>
        <v>-1.0100089999999966</v>
      </c>
      <c r="D233">
        <f t="shared" si="32"/>
        <v>0</v>
      </c>
      <c r="E233">
        <f t="shared" si="33"/>
        <v>1.0100089999999966</v>
      </c>
      <c r="F233">
        <f t="shared" si="37"/>
        <v>1.2147729815060229</v>
      </c>
      <c r="G233">
        <f t="shared" si="38"/>
        <v>0.59599316007988734</v>
      </c>
      <c r="H233">
        <f t="shared" si="34"/>
        <v>2.0382330920428582</v>
      </c>
      <c r="I233">
        <f t="shared" si="35"/>
        <v>67.086132969224678</v>
      </c>
      <c r="J233" t="e">
        <f t="shared" si="36"/>
        <v>#N/A</v>
      </c>
      <c r="L233">
        <f t="shared" si="30"/>
        <v>1131993.6322559798</v>
      </c>
      <c r="O233" s="32">
        <v>8265.14</v>
      </c>
      <c r="P233">
        <f t="shared" si="39"/>
        <v>1353499.2850742999</v>
      </c>
    </row>
    <row r="234" spans="1:16" x14ac:dyDescent="0.3">
      <c r="A234" s="1">
        <v>44533</v>
      </c>
      <c r="B234">
        <v>161.83999600000001</v>
      </c>
      <c r="C234">
        <f t="shared" si="31"/>
        <v>-1.91999899999999</v>
      </c>
      <c r="D234">
        <f t="shared" si="32"/>
        <v>0</v>
      </c>
      <c r="E234">
        <f t="shared" si="33"/>
        <v>1.91999899999999</v>
      </c>
      <c r="F234">
        <f t="shared" si="37"/>
        <v>1.1280034828270211</v>
      </c>
      <c r="G234">
        <f t="shared" si="38"/>
        <v>0.69056500578846602</v>
      </c>
      <c r="H234">
        <f t="shared" si="34"/>
        <v>1.6334501073350816</v>
      </c>
      <c r="I234">
        <f t="shared" si="35"/>
        <v>62.027000351567338</v>
      </c>
      <c r="J234" t="e">
        <f t="shared" si="36"/>
        <v>#N/A</v>
      </c>
      <c r="L234">
        <f t="shared" si="30"/>
        <v>1131993.6322559798</v>
      </c>
      <c r="O234" s="32">
        <v>8265.14</v>
      </c>
      <c r="P234">
        <f t="shared" si="39"/>
        <v>1337630.2245394401</v>
      </c>
    </row>
    <row r="235" spans="1:16" x14ac:dyDescent="0.3">
      <c r="A235" s="1">
        <v>44536</v>
      </c>
      <c r="B235">
        <v>165.320007</v>
      </c>
      <c r="C235">
        <f t="shared" si="31"/>
        <v>3.4800109999999904</v>
      </c>
      <c r="D235">
        <f t="shared" si="32"/>
        <v>3.4800109999999904</v>
      </c>
      <c r="E235">
        <f t="shared" si="33"/>
        <v>0</v>
      </c>
      <c r="F235">
        <f t="shared" si="37"/>
        <v>1.2960040197679474</v>
      </c>
      <c r="G235">
        <f t="shared" si="38"/>
        <v>0.64123893394643272</v>
      </c>
      <c r="H235">
        <f t="shared" si="34"/>
        <v>2.0210937782455547</v>
      </c>
      <c r="I235">
        <f t="shared" si="35"/>
        <v>66.89940553315985</v>
      </c>
      <c r="J235" t="e">
        <f t="shared" si="36"/>
        <v>#N/A</v>
      </c>
      <c r="L235">
        <f t="shared" si="30"/>
        <v>1131993.6322559798</v>
      </c>
      <c r="O235" s="32">
        <v>8265.14</v>
      </c>
      <c r="P235">
        <f t="shared" si="39"/>
        <v>1366393.0026559799</v>
      </c>
    </row>
    <row r="236" spans="1:16" x14ac:dyDescent="0.3">
      <c r="A236" s="1">
        <v>44537</v>
      </c>
      <c r="B236">
        <v>171.179993</v>
      </c>
      <c r="C236">
        <f t="shared" si="31"/>
        <v>5.8599859999999921</v>
      </c>
      <c r="D236">
        <f t="shared" si="32"/>
        <v>5.8599859999999921</v>
      </c>
      <c r="E236">
        <f t="shared" si="33"/>
        <v>0</v>
      </c>
      <c r="F236">
        <f t="shared" si="37"/>
        <v>1.6220027326416648</v>
      </c>
      <c r="G236">
        <f t="shared" si="38"/>
        <v>0.59543615295025898</v>
      </c>
      <c r="H236">
        <f t="shared" si="34"/>
        <v>2.7240581960047061</v>
      </c>
      <c r="I236">
        <f t="shared" si="35"/>
        <v>73.147573228774093</v>
      </c>
      <c r="J236" s="30" t="str">
        <f t="shared" si="36"/>
        <v>SELL</v>
      </c>
      <c r="L236">
        <f t="shared" si="30"/>
        <v>1131993.6322559798</v>
      </c>
      <c r="O236" s="32">
        <v>8265.14</v>
      </c>
      <c r="P236">
        <f t="shared" si="39"/>
        <v>1414826.6073440199</v>
      </c>
    </row>
    <row r="237" spans="1:16" x14ac:dyDescent="0.3">
      <c r="A237" s="1">
        <v>44538</v>
      </c>
      <c r="B237">
        <v>175.08000200000001</v>
      </c>
      <c r="C237">
        <f t="shared" si="31"/>
        <v>3.9000090000000114</v>
      </c>
      <c r="D237">
        <f t="shared" si="32"/>
        <v>3.9000090000000114</v>
      </c>
      <c r="E237">
        <f t="shared" si="33"/>
        <v>0</v>
      </c>
      <c r="F237">
        <f t="shared" si="37"/>
        <v>1.7847174660244038</v>
      </c>
      <c r="G237">
        <f t="shared" si="38"/>
        <v>0.55290499916809766</v>
      </c>
      <c r="H237">
        <f t="shared" si="34"/>
        <v>3.2278917150499535</v>
      </c>
      <c r="I237">
        <f t="shared" si="35"/>
        <v>76.347549384003443</v>
      </c>
      <c r="J237" s="30" t="str">
        <f t="shared" si="36"/>
        <v>SELL</v>
      </c>
      <c r="L237">
        <f t="shared" si="30"/>
        <v>1131993.6322559798</v>
      </c>
      <c r="O237" s="32">
        <v>8265.14</v>
      </c>
      <c r="P237">
        <f t="shared" si="39"/>
        <v>1447060.72773028</v>
      </c>
    </row>
    <row r="238" spans="1:16" x14ac:dyDescent="0.3">
      <c r="A238" s="1">
        <v>44539</v>
      </c>
      <c r="B238">
        <v>174.55999800000001</v>
      </c>
      <c r="C238">
        <f t="shared" si="31"/>
        <v>-0.52000400000000013</v>
      </c>
      <c r="D238">
        <f t="shared" si="32"/>
        <v>0</v>
      </c>
      <c r="E238">
        <f t="shared" si="33"/>
        <v>0.52000400000000013</v>
      </c>
      <c r="F238">
        <f t="shared" si="37"/>
        <v>1.6572376470226609</v>
      </c>
      <c r="G238">
        <f t="shared" si="38"/>
        <v>0.55055492779894777</v>
      </c>
      <c r="H238">
        <f t="shared" si="34"/>
        <v>3.0101222663615004</v>
      </c>
      <c r="I238">
        <f t="shared" si="35"/>
        <v>75.063104474684039</v>
      </c>
      <c r="J238" s="30" t="str">
        <f t="shared" si="36"/>
        <v>SELL</v>
      </c>
      <c r="L238">
        <f t="shared" si="30"/>
        <v>1131993.6322559798</v>
      </c>
      <c r="O238" s="32">
        <v>8265.14</v>
      </c>
      <c r="P238">
        <f t="shared" si="39"/>
        <v>1442762.82186972</v>
      </c>
    </row>
    <row r="239" spans="1:16" x14ac:dyDescent="0.3">
      <c r="A239" s="1">
        <v>44540</v>
      </c>
      <c r="B239">
        <v>179.449997</v>
      </c>
      <c r="C239">
        <f t="shared" si="31"/>
        <v>4.8899989999999889</v>
      </c>
      <c r="D239">
        <f t="shared" si="32"/>
        <v>4.8899989999999889</v>
      </c>
      <c r="E239">
        <f t="shared" si="33"/>
        <v>0</v>
      </c>
      <c r="F239">
        <f t="shared" si="37"/>
        <v>1.8881491722353272</v>
      </c>
      <c r="G239">
        <f t="shared" si="38"/>
        <v>0.51122957581330863</v>
      </c>
      <c r="H239">
        <f t="shared" si="34"/>
        <v>3.6933488623608968</v>
      </c>
      <c r="I239">
        <f t="shared" si="35"/>
        <v>78.693252316705696</v>
      </c>
      <c r="J239" s="30" t="str">
        <f t="shared" si="36"/>
        <v>SELL</v>
      </c>
      <c r="L239">
        <f t="shared" si="30"/>
        <v>1131993.6322559798</v>
      </c>
      <c r="O239" s="32">
        <v>8265.14</v>
      </c>
      <c r="P239">
        <f t="shared" si="39"/>
        <v>1483179.3482045799</v>
      </c>
    </row>
    <row r="240" spans="1:16" x14ac:dyDescent="0.3">
      <c r="A240" s="1">
        <v>44543</v>
      </c>
      <c r="B240">
        <v>175.740005</v>
      </c>
      <c r="C240">
        <f t="shared" si="31"/>
        <v>-3.7099919999999997</v>
      </c>
      <c r="D240">
        <f t="shared" si="32"/>
        <v>0</v>
      </c>
      <c r="E240">
        <f t="shared" si="33"/>
        <v>3.7099919999999997</v>
      </c>
      <c r="F240">
        <f t="shared" si="37"/>
        <v>1.7532813742185183</v>
      </c>
      <c r="G240">
        <f t="shared" si="38"/>
        <v>0.73971260611235812</v>
      </c>
      <c r="H240">
        <f t="shared" si="34"/>
        <v>2.3702196768459625</v>
      </c>
      <c r="I240">
        <f t="shared" si="35"/>
        <v>70.328343672366927</v>
      </c>
      <c r="J240" s="30" t="str">
        <f t="shared" si="36"/>
        <v>SELL</v>
      </c>
      <c r="L240">
        <f t="shared" si="30"/>
        <v>1131993.6322559798</v>
      </c>
      <c r="O240" s="32">
        <v>8265.14</v>
      </c>
      <c r="P240">
        <f t="shared" si="39"/>
        <v>1452515.7449256999</v>
      </c>
    </row>
    <row r="241" spans="1:18" x14ac:dyDescent="0.3">
      <c r="A241" s="1">
        <v>44544</v>
      </c>
      <c r="B241">
        <v>174.33000200000001</v>
      </c>
      <c r="C241">
        <f t="shared" si="31"/>
        <v>-1.410002999999989</v>
      </c>
      <c r="D241">
        <f t="shared" si="32"/>
        <v>0</v>
      </c>
      <c r="E241">
        <f t="shared" si="33"/>
        <v>1.410002999999989</v>
      </c>
      <c r="F241">
        <f t="shared" si="37"/>
        <v>1.6280469903457671</v>
      </c>
      <c r="G241">
        <f t="shared" si="38"/>
        <v>0.787590491390046</v>
      </c>
      <c r="H241">
        <f t="shared" si="34"/>
        <v>2.0671237250114207</v>
      </c>
      <c r="I241">
        <f t="shared" si="35"/>
        <v>67.396163648524606</v>
      </c>
      <c r="J241" t="e">
        <f t="shared" si="36"/>
        <v>#N/A</v>
      </c>
      <c r="L241">
        <f t="shared" si="30"/>
        <v>1131993.6322559798</v>
      </c>
      <c r="O241" s="32">
        <v>8265.14</v>
      </c>
      <c r="P241">
        <f t="shared" si="39"/>
        <v>1440861.87273028</v>
      </c>
    </row>
    <row r="242" spans="1:18" x14ac:dyDescent="0.3">
      <c r="A242" s="1">
        <v>44545</v>
      </c>
      <c r="B242">
        <v>179.300003</v>
      </c>
      <c r="C242">
        <f t="shared" si="31"/>
        <v>4.9700009999999963</v>
      </c>
      <c r="D242">
        <f t="shared" si="32"/>
        <v>4.9700009999999963</v>
      </c>
      <c r="E242">
        <f t="shared" si="33"/>
        <v>0</v>
      </c>
      <c r="F242">
        <f t="shared" si="37"/>
        <v>1.8667579910353549</v>
      </c>
      <c r="G242">
        <f t="shared" si="38"/>
        <v>0.73133402771932843</v>
      </c>
      <c r="H242">
        <f t="shared" si="34"/>
        <v>2.5525381293372278</v>
      </c>
      <c r="I242">
        <f t="shared" si="35"/>
        <v>71.851111414064874</v>
      </c>
      <c r="J242" s="30" t="str">
        <f t="shared" si="36"/>
        <v>SELL</v>
      </c>
      <c r="L242">
        <f t="shared" si="30"/>
        <v>1131993.6322559798</v>
      </c>
      <c r="O242" s="32">
        <v>8265.14</v>
      </c>
      <c r="P242">
        <f t="shared" si="39"/>
        <v>1481939.62679542</v>
      </c>
      <c r="R242" t="s">
        <v>51</v>
      </c>
    </row>
    <row r="243" spans="1:18" x14ac:dyDescent="0.3">
      <c r="A243" s="1">
        <v>44546</v>
      </c>
      <c r="B243">
        <v>172.259995</v>
      </c>
      <c r="C243">
        <f t="shared" si="31"/>
        <v>-7.0400080000000003</v>
      </c>
      <c r="D243">
        <f t="shared" si="32"/>
        <v>0</v>
      </c>
      <c r="E243">
        <f t="shared" si="33"/>
        <v>7.0400080000000003</v>
      </c>
      <c r="F243">
        <f t="shared" si="37"/>
        <v>1.7334181345328297</v>
      </c>
      <c r="G243">
        <f t="shared" si="38"/>
        <v>1.1819535971679478</v>
      </c>
      <c r="H243">
        <f t="shared" si="34"/>
        <v>1.4665703786394269</v>
      </c>
      <c r="I243">
        <f t="shared" si="35"/>
        <v>59.457876869842032</v>
      </c>
      <c r="J243" t="e">
        <f t="shared" si="36"/>
        <v>#N/A</v>
      </c>
      <c r="L243">
        <f t="shared" si="30"/>
        <v>1131993.6322559798</v>
      </c>
      <c r="O243" s="32">
        <v>0</v>
      </c>
      <c r="P243">
        <f t="shared" ref="P243:P252" si="40">P242</f>
        <v>1481939.62679542</v>
      </c>
    </row>
    <row r="244" spans="1:18" x14ac:dyDescent="0.3">
      <c r="A244" s="1">
        <v>44547</v>
      </c>
      <c r="B244">
        <v>171.13999899999999</v>
      </c>
      <c r="C244">
        <f t="shared" si="31"/>
        <v>-1.1199960000000146</v>
      </c>
      <c r="D244">
        <f t="shared" si="32"/>
        <v>0</v>
      </c>
      <c r="E244">
        <f t="shared" si="33"/>
        <v>1.1199960000000146</v>
      </c>
      <c r="F244">
        <f t="shared" si="37"/>
        <v>1.6096025534947704</v>
      </c>
      <c r="G244">
        <f t="shared" si="38"/>
        <v>1.1775280545130953</v>
      </c>
      <c r="H244">
        <f t="shared" si="34"/>
        <v>1.3669335072957873</v>
      </c>
      <c r="I244">
        <f t="shared" si="35"/>
        <v>57.751242402136747</v>
      </c>
      <c r="J244" t="e">
        <f t="shared" si="36"/>
        <v>#N/A</v>
      </c>
      <c r="L244">
        <f t="shared" si="30"/>
        <v>1131993.6322559798</v>
      </c>
      <c r="O244" s="32">
        <v>0</v>
      </c>
      <c r="P244">
        <f t="shared" si="40"/>
        <v>1481939.62679542</v>
      </c>
    </row>
    <row r="245" spans="1:18" x14ac:dyDescent="0.3">
      <c r="A245" s="1">
        <v>44550</v>
      </c>
      <c r="B245">
        <v>169.75</v>
      </c>
      <c r="C245">
        <f t="shared" si="31"/>
        <v>-1.3899989999999889</v>
      </c>
      <c r="D245">
        <f t="shared" si="32"/>
        <v>0</v>
      </c>
      <c r="E245">
        <f t="shared" si="33"/>
        <v>1.3899989999999889</v>
      </c>
      <c r="F245">
        <f t="shared" si="37"/>
        <v>1.4946309425308582</v>
      </c>
      <c r="G245">
        <f t="shared" si="38"/>
        <v>1.1927045506193019</v>
      </c>
      <c r="H245">
        <f t="shared" si="34"/>
        <v>1.2531443279517827</v>
      </c>
      <c r="I245">
        <f t="shared" si="35"/>
        <v>55.617579060767568</v>
      </c>
      <c r="J245" t="e">
        <f t="shared" si="36"/>
        <v>#N/A</v>
      </c>
      <c r="L245">
        <f t="shared" si="30"/>
        <v>1131993.6322559798</v>
      </c>
      <c r="O245" s="32">
        <v>0</v>
      </c>
      <c r="P245">
        <f t="shared" si="40"/>
        <v>1481939.62679542</v>
      </c>
    </row>
    <row r="246" spans="1:18" x14ac:dyDescent="0.3">
      <c r="A246" s="1">
        <v>44551</v>
      </c>
      <c r="B246">
        <v>172.990005</v>
      </c>
      <c r="C246">
        <f t="shared" si="31"/>
        <v>3.2400049999999965</v>
      </c>
      <c r="D246">
        <f t="shared" si="32"/>
        <v>3.2400049999999965</v>
      </c>
      <c r="E246">
        <f t="shared" si="33"/>
        <v>0</v>
      </c>
      <c r="F246">
        <f t="shared" si="37"/>
        <v>1.619300518064368</v>
      </c>
      <c r="G246">
        <f t="shared" si="38"/>
        <v>1.1075113684322089</v>
      </c>
      <c r="H246">
        <f t="shared" si="34"/>
        <v>1.4621073554817292</v>
      </c>
      <c r="I246">
        <f t="shared" si="35"/>
        <v>59.384386802892159</v>
      </c>
      <c r="J246" t="e">
        <f t="shared" si="36"/>
        <v>#N/A</v>
      </c>
      <c r="L246">
        <f t="shared" si="30"/>
        <v>1131993.6322559798</v>
      </c>
      <c r="O246" s="32">
        <v>0</v>
      </c>
      <c r="P246">
        <f t="shared" si="40"/>
        <v>1481939.62679542</v>
      </c>
    </row>
    <row r="247" spans="1:18" x14ac:dyDescent="0.3">
      <c r="A247" s="1">
        <v>44552</v>
      </c>
      <c r="B247">
        <v>175.63999899999999</v>
      </c>
      <c r="C247">
        <f t="shared" si="31"/>
        <v>2.6499939999999924</v>
      </c>
      <c r="D247">
        <f t="shared" si="32"/>
        <v>2.6499939999999924</v>
      </c>
      <c r="E247">
        <f t="shared" si="33"/>
        <v>0</v>
      </c>
      <c r="F247">
        <f t="shared" si="37"/>
        <v>1.6929214810597697</v>
      </c>
      <c r="G247">
        <f t="shared" si="38"/>
        <v>1.028403413544194</v>
      </c>
      <c r="H247">
        <f t="shared" si="34"/>
        <v>1.6461647819948813</v>
      </c>
      <c r="I247">
        <f t="shared" si="35"/>
        <v>62.20945850370952</v>
      </c>
      <c r="J247" t="e">
        <f t="shared" si="36"/>
        <v>#N/A</v>
      </c>
      <c r="L247">
        <f t="shared" si="30"/>
        <v>1131993.6322559798</v>
      </c>
      <c r="O247" s="32">
        <v>0</v>
      </c>
      <c r="P247">
        <f t="shared" si="40"/>
        <v>1481939.62679542</v>
      </c>
    </row>
    <row r="248" spans="1:18" x14ac:dyDescent="0.3">
      <c r="A248" s="1">
        <v>44553</v>
      </c>
      <c r="B248">
        <v>176.279999</v>
      </c>
      <c r="C248">
        <f t="shared" si="31"/>
        <v>0.64000000000001478</v>
      </c>
      <c r="D248">
        <f t="shared" si="32"/>
        <v>0.64000000000001478</v>
      </c>
      <c r="E248">
        <f t="shared" si="33"/>
        <v>0</v>
      </c>
      <c r="F248">
        <f t="shared" si="37"/>
        <v>1.6177128038412156</v>
      </c>
      <c r="G248">
        <f t="shared" si="38"/>
        <v>0.95494602686246577</v>
      </c>
      <c r="H248">
        <f t="shared" si="34"/>
        <v>1.694035849498543</v>
      </c>
      <c r="I248">
        <f t="shared" si="35"/>
        <v>62.880969078932786</v>
      </c>
      <c r="J248" t="e">
        <f t="shared" si="36"/>
        <v>#N/A</v>
      </c>
      <c r="L248">
        <f t="shared" si="30"/>
        <v>1131993.6322559798</v>
      </c>
      <c r="O248" s="32">
        <v>0</v>
      </c>
      <c r="P248">
        <f t="shared" si="40"/>
        <v>1481939.62679542</v>
      </c>
    </row>
    <row r="249" spans="1:18" x14ac:dyDescent="0.3">
      <c r="A249" s="1">
        <v>44557</v>
      </c>
      <c r="B249">
        <v>180.33000200000001</v>
      </c>
      <c r="C249">
        <f t="shared" si="31"/>
        <v>4.0500030000000038</v>
      </c>
      <c r="D249">
        <f t="shared" si="32"/>
        <v>4.0500030000000038</v>
      </c>
      <c r="E249">
        <f t="shared" si="33"/>
        <v>0</v>
      </c>
      <c r="F249">
        <f t="shared" si="37"/>
        <v>1.7914478178525575</v>
      </c>
      <c r="G249">
        <f t="shared" si="38"/>
        <v>0.88673559637228971</v>
      </c>
      <c r="H249">
        <f t="shared" si="34"/>
        <v>2.0202728132055618</v>
      </c>
      <c r="I249">
        <f t="shared" si="35"/>
        <v>66.89040819002534</v>
      </c>
      <c r="J249" t="e">
        <f t="shared" si="36"/>
        <v>#N/A</v>
      </c>
      <c r="L249">
        <f t="shared" si="30"/>
        <v>1131993.6322559798</v>
      </c>
      <c r="O249" s="32">
        <v>0</v>
      </c>
      <c r="P249">
        <f t="shared" si="40"/>
        <v>1481939.62679542</v>
      </c>
    </row>
    <row r="250" spans="1:18" x14ac:dyDescent="0.3">
      <c r="A250" s="1">
        <v>44558</v>
      </c>
      <c r="B250">
        <v>179.28999300000001</v>
      </c>
      <c r="C250">
        <f t="shared" si="31"/>
        <v>-1.0400089999999977</v>
      </c>
      <c r="D250">
        <f t="shared" si="32"/>
        <v>0</v>
      </c>
      <c r="E250">
        <f t="shared" si="33"/>
        <v>1.0400089999999977</v>
      </c>
      <c r="F250">
        <f t="shared" si="37"/>
        <v>1.6634872594345178</v>
      </c>
      <c r="G250">
        <f t="shared" si="38"/>
        <v>0.89768369663141179</v>
      </c>
      <c r="H250">
        <f t="shared" si="34"/>
        <v>1.853088415971917</v>
      </c>
      <c r="I250">
        <f t="shared" si="35"/>
        <v>64.950262515459201</v>
      </c>
      <c r="J250" t="e">
        <f t="shared" si="36"/>
        <v>#N/A</v>
      </c>
      <c r="L250">
        <f t="shared" si="30"/>
        <v>1131993.6322559798</v>
      </c>
      <c r="O250" s="32">
        <v>0</v>
      </c>
      <c r="P250">
        <f t="shared" si="40"/>
        <v>1481939.62679542</v>
      </c>
    </row>
    <row r="251" spans="1:18" x14ac:dyDescent="0.3">
      <c r="A251" s="1">
        <v>44559</v>
      </c>
      <c r="B251">
        <v>179.38000500000001</v>
      </c>
      <c r="C251">
        <f t="shared" si="31"/>
        <v>9.0012000000001535E-2</v>
      </c>
      <c r="D251">
        <f t="shared" si="32"/>
        <v>9.0012000000001535E-2</v>
      </c>
      <c r="E251">
        <f t="shared" si="33"/>
        <v>0</v>
      </c>
      <c r="F251">
        <f t="shared" si="37"/>
        <v>1.5510961694749095</v>
      </c>
      <c r="G251">
        <f t="shared" si="38"/>
        <v>0.83356343258631094</v>
      </c>
      <c r="H251">
        <f t="shared" si="34"/>
        <v>1.8608016005000338</v>
      </c>
      <c r="I251">
        <f t="shared" si="35"/>
        <v>65.04476228532549</v>
      </c>
      <c r="J251" t="e">
        <f t="shared" si="36"/>
        <v>#N/A</v>
      </c>
      <c r="L251">
        <f t="shared" si="30"/>
        <v>1131993.6322559798</v>
      </c>
      <c r="O251" s="32">
        <v>0</v>
      </c>
      <c r="P251">
        <f t="shared" si="40"/>
        <v>1481939.62679542</v>
      </c>
    </row>
    <row r="252" spans="1:18" x14ac:dyDescent="0.3">
      <c r="A252" s="1">
        <v>44560</v>
      </c>
      <c r="B252">
        <v>178.199997</v>
      </c>
      <c r="C252">
        <f t="shared" si="31"/>
        <v>-1.180008000000015</v>
      </c>
      <c r="D252">
        <f t="shared" si="32"/>
        <v>0</v>
      </c>
      <c r="E252">
        <f t="shared" si="33"/>
        <v>1.180008000000015</v>
      </c>
      <c r="F252">
        <f t="shared" si="37"/>
        <v>1.4403035859409872</v>
      </c>
      <c r="G252">
        <f t="shared" si="38"/>
        <v>0.85830947311586125</v>
      </c>
      <c r="H252">
        <f t="shared" si="34"/>
        <v>1.6780702427905789</v>
      </c>
      <c r="I252">
        <f t="shared" si="35"/>
        <v>62.659679943346482</v>
      </c>
      <c r="J252" t="e">
        <f t="shared" si="36"/>
        <v>#N/A</v>
      </c>
      <c r="L252">
        <f t="shared" si="30"/>
        <v>1131993.6322559798</v>
      </c>
      <c r="O252" s="32">
        <v>0</v>
      </c>
      <c r="P252">
        <f t="shared" si="40"/>
        <v>1481939.62679542</v>
      </c>
    </row>
    <row r="254" spans="1:18" x14ac:dyDescent="0.3">
      <c r="J254" t="s">
        <v>49</v>
      </c>
      <c r="L254" s="31">
        <f>L252-L2</f>
        <v>131993.63225597981</v>
      </c>
      <c r="P254" s="42">
        <f>P252-P2</f>
        <v>481939.62679541996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TOP SHEET</vt:lpstr>
      <vt:lpstr> AAPL step 1</vt:lpstr>
      <vt:lpstr>step 2</vt:lpstr>
      <vt:lpstr>step 3</vt:lpstr>
      <vt:lpstr> step4-MACD</vt:lpstr>
      <vt:lpstr>step4-RSI</vt:lpstr>
      <vt:lpstr>K5K6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Kamath</dc:creator>
  <cp:lastModifiedBy>aksta</cp:lastModifiedBy>
  <dcterms:created xsi:type="dcterms:W3CDTF">2022-02-28T13:44:03Z</dcterms:created>
  <dcterms:modified xsi:type="dcterms:W3CDTF">2022-04-08T12:16:20Z</dcterms:modified>
</cp:coreProperties>
</file>