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3" sheetId="3" r:id="rId2"/>
  </sheets>
  <calcPr calcId="145621" concurrentManualCount="8"/>
</workbook>
</file>

<file path=xl/calcChain.xml><?xml version="1.0" encoding="utf-8"?>
<calcChain xmlns="http://schemas.openxmlformats.org/spreadsheetml/2006/main">
  <c r="H31" i="1" l="1"/>
  <c r="I13" i="1" s="1"/>
  <c r="F31" i="1"/>
  <c r="G16" i="1" s="1"/>
  <c r="I27" i="1" l="1"/>
  <c r="I26" i="1"/>
  <c r="I28" i="1"/>
  <c r="G29" i="1"/>
  <c r="G23" i="1"/>
  <c r="G22" i="1"/>
  <c r="J22" i="1" s="1"/>
  <c r="I20" i="1"/>
  <c r="I19" i="1"/>
  <c r="G15" i="1"/>
  <c r="I18" i="1"/>
  <c r="G14" i="1"/>
  <c r="I12" i="1"/>
  <c r="G30" i="1"/>
  <c r="G21" i="1"/>
  <c r="G10" i="1"/>
  <c r="G13" i="1"/>
  <c r="J13" i="1" s="1"/>
  <c r="I11" i="1"/>
  <c r="G28" i="1"/>
  <c r="J28" i="1" s="1"/>
  <c r="G20" i="1"/>
  <c r="G12" i="1"/>
  <c r="J12" i="1" s="1"/>
  <c r="I25" i="1"/>
  <c r="I17" i="1"/>
  <c r="G27" i="1"/>
  <c r="J27" i="1" s="1"/>
  <c r="G19" i="1"/>
  <c r="G11" i="1"/>
  <c r="J11" i="1" s="1"/>
  <c r="I24" i="1"/>
  <c r="I16" i="1"/>
  <c r="J16" i="1" s="1"/>
  <c r="G26" i="1"/>
  <c r="J26" i="1" s="1"/>
  <c r="G18" i="1"/>
  <c r="J18" i="1" s="1"/>
  <c r="I10" i="1"/>
  <c r="J10" i="1" s="1"/>
  <c r="I23" i="1"/>
  <c r="J23" i="1" s="1"/>
  <c r="I15" i="1"/>
  <c r="J15" i="1" s="1"/>
  <c r="G25" i="1"/>
  <c r="G17" i="1"/>
  <c r="I30" i="1"/>
  <c r="J30" i="1" s="1"/>
  <c r="I22" i="1"/>
  <c r="I14" i="1"/>
  <c r="J14" i="1" s="1"/>
  <c r="G24" i="1"/>
  <c r="J24" i="1" s="1"/>
  <c r="I29" i="1"/>
  <c r="J29" i="1" s="1"/>
  <c r="I21" i="1"/>
  <c r="J21" i="1" s="1"/>
  <c r="I5" i="1"/>
  <c r="F5" i="1"/>
  <c r="J20" i="1" l="1"/>
  <c r="J19" i="1"/>
  <c r="J17" i="1"/>
  <c r="J25" i="1"/>
  <c r="J31" i="1" l="1"/>
</calcChain>
</file>

<file path=xl/sharedStrings.xml><?xml version="1.0" encoding="utf-8"?>
<sst xmlns="http://schemas.openxmlformats.org/spreadsheetml/2006/main" count="33" uniqueCount="33">
  <si>
    <t>Total no. of Orders</t>
  </si>
  <si>
    <t>Orders with no reorders</t>
  </si>
  <si>
    <t>Total Users</t>
  </si>
  <si>
    <t>Users with orders containing no reorders</t>
  </si>
  <si>
    <t>First orders were removed as these will never have reorders</t>
  </si>
  <si>
    <t>Comparing All_orders and orders containing no_reorders Department wise</t>
  </si>
  <si>
    <t>Department</t>
  </si>
  <si>
    <t>All_Orders</t>
  </si>
  <si>
    <t>No_reorders</t>
  </si>
  <si>
    <t>alcohol</t>
  </si>
  <si>
    <t>babies</t>
  </si>
  <si>
    <t>bakery</t>
  </si>
  <si>
    <t>beverages</t>
  </si>
  <si>
    <t>breakfast</t>
  </si>
  <si>
    <t>bulk</t>
  </si>
  <si>
    <t>canned goods</t>
  </si>
  <si>
    <t>dairy eggs</t>
  </si>
  <si>
    <t>deli</t>
  </si>
  <si>
    <t>dry goods pasta</t>
  </si>
  <si>
    <t>frozen</t>
  </si>
  <si>
    <t>household</t>
  </si>
  <si>
    <t>international</t>
  </si>
  <si>
    <t>meat seafood</t>
  </si>
  <si>
    <t>missing</t>
  </si>
  <si>
    <t>other</t>
  </si>
  <si>
    <t>pantry</t>
  </si>
  <si>
    <t>personal care</t>
  </si>
  <si>
    <t>pets</t>
  </si>
  <si>
    <t>produce</t>
  </si>
  <si>
    <t>snacks</t>
  </si>
  <si>
    <t>% no_reorder</t>
  </si>
  <si>
    <t>% all_order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</si>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</sst>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7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72" fontId="0" fillId="0" borderId="0" xfId="0" applyNumberFormat="1" applyFont="1"/>
    <xf numFmtId="172" fontId="3" fillId="0" borderId="0" xfId="0" applyNumberFormat="1" applyFont="1"/>
    <xf numFmtId="0" fontId="0" fillId="2" borderId="0" xfId="0" applyFill="1"/>
    <xf numFmtId="0" fontId="3" fillId="2" borderId="0" xfId="0" applyFont="1" applyFill="1"/>
    <xf numFmtId="10" fontId="3" fillId="2" borderId="0" xfId="1" applyNumberFormat="1" applyFont="1" applyFill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2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All_Orders</c:v>
                </c:pt>
              </c:strCache>
            </c:strRef>
          </c:tx>
          <c:invertIfNegative val="0"/>
          <c:cat>
            <c:strRef>
              <c:f>Sheet1!$E$10:$E$30</c:f>
              <c:strCache>
                <c:ptCount val="21"/>
                <c:pt idx="0">
                  <c:v>alcohol</c:v>
                </c:pt>
                <c:pt idx="1">
                  <c:v>babies</c:v>
                </c:pt>
                <c:pt idx="2">
                  <c:v>bakery</c:v>
                </c:pt>
                <c:pt idx="3">
                  <c:v>beverages</c:v>
                </c:pt>
                <c:pt idx="4">
                  <c:v>breakfast</c:v>
                </c:pt>
                <c:pt idx="5">
                  <c:v>bulk</c:v>
                </c:pt>
                <c:pt idx="6">
                  <c:v>canned goods</c:v>
                </c:pt>
                <c:pt idx="7">
                  <c:v>dairy eggs</c:v>
                </c:pt>
                <c:pt idx="8">
                  <c:v>deli</c:v>
                </c:pt>
                <c:pt idx="9">
                  <c:v>dry goods pasta</c:v>
                </c:pt>
                <c:pt idx="10">
                  <c:v>frozen</c:v>
                </c:pt>
                <c:pt idx="11">
                  <c:v>household</c:v>
                </c:pt>
                <c:pt idx="12">
                  <c:v>international</c:v>
                </c:pt>
                <c:pt idx="13">
                  <c:v>meat seafood</c:v>
                </c:pt>
                <c:pt idx="14">
                  <c:v>missing</c:v>
                </c:pt>
                <c:pt idx="15">
                  <c:v>other</c:v>
                </c:pt>
                <c:pt idx="16">
                  <c:v>pantry</c:v>
                </c:pt>
                <c:pt idx="17">
                  <c:v>personal care</c:v>
                </c:pt>
                <c:pt idx="18">
                  <c:v>pets</c:v>
                </c:pt>
                <c:pt idx="19">
                  <c:v>produce</c:v>
                </c:pt>
                <c:pt idx="20">
                  <c:v>snacks</c:v>
                </c:pt>
              </c:strCache>
            </c:strRef>
          </c:cat>
          <c:val>
            <c:numRef>
              <c:f>Sheet1!$G$10:$G$30</c:f>
              <c:numCache>
                <c:formatCode>0.00%</c:formatCode>
                <c:ptCount val="21"/>
                <c:pt idx="0">
                  <c:v>4.7386595176511026E-3</c:v>
                </c:pt>
                <c:pt idx="1">
                  <c:v>1.3066399782034489E-2</c:v>
                </c:pt>
                <c:pt idx="2">
                  <c:v>3.6281965163687334E-2</c:v>
                </c:pt>
                <c:pt idx="3">
                  <c:v>8.294038484774649E-2</c:v>
                </c:pt>
                <c:pt idx="4">
                  <c:v>2.1876990261816671E-2</c:v>
                </c:pt>
                <c:pt idx="5">
                  <c:v>1.0659332416182046E-3</c:v>
                </c:pt>
                <c:pt idx="6">
                  <c:v>3.2929700233600104E-2</c:v>
                </c:pt>
                <c:pt idx="7">
                  <c:v>0.16692157536380486</c:v>
                </c:pt>
                <c:pt idx="8">
                  <c:v>3.2411455595924447E-2</c:v>
                </c:pt>
                <c:pt idx="9">
                  <c:v>2.6719304873278563E-2</c:v>
                </c:pt>
                <c:pt idx="10">
                  <c:v>6.8952281011734146E-2</c:v>
                </c:pt>
                <c:pt idx="11">
                  <c:v>2.277409087591915E-2</c:v>
                </c:pt>
                <c:pt idx="12">
                  <c:v>8.3014410987020636E-3</c:v>
                </c:pt>
                <c:pt idx="13">
                  <c:v>2.1857319842467689E-2</c:v>
                </c:pt>
                <c:pt idx="14">
                  <c:v>2.1318356518581195E-3</c:v>
                </c:pt>
                <c:pt idx="15">
                  <c:v>1.1189015495203269E-3</c:v>
                </c:pt>
                <c:pt idx="16">
                  <c:v>5.7826623998916707E-2</c:v>
                </c:pt>
                <c:pt idx="17">
                  <c:v>1.3785418355134253E-2</c:v>
                </c:pt>
                <c:pt idx="18">
                  <c:v>3.0129656120064046E-3</c:v>
                </c:pt>
                <c:pt idx="19">
                  <c:v>0.29225960674145351</c:v>
                </c:pt>
                <c:pt idx="20">
                  <c:v>8.9027146381125355E-2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No_reorders</c:v>
                </c:pt>
              </c:strCache>
            </c:strRef>
          </c:tx>
          <c:invertIfNegative val="0"/>
          <c:cat>
            <c:strRef>
              <c:f>Sheet1!$E$10:$E$30</c:f>
              <c:strCache>
                <c:ptCount val="21"/>
                <c:pt idx="0">
                  <c:v>alcohol</c:v>
                </c:pt>
                <c:pt idx="1">
                  <c:v>babies</c:v>
                </c:pt>
                <c:pt idx="2">
                  <c:v>bakery</c:v>
                </c:pt>
                <c:pt idx="3">
                  <c:v>beverages</c:v>
                </c:pt>
                <c:pt idx="4">
                  <c:v>breakfast</c:v>
                </c:pt>
                <c:pt idx="5">
                  <c:v>bulk</c:v>
                </c:pt>
                <c:pt idx="6">
                  <c:v>canned goods</c:v>
                </c:pt>
                <c:pt idx="7">
                  <c:v>dairy eggs</c:v>
                </c:pt>
                <c:pt idx="8">
                  <c:v>deli</c:v>
                </c:pt>
                <c:pt idx="9">
                  <c:v>dry goods pasta</c:v>
                </c:pt>
                <c:pt idx="10">
                  <c:v>frozen</c:v>
                </c:pt>
                <c:pt idx="11">
                  <c:v>household</c:v>
                </c:pt>
                <c:pt idx="12">
                  <c:v>international</c:v>
                </c:pt>
                <c:pt idx="13">
                  <c:v>meat seafood</c:v>
                </c:pt>
                <c:pt idx="14">
                  <c:v>missing</c:v>
                </c:pt>
                <c:pt idx="15">
                  <c:v>other</c:v>
                </c:pt>
                <c:pt idx="16">
                  <c:v>pantry</c:v>
                </c:pt>
                <c:pt idx="17">
                  <c:v>personal care</c:v>
                </c:pt>
                <c:pt idx="18">
                  <c:v>pets</c:v>
                </c:pt>
                <c:pt idx="19">
                  <c:v>produce</c:v>
                </c:pt>
                <c:pt idx="20">
                  <c:v>snacks</c:v>
                </c:pt>
              </c:strCache>
            </c:strRef>
          </c:cat>
          <c:val>
            <c:numRef>
              <c:f>Sheet1!$I$10:$I$30</c:f>
              <c:numCache>
                <c:formatCode>0.00%</c:formatCode>
                <c:ptCount val="21"/>
                <c:pt idx="0">
                  <c:v>1.4190744508667787E-2</c:v>
                </c:pt>
                <c:pt idx="1">
                  <c:v>1.0535176565586824E-2</c:v>
                </c:pt>
                <c:pt idx="2">
                  <c:v>3.3073904659666864E-2</c:v>
                </c:pt>
                <c:pt idx="3">
                  <c:v>9.3741908863806456E-2</c:v>
                </c:pt>
                <c:pt idx="4">
                  <c:v>1.9972027575183279E-2</c:v>
                </c:pt>
                <c:pt idx="5">
                  <c:v>9.1152745281870059E-4</c:v>
                </c:pt>
                <c:pt idx="6">
                  <c:v>3.7839620823495894E-2</c:v>
                </c:pt>
                <c:pt idx="7">
                  <c:v>0.1281813313029877</c:v>
                </c:pt>
                <c:pt idx="8">
                  <c:v>2.8584838851168019E-2</c:v>
                </c:pt>
                <c:pt idx="9">
                  <c:v>2.6660109028614397E-2</c:v>
                </c:pt>
                <c:pt idx="10">
                  <c:v>7.2013033305628887E-2</c:v>
                </c:pt>
                <c:pt idx="11">
                  <c:v>4.7191348646836905E-2</c:v>
                </c:pt>
                <c:pt idx="12">
                  <c:v>1.2073305250563646E-2</c:v>
                </c:pt>
                <c:pt idx="13">
                  <c:v>2.2393309317560322E-2</c:v>
                </c:pt>
                <c:pt idx="14">
                  <c:v>2.4709369343593828E-3</c:v>
                </c:pt>
                <c:pt idx="15">
                  <c:v>2.5678827853725262E-3</c:v>
                </c:pt>
                <c:pt idx="16">
                  <c:v>9.7565358646446762E-2</c:v>
                </c:pt>
                <c:pt idx="17">
                  <c:v>3.2889471089446738E-2</c:v>
                </c:pt>
                <c:pt idx="18">
                  <c:v>3.5385235619797288E-3</c:v>
                </c:pt>
                <c:pt idx="19">
                  <c:v>0.21711259787688586</c:v>
                </c:pt>
                <c:pt idx="20">
                  <c:v>9.6493042952923325E-2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4112"/>
        <c:axId val="172636800"/>
      </c:barChart>
      <c:catAx>
        <c:axId val="1726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36800"/>
        <c:crosses val="autoZero"/>
        <c:auto val="1"/>
        <c:lblAlgn val="ctr"/>
        <c:lblOffset val="100"/>
        <c:noMultiLvlLbl val="0"/>
      </c:catAx>
      <c:valAx>
        <c:axId val="172636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26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138111</xdr:rowOff>
    </xdr:from>
    <xdr:to>
      <xdr:col>22</xdr:col>
      <xdr:colOff>114300</xdr:colOff>
      <xdr:row>30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E9:J31" headerRowCount="0" totalsRowShown="0" headerRowDxfId="4">
  <tableColumns count="6">
    <tableColumn id="1" name="Comparing All_orders and orders containing no_reorders Department wise" headerRowDxfId="0"/>
    <tableColumn id="2" name="Column1" headerRowDxfId="1"/>
    <tableColumn id="3" name="Column2" headerRowDxfId="2" dataDxfId="7" dataCellStyle="Percent"/>
    <tableColumn id="4" name="Column3" headerRowDxfId="3"/>
    <tableColumn id="5" name="Column4" dataDxfId="6" dataCellStyle="Percent"/>
    <tableColumn id="6" name="Column5" dataDxfId="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31"/>
  <sheetViews>
    <sheetView tabSelected="1" workbookViewId="0">
      <selection activeCell="I17" sqref="I17"/>
    </sheetView>
  </sheetViews>
  <sheetFormatPr defaultRowHeight="15" x14ac:dyDescent="0.25"/>
  <cols>
    <col min="5" max="5" width="39.140625" customWidth="1"/>
    <col min="6" max="6" width="12" customWidth="1"/>
    <col min="7" max="7" width="12.140625" bestFit="1" customWidth="1"/>
    <col min="8" max="8" width="25.85546875" customWidth="1"/>
    <col min="9" max="9" width="13.140625" bestFit="1" customWidth="1"/>
    <col min="10" max="10" width="11" customWidth="1"/>
  </cols>
  <sheetData>
    <row r="3" spans="5:10" x14ac:dyDescent="0.25">
      <c r="E3" s="4" t="s">
        <v>0</v>
      </c>
      <c r="F3" s="4">
        <v>33819106</v>
      </c>
      <c r="H3" s="4" t="s">
        <v>2</v>
      </c>
      <c r="I3" s="4">
        <v>206209</v>
      </c>
    </row>
    <row r="4" spans="5:10" ht="29.25" customHeight="1" x14ac:dyDescent="0.25">
      <c r="E4" s="5" t="s">
        <v>1</v>
      </c>
      <c r="F4" s="5">
        <v>190906</v>
      </c>
      <c r="H4" s="8" t="s">
        <v>3</v>
      </c>
      <c r="I4" s="5">
        <v>92495</v>
      </c>
    </row>
    <row r="5" spans="5:10" x14ac:dyDescent="0.25">
      <c r="E5" s="4"/>
      <c r="F5" s="6">
        <f>F4/F3</f>
        <v>5.6449156284616156E-3</v>
      </c>
      <c r="H5" s="4"/>
      <c r="I5" s="6">
        <f>I4/I3</f>
        <v>0.44854977231837601</v>
      </c>
    </row>
    <row r="6" spans="5:10" ht="33.75" customHeight="1" x14ac:dyDescent="0.25">
      <c r="H6" s="7" t="s">
        <v>4</v>
      </c>
      <c r="I6" s="7"/>
    </row>
    <row r="8" spans="5:10" x14ac:dyDescent="0.25">
      <c r="E8" s="9" t="s">
        <v>5</v>
      </c>
      <c r="F8" s="10"/>
      <c r="G8" s="10"/>
      <c r="H8" s="10"/>
      <c r="I8" s="10"/>
      <c r="J8" s="10"/>
    </row>
    <row r="9" spans="5:10" x14ac:dyDescent="0.25">
      <c r="E9" s="11" t="s">
        <v>6</v>
      </c>
      <c r="F9" s="11" t="s">
        <v>7</v>
      </c>
      <c r="G9" s="11" t="s">
        <v>31</v>
      </c>
      <c r="H9" s="11" t="s">
        <v>8</v>
      </c>
      <c r="I9" s="11" t="s">
        <v>30</v>
      </c>
      <c r="J9" s="11" t="s">
        <v>32</v>
      </c>
    </row>
    <row r="10" spans="5:10" x14ac:dyDescent="0.25">
      <c r="E10" t="s">
        <v>9</v>
      </c>
      <c r="F10">
        <v>153696</v>
      </c>
      <c r="G10" s="1">
        <f>F10/$F$31</f>
        <v>4.7386595176511026E-3</v>
      </c>
      <c r="H10">
        <v>12003</v>
      </c>
      <c r="I10" s="1">
        <f>H10/$H$31</f>
        <v>1.4190744508667787E-2</v>
      </c>
      <c r="J10" s="2">
        <f>(G10-I10)*LN(G10/I10)</f>
        <v>1.0367383911678109E-2</v>
      </c>
    </row>
    <row r="11" spans="5:10" x14ac:dyDescent="0.25">
      <c r="E11" t="s">
        <v>10</v>
      </c>
      <c r="F11">
        <v>423802</v>
      </c>
      <c r="G11" s="1">
        <f t="shared" ref="G11:G30" si="0">F11/$F$31</f>
        <v>1.3066399782034489E-2</v>
      </c>
      <c r="H11">
        <v>8911</v>
      </c>
      <c r="I11" s="1">
        <f t="shared" ref="I11:I30" si="1">H11/$H$31</f>
        <v>1.0535176565586824E-2</v>
      </c>
      <c r="J11" s="2">
        <f t="shared" ref="J11:J30" si="2">(G11-I11)*LN(G11/I11)</f>
        <v>5.4503368005627724E-4</v>
      </c>
    </row>
    <row r="12" spans="5:10" x14ac:dyDescent="0.25">
      <c r="E12" t="s">
        <v>11</v>
      </c>
      <c r="F12">
        <v>1176787</v>
      </c>
      <c r="G12" s="1">
        <f t="shared" si="0"/>
        <v>3.6281965163687334E-2</v>
      </c>
      <c r="H12">
        <v>27975</v>
      </c>
      <c r="I12" s="1">
        <f t="shared" si="1"/>
        <v>3.3073904659666864E-2</v>
      </c>
      <c r="J12" s="2">
        <f t="shared" si="2"/>
        <v>2.9699004370265783E-4</v>
      </c>
    </row>
    <row r="13" spans="5:10" x14ac:dyDescent="0.25">
      <c r="E13" t="s">
        <v>12</v>
      </c>
      <c r="F13">
        <v>2690129</v>
      </c>
      <c r="G13" s="1">
        <f t="shared" si="0"/>
        <v>8.294038484774649E-2</v>
      </c>
      <c r="H13">
        <v>79290</v>
      </c>
      <c r="I13" s="1">
        <f t="shared" si="1"/>
        <v>9.3741908863806456E-2</v>
      </c>
      <c r="J13" s="2">
        <f t="shared" si="2"/>
        <v>1.3223577915657189E-3</v>
      </c>
    </row>
    <row r="14" spans="5:10" x14ac:dyDescent="0.25">
      <c r="E14" t="s">
        <v>13</v>
      </c>
      <c r="F14">
        <v>709569</v>
      </c>
      <c r="G14" s="1">
        <f t="shared" si="0"/>
        <v>2.1876990261816671E-2</v>
      </c>
      <c r="H14">
        <v>16893</v>
      </c>
      <c r="I14" s="1">
        <f t="shared" si="1"/>
        <v>1.9972027575183279E-2</v>
      </c>
      <c r="J14" s="2">
        <f t="shared" si="2"/>
        <v>1.735473168691838E-4</v>
      </c>
    </row>
    <row r="15" spans="5:10" x14ac:dyDescent="0.25">
      <c r="E15" t="s">
        <v>14</v>
      </c>
      <c r="F15">
        <v>34573</v>
      </c>
      <c r="G15" s="1">
        <f t="shared" si="0"/>
        <v>1.0659332416182046E-3</v>
      </c>
      <c r="H15">
        <v>771</v>
      </c>
      <c r="I15" s="1">
        <f t="shared" si="1"/>
        <v>9.1152745281870059E-4</v>
      </c>
      <c r="J15" s="2">
        <f t="shared" si="2"/>
        <v>2.4162076478396278E-5</v>
      </c>
    </row>
    <row r="16" spans="5:10" x14ac:dyDescent="0.25">
      <c r="E16" t="s">
        <v>15</v>
      </c>
      <c r="F16">
        <v>1068058</v>
      </c>
      <c r="G16" s="1">
        <f t="shared" si="0"/>
        <v>3.2929700233600104E-2</v>
      </c>
      <c r="H16">
        <v>32006</v>
      </c>
      <c r="I16" s="1">
        <f t="shared" si="1"/>
        <v>3.7839620823495894E-2</v>
      </c>
      <c r="J16" s="2">
        <f t="shared" si="2"/>
        <v>6.8238925973928297E-4</v>
      </c>
    </row>
    <row r="17" spans="5:10" x14ac:dyDescent="0.25">
      <c r="E17" t="s">
        <v>16</v>
      </c>
      <c r="F17">
        <v>5414016</v>
      </c>
      <c r="G17" s="1">
        <f t="shared" si="0"/>
        <v>0.16692157536380486</v>
      </c>
      <c r="H17">
        <v>108420</v>
      </c>
      <c r="I17" s="1">
        <f t="shared" si="1"/>
        <v>0.1281813313029877</v>
      </c>
      <c r="J17" s="2">
        <f t="shared" si="2"/>
        <v>1.0230453194504576E-2</v>
      </c>
    </row>
    <row r="18" spans="5:10" x14ac:dyDescent="0.25">
      <c r="E18" t="s">
        <v>17</v>
      </c>
      <c r="F18">
        <v>1051249</v>
      </c>
      <c r="G18" s="1">
        <f t="shared" si="0"/>
        <v>3.2411455595924447E-2</v>
      </c>
      <c r="H18">
        <v>24178</v>
      </c>
      <c r="I18" s="1">
        <f t="shared" si="1"/>
        <v>2.8584838851168019E-2</v>
      </c>
      <c r="J18" s="2">
        <f t="shared" si="2"/>
        <v>4.8075875847108132E-4</v>
      </c>
    </row>
    <row r="19" spans="5:10" x14ac:dyDescent="0.25">
      <c r="E19" t="s">
        <v>18</v>
      </c>
      <c r="F19">
        <v>866627</v>
      </c>
      <c r="G19" s="1">
        <f t="shared" si="0"/>
        <v>2.6719304873278563E-2</v>
      </c>
      <c r="H19">
        <v>22550</v>
      </c>
      <c r="I19" s="1">
        <f t="shared" si="1"/>
        <v>2.6660109028614397E-2</v>
      </c>
      <c r="J19" s="2">
        <f t="shared" si="2"/>
        <v>1.3129216699208035E-7</v>
      </c>
    </row>
    <row r="20" spans="5:10" x14ac:dyDescent="0.25">
      <c r="E20" t="s">
        <v>19</v>
      </c>
      <c r="F20">
        <v>2236432</v>
      </c>
      <c r="G20" s="1">
        <f t="shared" si="0"/>
        <v>6.8952281011734146E-2</v>
      </c>
      <c r="H20">
        <v>60911</v>
      </c>
      <c r="I20" s="1">
        <f t="shared" si="1"/>
        <v>7.2013033305628887E-2</v>
      </c>
      <c r="J20" s="2">
        <f t="shared" si="2"/>
        <v>1.3293592494015299E-4</v>
      </c>
    </row>
    <row r="21" spans="5:10" x14ac:dyDescent="0.25">
      <c r="E21" t="s">
        <v>20</v>
      </c>
      <c r="F21">
        <v>738666</v>
      </c>
      <c r="G21" s="1">
        <f t="shared" si="0"/>
        <v>2.277409087591915E-2</v>
      </c>
      <c r="H21">
        <v>39916</v>
      </c>
      <c r="I21" s="1">
        <f t="shared" si="1"/>
        <v>4.7191348646836905E-2</v>
      </c>
      <c r="J21" s="2">
        <f t="shared" si="2"/>
        <v>1.7790098045109656E-2</v>
      </c>
    </row>
    <row r="22" spans="5:10" x14ac:dyDescent="0.25">
      <c r="E22" t="s">
        <v>21</v>
      </c>
      <c r="F22">
        <v>269253</v>
      </c>
      <c r="G22" s="1">
        <f t="shared" si="0"/>
        <v>8.3014410987020636E-3</v>
      </c>
      <c r="H22">
        <v>10212</v>
      </c>
      <c r="I22" s="1">
        <f t="shared" si="1"/>
        <v>1.2073305250563646E-2</v>
      </c>
      <c r="J22" s="2">
        <f t="shared" si="2"/>
        <v>1.4128185241581539E-3</v>
      </c>
    </row>
    <row r="23" spans="5:10" x14ac:dyDescent="0.25">
      <c r="E23" t="s">
        <v>22</v>
      </c>
      <c r="F23">
        <v>708931</v>
      </c>
      <c r="G23" s="1">
        <f t="shared" si="0"/>
        <v>2.1857319842467689E-2</v>
      </c>
      <c r="H23">
        <v>18941</v>
      </c>
      <c r="I23" s="1">
        <f t="shared" si="1"/>
        <v>2.2393309317560322E-2</v>
      </c>
      <c r="J23" s="2">
        <f t="shared" si="2"/>
        <v>1.2985070437672935E-5</v>
      </c>
    </row>
    <row r="24" spans="5:10" x14ac:dyDescent="0.25">
      <c r="E24" t="s">
        <v>23</v>
      </c>
      <c r="F24">
        <v>69145</v>
      </c>
      <c r="G24" s="1">
        <f t="shared" si="0"/>
        <v>2.1318356518581195E-3</v>
      </c>
      <c r="H24">
        <v>2090</v>
      </c>
      <c r="I24" s="1">
        <f t="shared" si="1"/>
        <v>2.4709369343593828E-3</v>
      </c>
      <c r="J24" s="2">
        <f t="shared" si="2"/>
        <v>5.0056092443776995E-5</v>
      </c>
    </row>
    <row r="25" spans="5:10" x14ac:dyDescent="0.25">
      <c r="E25" t="s">
        <v>24</v>
      </c>
      <c r="F25">
        <v>36291</v>
      </c>
      <c r="G25" s="1">
        <f t="shared" si="0"/>
        <v>1.1189015495203269E-3</v>
      </c>
      <c r="H25">
        <v>2172</v>
      </c>
      <c r="I25" s="1">
        <f t="shared" si="1"/>
        <v>2.5678827853725262E-3</v>
      </c>
      <c r="J25" s="2">
        <f t="shared" si="2"/>
        <v>1.2037184065490972E-3</v>
      </c>
    </row>
    <row r="26" spans="5:10" x14ac:dyDescent="0.25">
      <c r="E26" t="s">
        <v>25</v>
      </c>
      <c r="F26">
        <v>1875577</v>
      </c>
      <c r="G26" s="1">
        <f t="shared" si="0"/>
        <v>5.7826623998916707E-2</v>
      </c>
      <c r="H26">
        <v>82524</v>
      </c>
      <c r="I26" s="1">
        <f t="shared" si="1"/>
        <v>9.7565358646446762E-2</v>
      </c>
      <c r="J26" s="2">
        <f t="shared" si="2"/>
        <v>2.0786267337320682E-2</v>
      </c>
    </row>
    <row r="27" spans="5:10" x14ac:dyDescent="0.25">
      <c r="E27" t="s">
        <v>26</v>
      </c>
      <c r="F27">
        <v>447123</v>
      </c>
      <c r="G27" s="1">
        <f t="shared" si="0"/>
        <v>1.3785418355134253E-2</v>
      </c>
      <c r="H27">
        <v>27819</v>
      </c>
      <c r="I27" s="1">
        <f t="shared" si="1"/>
        <v>3.2889471089446738E-2</v>
      </c>
      <c r="J27" s="2">
        <f t="shared" si="2"/>
        <v>1.6611760677404712E-2</v>
      </c>
    </row>
    <row r="28" spans="5:10" x14ac:dyDescent="0.25">
      <c r="E28" t="s">
        <v>27</v>
      </c>
      <c r="F28">
        <v>97724</v>
      </c>
      <c r="G28" s="1">
        <f t="shared" si="0"/>
        <v>3.0129656120064046E-3</v>
      </c>
      <c r="H28">
        <v>2993</v>
      </c>
      <c r="I28" s="1">
        <f t="shared" si="1"/>
        <v>3.5385235619797288E-3</v>
      </c>
      <c r="J28" s="2">
        <f t="shared" si="2"/>
        <v>8.4501688031933859E-5</v>
      </c>
    </row>
    <row r="29" spans="5:10" x14ac:dyDescent="0.25">
      <c r="E29" t="s">
        <v>28</v>
      </c>
      <c r="F29">
        <v>9479291</v>
      </c>
      <c r="G29" s="1">
        <f t="shared" si="0"/>
        <v>0.29225960674145351</v>
      </c>
      <c r="H29">
        <v>183641</v>
      </c>
      <c r="I29" s="1">
        <f t="shared" si="1"/>
        <v>0.21711259787688586</v>
      </c>
      <c r="J29" s="2">
        <f t="shared" si="2"/>
        <v>2.2335672531620079E-2</v>
      </c>
    </row>
    <row r="30" spans="5:10" x14ac:dyDescent="0.25">
      <c r="E30" t="s">
        <v>29</v>
      </c>
      <c r="F30">
        <v>2887550</v>
      </c>
      <c r="G30" s="1">
        <f t="shared" si="0"/>
        <v>8.9027146381125355E-2</v>
      </c>
      <c r="H30">
        <v>81617</v>
      </c>
      <c r="I30" s="1">
        <f t="shared" si="1"/>
        <v>9.6493042952923325E-2</v>
      </c>
      <c r="J30" s="2">
        <f t="shared" si="2"/>
        <v>6.0122546486557024E-4</v>
      </c>
    </row>
    <row r="31" spans="5:10" x14ac:dyDescent="0.25">
      <c r="F31">
        <f>SUM(F10:F30)</f>
        <v>32434489</v>
      </c>
      <c r="H31">
        <f>SUM(H10:H30)</f>
        <v>845833</v>
      </c>
      <c r="J31" s="3">
        <f>SUM(J10:J30)</f>
        <v>0.10514524708811378</v>
      </c>
    </row>
  </sheetData>
  <mergeCells count="2">
    <mergeCell ref="H6:I6"/>
    <mergeCell ref="E8:J8"/>
  </mergeCells>
  <conditionalFormatting sqref="J10:J30"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Anish Kumar [GCB-RISK NE]</dc:creator>
  <cp:lastModifiedBy>Singh, Anish Kumar [GCB-RISK NE]</cp:lastModifiedBy>
  <dcterms:created xsi:type="dcterms:W3CDTF">2017-06-02T08:48:52Z</dcterms:created>
  <dcterms:modified xsi:type="dcterms:W3CDTF">2017-06-02T14:33:35Z</dcterms:modified>
</cp:coreProperties>
</file>