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malpani\Desktop\GAStuff\DSI10-lessons\projects\capstone_scratch\"/>
    </mc:Choice>
  </mc:AlternateContent>
  <xr:revisionPtr revIDLastSave="0" documentId="13_ncr:1_{C533AEC6-68F6-44BF-AAC6-3CFD9C1E768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ormula creator" sheetId="2" r:id="rId1"/>
    <sheet name="picking_predictors" sheetId="1" r:id="rId2"/>
  </sheets>
  <definedNames>
    <definedName name="_xlnm._FilterDatabase" localSheetId="1" hidden="1">picking_predictors!$A$1:$J$287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2" l="1"/>
  <c r="C19" i="2"/>
  <c r="C18" i="2"/>
  <c r="C16" i="2"/>
  <c r="C14" i="2"/>
  <c r="C13" i="2"/>
  <c r="C10" i="2"/>
  <c r="C8" i="2"/>
  <c r="C22" i="2"/>
  <c r="C21" i="2"/>
  <c r="C17" i="2"/>
  <c r="C15" i="2"/>
  <c r="C12" i="2"/>
  <c r="C11" i="2"/>
  <c r="C9" i="2"/>
  <c r="C7" i="2"/>
  <c r="C6" i="2"/>
  <c r="C5" i="2"/>
  <c r="C4" i="2"/>
  <c r="C3" i="2"/>
  <c r="C23" i="2" l="1"/>
  <c r="G287" i="1" l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8" i="1"/>
  <c r="F6" i="1"/>
  <c r="F4" i="1"/>
  <c r="J287" i="1" l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F2" i="1" l="1"/>
</calcChain>
</file>

<file path=xl/sharedStrings.xml><?xml version="1.0" encoding="utf-8"?>
<sst xmlns="http://schemas.openxmlformats.org/spreadsheetml/2006/main" count="427" uniqueCount="310">
  <si>
    <t>predictors</t>
  </si>
  <si>
    <t>coefficients</t>
  </si>
  <si>
    <t>coef_abs</t>
  </si>
  <si>
    <t>Inequality in education (%)</t>
  </si>
  <si>
    <t>School enrollment, primary (% gross)</t>
  </si>
  <si>
    <t>Domestic general government health expenditure per capita, PPP (current international $)</t>
  </si>
  <si>
    <t>Gender Inequality Index (GII)</t>
  </si>
  <si>
    <t>Agriculture, forestry, and fishing, value added (% of GDP)</t>
  </si>
  <si>
    <t>Adolescent fertility rate (births per 1,000 women ages 15-19)</t>
  </si>
  <si>
    <t>Agricultural land (% of land area)</t>
  </si>
  <si>
    <t>Pupil-teacher ratio, primary</t>
  </si>
  <si>
    <t>Forest area (sq. km)</t>
  </si>
  <si>
    <t>Tuberculosis incidence (per 100,000 people)</t>
  </si>
  <si>
    <t>Secondary education, general pupils (% female)</t>
  </si>
  <si>
    <t>Population ages 15-64, female (% of female population)</t>
  </si>
  <si>
    <t>Out-of-pocket expenditure per capita, PPP (current international $)</t>
  </si>
  <si>
    <t>Contributing family workers, male (% of male employment) (modeled ILO estimate)</t>
  </si>
  <si>
    <t>School enrollment, preprimary, female (% gross)</t>
  </si>
  <si>
    <t>Unemployment, youth (% ages 15â€“24)</t>
  </si>
  <si>
    <t>Inequality in income (%)</t>
  </si>
  <si>
    <t>Exports and imports (% of GDP)</t>
  </si>
  <si>
    <t>Food exports (% of merchandise exports)</t>
  </si>
  <si>
    <t>Population ages 15-64, male (% of male population)</t>
  </si>
  <si>
    <t>Employment in services, male (% of male employment) (modeled ILO estimate)</t>
  </si>
  <si>
    <t>Prevalence of wasting in
 children under five years (%)</t>
  </si>
  <si>
    <t>PM2.5 pollution, population exposed to levels exceeding WHO Interim Target-3 value (% of total)</t>
  </si>
  <si>
    <t>Forest area (% of land area)</t>
  </si>
  <si>
    <t>Mobile cellular subscriptions (per 100 people)</t>
  </si>
  <si>
    <t>Tariff rate, applied, weighted mean, manufactured products (%)</t>
  </si>
  <si>
    <t>Permanent cropland (% of land area)</t>
  </si>
  <si>
    <t>International inbound tourists (thousands)</t>
  </si>
  <si>
    <t>Rural population (% of total population)</t>
  </si>
  <si>
    <t>Labor force participation rate for ages 15-24, total (%) (modeled ILO estimate)</t>
  </si>
  <si>
    <t>Repeaters, primary, total (% of total enrollment)</t>
  </si>
  <si>
    <t>Immunization, DPT (% of children ages 12-23 months)</t>
  </si>
  <si>
    <t>Government expenditure on education, total (% of GDP)</t>
  </si>
  <si>
    <t>Sex ratio at birth (male births per female births)</t>
  </si>
  <si>
    <t>Total fisheries production (metric tons)</t>
  </si>
  <si>
    <t>Labor force participation rate, male (% of male population ages 15-64) (modeled ILO estimate)</t>
  </si>
  <si>
    <t>Import value index (2000 = 100)</t>
  </si>
  <si>
    <t>Rural population with access to electricity (%)</t>
  </si>
  <si>
    <t>Insurance and financial services (% of service exports, BoP)</t>
  </si>
  <si>
    <t>School enrollment, preprimary (% gross)</t>
  </si>
  <si>
    <t>Fertilizer consumption (kilograms per hectare of arable land)</t>
  </si>
  <si>
    <t>Industry (including construction), value added (% of GDP)</t>
  </si>
  <si>
    <t>Agricultural raw materials exports (% of merchandise exports)</t>
  </si>
  <si>
    <t>Employment in services (% of total employment)</t>
  </si>
  <si>
    <t>Insurance and financial services (% of service imports, BoP)</t>
  </si>
  <si>
    <t>Implied PPP conversion rate</t>
  </si>
  <si>
    <t>Export value index (2000 = 100)</t>
  </si>
  <si>
    <t>Travel services (% of service imports, BoP)</t>
  </si>
  <si>
    <t>Source data assessment of statistical capacity (scale 0 - 100)</t>
  </si>
  <si>
    <t>Livestock production index (2004-2006 = 100)</t>
  </si>
  <si>
    <t>Electric power transmission and distribution losses (% of output)</t>
  </si>
  <si>
    <t>Ores and metals exports (% of merchandise exports)</t>
  </si>
  <si>
    <t>Start-up procedures to register a business (number)</t>
  </si>
  <si>
    <t>Electricity production from oil, gas and coal sources (% of total)</t>
  </si>
  <si>
    <t>Employers, male (% of male employment) (modeled ILO estimate)</t>
  </si>
  <si>
    <t>Food imports (% of merchandise imports)</t>
  </si>
  <si>
    <t>Prevalence of stunting in
 children under five years (%)</t>
  </si>
  <si>
    <t>PM2.5 air pollution, mean annual exposure (micrograms per cubic meter)</t>
  </si>
  <si>
    <t>Claims on central government (annual growth as % of broad money)</t>
  </si>
  <si>
    <t>Methane emissions (% change from 1990)</t>
  </si>
  <si>
    <t>Primary education, duration (years)</t>
  </si>
  <si>
    <t>Tariff rate, applied, simple mean, all products (%)</t>
  </si>
  <si>
    <t>Share of seats in parliament (% held by women)</t>
  </si>
  <si>
    <t>Tariff rate, most favored nation, simple mean, all products (%)</t>
  </si>
  <si>
    <t>Lower secondary school starting age (years)</t>
  </si>
  <si>
    <t>Crop production index (2004-2006 = 100)</t>
  </si>
  <si>
    <t>Broad money (% of GDP)</t>
  </si>
  <si>
    <t>Tuberculosis treatment success rate (% of new cases)</t>
  </si>
  <si>
    <t>Physicians (per 1,000 people)</t>
  </si>
  <si>
    <t>Share of employment in nonagriculture, female (% of total employment in nonagriculture)</t>
  </si>
  <si>
    <t>Import unit value index (2000 = 100)</t>
  </si>
  <si>
    <t>External balance on goods and services (% of GDP)</t>
  </si>
  <si>
    <t>Domestic private health expenditure (% of current health expenditure)</t>
  </si>
  <si>
    <t>Customs &amp; other import duties</t>
  </si>
  <si>
    <t>Industry (including construction), value added (annual % growth)</t>
  </si>
  <si>
    <t>School enrollment, primary (gross), gender parity index (GPI)</t>
  </si>
  <si>
    <t>GDP per capita growth (annual %)</t>
  </si>
  <si>
    <t>Manufactures imports (% of merchandise imports)</t>
  </si>
  <si>
    <t>Ores and metals imports (% of merchandise imports)</t>
  </si>
  <si>
    <t>Employment in agriculture (% of total employment)</t>
  </si>
  <si>
    <t>Vulnerable employment, female (% of female employment) (modeled ILO estimate)</t>
  </si>
  <si>
    <t>CO2 emissions from manufacturing industries and construction (% of total fuel combustion)</t>
  </si>
  <si>
    <t>Self-employed, female (% of female employment) (modeled ILO estimate)</t>
  </si>
  <si>
    <t>Forest area (% of total land area)</t>
  </si>
  <si>
    <t>Number of neonatal deaths</t>
  </si>
  <si>
    <t>Number of infant deaths</t>
  </si>
  <si>
    <t>School enrollment, preprimary, male (% gross)</t>
  </si>
  <si>
    <t>Nitrous oxide emissions (thousand metric tons of CO2 equivalent)</t>
  </si>
  <si>
    <t>Rural population</t>
  </si>
  <si>
    <t>Population</t>
  </si>
  <si>
    <t>Other revenue</t>
  </si>
  <si>
    <t>Renewable energy consumption (% of total final energy consumption)_x</t>
  </si>
  <si>
    <t>Remittances, inflows (% of GDP)</t>
  </si>
  <si>
    <t>Percentage of individuals using the internet</t>
  </si>
  <si>
    <t>Ratio of female to male labor force participation rate (%) (modeled ILO estimate)</t>
  </si>
  <si>
    <t>Periodicity and timeliness assessment of statistical capacity (scale 0 - 100)</t>
  </si>
  <si>
    <t>Proportion of seats held by women in national parliaments (%)</t>
  </si>
  <si>
    <t>Property income revenue</t>
  </si>
  <si>
    <t>Personal remittances, received (% of GDP)</t>
  </si>
  <si>
    <t>Primary energy production (petajoules)</t>
  </si>
  <si>
    <t>Primary education, teachers</t>
  </si>
  <si>
    <t>Personal remittances, received (current US$)</t>
  </si>
  <si>
    <t>Primary education, pupils (% female)</t>
  </si>
  <si>
    <t>Primary education, pupils</t>
  </si>
  <si>
    <t>Preprimary education, duration (years)</t>
  </si>
  <si>
    <t>Refugee population by country or territory of origin</t>
  </si>
  <si>
    <t>Adolescent birth rate (births per 1,000 women ages 15-19)</t>
  </si>
  <si>
    <t>School enrollment, primary and secondary (gross), gender parity index (GPI)</t>
  </si>
  <si>
    <t>School enrollment, primary, male (% gross)</t>
  </si>
  <si>
    <t>Total unemployment rate (female to male ratio)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</si>
  <si>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</si>
  <si>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</si>
  <si>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</si>
  <si>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</si>
  <si>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</si>
  <si>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</si>
  <si>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</si>
  <si>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</si>
  <si>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</si>
  <si>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Unemployment, female (% of female labor force) (modeled ILO estimate)</t>
  </si>
  <si>
    <t>Unemployment, male (% of male labor force) (modeled ILO estimate)</t>
  </si>
  <si>
    <t>Unemployment, total (% of labour force)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</si>
  <si>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</si>
  <si>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</si>
  <si>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</si>
  <si>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</si>
  <si>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</si>
  <si>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 population)</t>
  </si>
  <si>
    <t>Urban population (%)</t>
  </si>
  <si>
    <t>Urban population growth (annual %)</t>
  </si>
  <si>
    <t>Vulnerable employment (% of total employment)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</si>
  <si>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</si>
  <si>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</si>
  <si>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</si>
  <si>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</si>
  <si>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</si>
  <si>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Total supply (petajoules)</t>
  </si>
  <si>
    <t>Total population (millions)</t>
  </si>
  <si>
    <t>Taxes on int trade &amp; transactions</t>
  </si>
  <si>
    <t>Sex ratio at birth (male to female births)</t>
  </si>
  <si>
    <t>Scientific and technical journal articles</t>
  </si>
  <si>
    <t>Seats held by women in national parliament, as of February (%)</t>
  </si>
  <si>
    <t>Secondary education, duration (years)</t>
  </si>
  <si>
    <t>Secondary education, general pupils</t>
  </si>
  <si>
    <t>Secondary income receipts (BoP, current US$)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</si>
  <si>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</si>
  <si>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</si>
  <si>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</si>
  <si>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</si>
  <si>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</si>
  <si>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</si>
  <si>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Net trade in goods and services (BoP, current US$)</t>
  </si>
  <si>
    <t>Statistical Capacity score (Overall average)</t>
  </si>
  <si>
    <t>Taxes on income, profits, &amp; capital gains</t>
  </si>
  <si>
    <t>Surface area (sq. km)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</si>
  <si>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</si>
  <si>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</si>
  <si>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</si>
  <si>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primary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</si>
  <si>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</si>
  <si>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</si>
  <si>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</si>
  <si>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</si>
  <si>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</si>
  <si>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revenue</t>
  </si>
  <si>
    <t>Taxes on goods &amp; services</t>
  </si>
  <si>
    <t>Nitrous oxide emissions (% change from 1990)</t>
  </si>
  <si>
    <t>Labour force participation rate (% ages 15 and older), male</t>
  </si>
  <si>
    <t>Net trade in goods (BoP, current US$)</t>
  </si>
  <si>
    <t>Employment to population ratio, ages 15-24, male (%) (modeled ILO estimate)</t>
  </si>
  <si>
    <t>Employment in agriculture (% of total employment) (modeled ILO estimate)</t>
  </si>
  <si>
    <t>Employment in agriculture, female (% of female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</si>
  <si>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</si>
  <si>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</si>
  <si>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</si>
  <si>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</si>
  <si>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</si>
  <si>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to population ratio (% ages 15 and older)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</si>
  <si>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</si>
  <si>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</si>
  <si>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</si>
  <si>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</si>
  <si>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total (%) (modeled ILO estimate)</t>
  </si>
  <si>
    <t>Employers, female (% of female employment) (modeled ILO estimate)</t>
  </si>
  <si>
    <t>Energy imports, net (% of energy use)</t>
  </si>
  <si>
    <t>Energy use (kg of oil equivalent per capita)</t>
  </si>
  <si>
    <t>Export volume index (2000 = 100)</t>
  </si>
  <si>
    <t>Exports of goods and services (% of GDP)</t>
  </si>
  <si>
    <t>Exports of goods and services (BoP, current US$)</t>
  </si>
  <si>
    <t>Exports of goods and services (constant 2010 US$)</t>
  </si>
  <si>
    <t>Exports of goods and services (current US$)</t>
  </si>
  <si>
    <t>Exports of goods, services and primary income (BoP, current US$)</t>
  </si>
  <si>
    <t>External balance on goods and services (current US$)</t>
  </si>
  <si>
    <t>Final consumption expenditure (annual % growth)</t>
  </si>
  <si>
    <t>Final consumption expenditure (constant 2010 US$)</t>
  </si>
  <si>
    <t>Final consumption expenditure (current US$)</t>
  </si>
  <si>
    <t>Employers, total (% of total employment) (modeled ILO estimate)</t>
  </si>
  <si>
    <t>Emissions (thousand metric tons of carbon dioxide)</t>
  </si>
  <si>
    <t>Net secondary income (Net current transfers from abroad) (current US$)</t>
  </si>
  <si>
    <t>Commercial service exports (current US$)</t>
  </si>
  <si>
    <t>Age dependency ratio (% of working-age population)</t>
  </si>
  <si>
    <t>Agricultural land (sq. km)</t>
  </si>
  <si>
    <t>Agricultural production (Index Base: 2004-2006 = 100)</t>
  </si>
  <si>
    <t>Air transport, passengers carried</t>
  </si>
  <si>
    <t>Arable land (% of land area)</t>
  </si>
  <si>
    <t>Arable land (hectares per person)</t>
  </si>
  <si>
    <t>Automated teller machines (ATMs) (per 100,000 adults)</t>
  </si>
  <si>
    <t>CO2 emissions (kt)</t>
  </si>
  <si>
    <t>CO2 emissions (metric tons per capita)</t>
  </si>
  <si>
    <t>Claims on central government, etc. (% GDP)</t>
  </si>
  <si>
    <t>Combustible renewables and waste (% of total energy)</t>
  </si>
  <si>
    <t>Commercial bank branches (per 100,000 adults)</t>
  </si>
  <si>
    <t>Commercial service imports (current US$)</t>
  </si>
  <si>
    <t>Electricity production from oil sources (% of total)</t>
  </si>
  <si>
    <t>Communications, computer, etc. (% of service exports, BoP)</t>
  </si>
  <si>
    <t>Communications, computer, etc. (% of service imports, BoP)</t>
  </si>
  <si>
    <t>Computer, communications and other services (% of commercial service exports)</t>
  </si>
  <si>
    <t>Computer, communications and other services (% of commercial service imports)</t>
  </si>
  <si>
    <t>Concentration index (exports) (value)</t>
  </si>
  <si>
    <t>Contributing family workers, female (% of female employment) (modeled ILO estimate)</t>
  </si>
  <si>
    <t>Contributing family workers, total (% of total employment) (modeled ILO estimate)</t>
  </si>
  <si>
    <t>Corruption Perception Index</t>
  </si>
  <si>
    <t>Current account balance (% of GDP)</t>
  </si>
  <si>
    <t>Domestic credit to private sector by banks (% of GDP)</t>
  </si>
  <si>
    <t>Domestic private health expenditure per capita (current US$)</t>
  </si>
  <si>
    <t>Domestic private health expenditure per capita, PPP (current international $)</t>
  </si>
  <si>
    <t>Fixed telephone subscriptions</t>
  </si>
  <si>
    <t>Fixed telephone subscriptions (per 100 people)</t>
  </si>
  <si>
    <t>Food production (Index Base: 2004-2006 = 100)</t>
  </si>
  <si>
    <t>Manufacturing, value added (% of GDP)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</si>
  <si>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</si>
  <si>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</si>
  <si>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</si>
  <si>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</si>
  <si>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</si>
  <si>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</si>
  <si>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force, female (% of total labor force)</t>
  </si>
  <si>
    <t>Labor force, total</t>
  </si>
  <si>
    <t>Labour force participation rate (% ages 15 and older)</t>
  </si>
  <si>
    <t>Labour force participation rate (% ages 15 and older), female</t>
  </si>
  <si>
    <t>Land area (sq. km)</t>
  </si>
  <si>
    <t>Manufactures exports (% of merchandise exports)</t>
  </si>
  <si>
    <t>Manufacturing, value added (current US$)</t>
  </si>
  <si>
    <t>Foreign direct investment, net (BoP, current US$)</t>
  </si>
  <si>
    <t>Merchandise exports (current US$)</t>
  </si>
  <si>
    <t>Merchandise imports (current US$)</t>
  </si>
  <si>
    <t>Merchandise trade (% of GDP)</t>
  </si>
  <si>
    <t>Methane emissions (kt of CO2 equivalent)</t>
  </si>
  <si>
    <t>Methodology assessment of statistical capacity (scale 0 - 100)</t>
  </si>
  <si>
    <t>Mobile cellular subscriptions</t>
  </si>
  <si>
    <t>Mobile phone subscriptions (per 100 people)</t>
  </si>
  <si>
    <t>Net barter terms of trade index (2000 = 100)</t>
  </si>
  <si>
    <t>Net errors and omissions (BoP, current US$)</t>
  </si>
  <si>
    <t>Net financial account (BoP, current US$)</t>
  </si>
  <si>
    <t>Net primary income (Net income from abroad) (current US$)</t>
  </si>
  <si>
    <t>Net secondary income (BoP, current US$)</t>
  </si>
  <si>
    <t>Labor force participation rate for ages 15-24, female (%) (modeled ILO estimate)</t>
  </si>
  <si>
    <t>Internet users, total (% of population)</t>
  </si>
  <si>
    <t>International tourism, expenditures for passenger transport items (current US$)</t>
  </si>
  <si>
    <t>Insurance and financial services (% of commercial service imports)</t>
  </si>
  <si>
    <t>Foreign direct investment, net inflows (BoP, current US$)</t>
  </si>
  <si>
    <t>Fossil fuel energy consumption (% of total energy consumption)</t>
  </si>
  <si>
    <t>Fossil fuel energy consumption (% of total)</t>
  </si>
  <si>
    <t>Fuel exports (% of merchandise exports)</t>
  </si>
  <si>
    <t>Fuel imports (% of merchandise imports)</t>
  </si>
  <si>
    <t>GDP growth (annual %)</t>
  </si>
  <si>
    <t>Gender Development Index (GDI)</t>
  </si>
  <si>
    <t>General government final consumption expenditure (constant 2010 US$)</t>
  </si>
  <si>
    <t>General government final consumption expenditure (current US$)</t>
  </si>
  <si>
    <t>General government net lending/borrowing</t>
  </si>
  <si>
    <t>General government primary net lending/borrowing</t>
  </si>
  <si>
    <t>General government revenue</t>
  </si>
  <si>
    <t>General government total expenditure</t>
  </si>
  <si>
    <t>General taxes on goods &amp; services</t>
  </si>
  <si>
    <t>Goods exports (BoP, current US$)</t>
  </si>
  <si>
    <t>Goods imports (BoP, current US$)</t>
  </si>
  <si>
    <t>Immunization, HepB3 (% of one-year-old children)</t>
  </si>
  <si>
    <t>Imports of goods and services (% of GDP)</t>
  </si>
  <si>
    <t>Imports of goods and services (BoP, current US$)</t>
  </si>
  <si>
    <t>Imports of goods and services (constant 2010 US$)</t>
  </si>
  <si>
    <t>Imports of goods and services (current US$)</t>
  </si>
  <si>
    <t>Imports of goods, services and primary income (BoP, current US$)</t>
  </si>
  <si>
    <t>Industry (including construction), value added (current US$)</t>
  </si>
  <si>
    <t>Infants lacking immunization, DPT (% of one-year-olds)</t>
  </si>
  <si>
    <t>Inflation, GDP deflator: linked series (annual %)</t>
  </si>
  <si>
    <t>Youth unemployment rate (female to male ratio)</t>
  </si>
  <si>
    <t>chosen</t>
  </si>
  <si>
    <t>x</t>
  </si>
  <si>
    <t>group</t>
  </si>
  <si>
    <t>Education</t>
  </si>
  <si>
    <t>Health</t>
  </si>
  <si>
    <t>Total</t>
  </si>
  <si>
    <t>Economic</t>
  </si>
  <si>
    <t>Intercept</t>
  </si>
  <si>
    <t>Logged Columns</t>
  </si>
  <si>
    <t>'Agriculture, forestry, and fishing, value added (% of GDP)',</t>
  </si>
  <si>
    <t xml:space="preserve"> 'Domestic general government health expenditure per capita, PPP (current international $)',</t>
  </si>
  <si>
    <t xml:space="preserve"> 'Government expenditure on education, total (% of GDP)',</t>
  </si>
  <si>
    <t xml:space="preserve"> 'Inequality in income (%)',</t>
  </si>
  <si>
    <t xml:space="preserve"> 'International inbound tourists (thousands)',</t>
  </si>
  <si>
    <t xml:space="preserve"> 'Pupil-teacher ratio, primary',</t>
  </si>
  <si>
    <t>Please take this data as merely a starting point of where change can be impacted. On-the-ground due diligence and further contextual research is important to consider before making any decisions</t>
  </si>
  <si>
    <t xml:space="preserve"> 'Corruption Perception Index',</t>
  </si>
  <si>
    <t xml:space="preserve"> 'Out-of-pocket expenditure per capita, PPP (current international $)',</t>
  </si>
  <si>
    <t xml:space="preserve"> 'Tuberculosis incidence (per 100,000 people)',</t>
  </si>
  <si>
    <t xml:space="preserve"> 'Unemployment, total (% of labour force)'</t>
  </si>
  <si>
    <t>EYS_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</si>
</sst>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FDAA-5A81-44C3-AC42-930C873B29E8}">
  <dimension ref="A1:C35"/>
  <sheetViews>
    <sheetView workbookViewId="0">
      <selection activeCell="B7" sqref="B7"/>
    </sheetView>
  </sheetViews>
  <sheetFormatPr defaultRowHeight="15" x14ac:dyDescent="0.25"/>
  <cols>
    <col min="1" max="1" width="15.5703125" bestFit="1" customWidth="1"/>
    <col min="2" max="2" width="89.28515625" bestFit="1" customWidth="1"/>
  </cols>
  <sheetData>
    <row r="1" spans="1:3" x14ac:dyDescent="0.25">
      <c r="C1" t="s">
        <v>309</v>
      </c>
    </row>
    <row r="2" spans="1:3" x14ac:dyDescent="0.25">
      <c r="A2" t="s">
        <v>297</v>
      </c>
    </row>
    <row r="3" spans="1:3" x14ac:dyDescent="0.25">
      <c r="B3" t="s">
        <v>8</v>
      </c>
      <c r="C3" t="str">
        <f>"((([Parameters].["&amp;$B3&amp;"] - "&amp;"[MN_"&amp;$B3&amp;"]) / [STD_"&amp;$B3&amp;"]) * ["&amp;$C$1&amp;$B3&amp;"])"</f>
        <v>((([Parameters].[Adolescent fertility rate (births per 1,000 women ages 15-19)] - [MN_Adolescent fertility rate (births per 1,000 women ages 15-19)]) / [STD_Adolescent fertility rate (births per 1,000 women ages 15-19)]) * [EYS_Adolescent fertility rate (births per 1,000 women ages 15-19)])</v>
      </c>
    </row>
    <row r="4" spans="1:3" x14ac:dyDescent="0.25">
      <c r="A4" t="s">
        <v>290</v>
      </c>
      <c r="B4" t="s">
        <v>7</v>
      </c>
      <c r="C4" t="str">
        <f>" + (((LN([Parameters].["&amp;$B4&amp;"]) - "&amp;"[MN_"&amp;$B4&amp;"]) / [STD_"&amp;$B4&amp;"]) * ["&amp;$C$1&amp;$B4&amp;"])"</f>
        <v xml:space="preserve"> + (((LN([Parameters].[Agriculture, forestry, and fishing, value added (% of GDP)]) - [MN_Agriculture, forestry, and fishing, value added (% of GDP)]) / [STD_Agriculture, forestry, and fishing, value added (% of GDP)]) * [EYS_Agriculture, forestry, and fishing, value added (% of GDP)])</v>
      </c>
    </row>
    <row r="5" spans="1:3" x14ac:dyDescent="0.25">
      <c r="A5" t="s">
        <v>290</v>
      </c>
      <c r="B5" s="8" t="s">
        <v>224</v>
      </c>
      <c r="C5" t="str">
        <f t="shared" ref="C5:C6" si="0">" + (((LN([Parameters].["&amp;$B5&amp;"]) - "&amp;"[MN_"&amp;$B5&amp;"]) / [STD_"&amp;$B5&amp;"]) * ["&amp;$C$1&amp;$B5&amp;"])"</f>
        <v xml:space="preserve"> + (((LN([Parameters].[Corruption Perception Index]) - [MN_Corruption Perception Index]) / [STD_Corruption Perception Index]) * [EYS_Corruption Perception Index])</v>
      </c>
    </row>
    <row r="6" spans="1:3" x14ac:dyDescent="0.25">
      <c r="A6" t="s">
        <v>290</v>
      </c>
      <c r="B6" t="s">
        <v>5</v>
      </c>
      <c r="C6" t="str">
        <f>" + (((LN([Parameters].["&amp;$B6&amp;"]) - "&amp;"[MN_"&amp;$B6&amp;"]) / [STD_"&amp;$B6&amp;"]) * ["&amp;$C$1&amp;$B6&amp;"])"</f>
        <v xml:space="preserve"> + (((LN([Parameters].[Domestic general government health expenditure per capita, PPP (current international $)]) - [MN_Domestic general government health expenditure per capita, PPP (current international $)]) / [STD_Domestic general government health expenditure per capita, PPP (current international $)]) * [EYS_Domestic general government health expenditure per capita, PPP (current international $)])</v>
      </c>
    </row>
    <row r="7" spans="1:3" x14ac:dyDescent="0.25">
      <c r="B7" s="8" t="s">
        <v>26</v>
      </c>
      <c r="C7" t="str">
        <f>" + ((([Parameters].["&amp;$B7&amp;"] - "&amp;"[MN_"&amp;$B7&amp;"]) / [STD_"&amp;$B7&amp;"]) * ["&amp;$C$1&amp;$B7&amp;"])"</f>
        <v xml:space="preserve"> + ((([Parameters].[Forest area (% of land area)] - [MN_Forest area (% of land area)]) / [STD_Forest area (% of land area)]) * [EYS_Forest area (% of land area)])</v>
      </c>
    </row>
    <row r="8" spans="1:3" x14ac:dyDescent="0.25">
      <c r="B8" t="s">
        <v>6</v>
      </c>
      <c r="C8" t="str">
        <f>" + ((([Parameters].["&amp;$B8&amp;"] - "&amp;"[MN_"&amp;$B8&amp;"]) / [STD_"&amp;$B8&amp;"]) * ["&amp;$C$1&amp;$B8&amp;"])"</f>
        <v xml:space="preserve"> + ((([Parameters].[Gender Inequality Index (GII)] - [MN_Gender Inequality Index (GII)]) / [STD_Gender Inequality Index (GII)]) * [EYS_Gender Inequality Index (GII)])</v>
      </c>
    </row>
    <row r="9" spans="1:3" x14ac:dyDescent="0.25">
      <c r="A9" t="s">
        <v>290</v>
      </c>
      <c r="B9" t="s">
        <v>35</v>
      </c>
      <c r="C9" t="str">
        <f>" + (((LN([Parameters].["&amp;$B9&amp;"]) - "&amp;"[MN_"&amp;$B9&amp;"]) / [STD_"&amp;$B9&amp;"]) * ["&amp;$C$1&amp;$B9&amp;"])"</f>
        <v xml:space="preserve"> + (((LN([Parameters].[Government expenditure on education, total (% of GDP)]) - [MN_Government expenditure on education, total (% of GDP)]) / [STD_Government expenditure on education, total (% of GDP)]) * [EYS_Government expenditure on education, total (% of GDP)])</v>
      </c>
    </row>
    <row r="10" spans="1:3" x14ac:dyDescent="0.25">
      <c r="B10" t="s">
        <v>3</v>
      </c>
      <c r="C10" t="str">
        <f>" + ((([Parameters].["&amp;$B10&amp;"] - "&amp;"[MN_"&amp;$B10&amp;"]) / [STD_"&amp;$B10&amp;"]) * ["&amp;$C$1&amp;$B10&amp;"])"</f>
        <v xml:space="preserve"> + ((([Parameters].[Inequality in education (%)] - [MN_Inequality in education (%)]) / [STD_Inequality in education (%)]) * [EYS_Inequality in education (%)])</v>
      </c>
    </row>
    <row r="11" spans="1:3" x14ac:dyDescent="0.25">
      <c r="A11" t="s">
        <v>290</v>
      </c>
      <c r="B11" t="s">
        <v>19</v>
      </c>
      <c r="C11" t="str">
        <f>" + (((LN([Parameters].["&amp;$B11&amp;"]) - "&amp;"[MN_"&amp;$B11&amp;"]) / [STD_"&amp;$B11&amp;"]) * ["&amp;$C$1&amp;$B11&amp;"])"</f>
        <v xml:space="preserve"> + (((LN([Parameters].[Inequality in income (%)]) - [MN_Inequality in income (%)]) / [STD_Inequality in income (%)]) * [EYS_Inequality in income (%)])</v>
      </c>
    </row>
    <row r="12" spans="1:3" x14ac:dyDescent="0.25">
      <c r="A12" t="s">
        <v>290</v>
      </c>
      <c r="B12" t="s">
        <v>30</v>
      </c>
      <c r="C12" t="str">
        <f>" + (((LN([Parameters].["&amp;$B12&amp;"]) - "&amp;"[MN_"&amp;$B12&amp;"]) / [STD_"&amp;$B12&amp;"]) * ["&amp;$C$1&amp;$B12&amp;"])"</f>
        <v xml:space="preserve"> + (((LN([Parameters].[International inbound tourists (thousands)]) - [MN_International inbound tourists (thousands)]) / [STD_International inbound tourists (thousands)]) * [EYS_International inbound tourists (thousands)])</v>
      </c>
    </row>
    <row r="13" spans="1:3" x14ac:dyDescent="0.25">
      <c r="B13" s="8" t="s">
        <v>234</v>
      </c>
      <c r="C13" t="str">
        <f>" + ((([Parameters].["&amp;$B13&amp;"] - "&amp;"[MN_"&amp;$B13&amp;"]) / [STD_"&amp;$B13&amp;"]) * ["&amp;$C$1&amp;$B13&amp;"])"</f>
        <v xml:space="preserve"> + ((([Parameters].[Labor force participation rate, female (% of female population ages 15+) (modeled ILO estimate)] - [MN_Labor force participation rate, female (% of female population ages 15+) (modeled ILO estimate)]) / [STD_Labor force participation rate, female (% of female population ages 15+) (modeled ILO estimate)]) * [EYS_Labor force participation rate, female (% of female population ages 15+) (modeled ILO estimate)])</v>
      </c>
    </row>
    <row r="14" spans="1:3" x14ac:dyDescent="0.25">
      <c r="B14" t="s">
        <v>27</v>
      </c>
      <c r="C14" t="str">
        <f>" + ((([Parameters].["&amp;$B14&amp;"] - "&amp;"[MN_"&amp;$B14&amp;"]) / [STD_"&amp;$B14&amp;"]) * ["&amp;$C$1&amp;$B14&amp;"])"</f>
        <v xml:space="preserve"> + ((([Parameters].[Mobile cellular subscriptions (per 100 people)] - [MN_Mobile cellular subscriptions (per 100 people)]) / [STD_Mobile cellular subscriptions (per 100 people)]) * [EYS_Mobile cellular subscriptions (per 100 people)])</v>
      </c>
    </row>
    <row r="15" spans="1:3" x14ac:dyDescent="0.25">
      <c r="A15" t="s">
        <v>290</v>
      </c>
      <c r="B15" s="8" t="s">
        <v>15</v>
      </c>
      <c r="C15" t="str">
        <f>" + (((LN([Parameters].["&amp;$B15&amp;"]) - "&amp;"[MN_"&amp;$B15&amp;"]) / [STD_"&amp;$B15&amp;"]) * ["&amp;$C$1&amp;$B15&amp;"])"</f>
        <v xml:space="preserve"> + (((LN([Parameters].[Out-of-pocket expenditure per capita, PPP (current international $)]) - [MN_Out-of-pocket expenditure per capita, PPP (current international $)]) / [STD_Out-of-pocket expenditure per capita, PPP (current international $)]) * [EYS_Out-of-pocket expenditure per capita, PPP (current international $)])</v>
      </c>
    </row>
    <row r="16" spans="1:3" x14ac:dyDescent="0.25">
      <c r="B16" t="s">
        <v>25</v>
      </c>
      <c r="C16" t="str">
        <f>" + ((([Parameters].["&amp;$B16&amp;"] - "&amp;"[MN_"&amp;$B16&amp;"]) / [STD_"&amp;$B16&amp;"]) * ["&amp;$C$1&amp;$B16&amp;"])"</f>
        <v xml:space="preserve"> + ((([Parameters].[PM2.5 pollution, population exposed to levels exceeding WHO Interim Target-3 value (% of total)] - [MN_PM2.5 pollution, population exposed to levels exceeding WHO Interim Target-3 value (% of total)]) / [STD_PM2.5 pollution, population exposed to levels exceeding WHO Interim Target-3 value (% of total)]) * [EYS_PM2.5 pollution, population exposed to levels exceeding WHO Interim Target-3 value (% of total)])</v>
      </c>
    </row>
    <row r="17" spans="1:3" x14ac:dyDescent="0.25">
      <c r="A17" t="s">
        <v>290</v>
      </c>
      <c r="B17" t="s">
        <v>10</v>
      </c>
      <c r="C17" t="str">
        <f>" + (((LN([Parameters].["&amp;$B17&amp;"]) - "&amp;"[MN_"&amp;$B17&amp;"]) / [STD_"&amp;$B17&amp;"]) * ["&amp;$C$1&amp;$B17&amp;"])"</f>
        <v xml:space="preserve"> + (((LN([Parameters].[Pupil-teacher ratio, primary]) - [MN_Pupil-teacher ratio, primary]) / [STD_Pupil-teacher ratio, primary]) * [EYS_Pupil-teacher ratio, primary])</v>
      </c>
    </row>
    <row r="18" spans="1:3" x14ac:dyDescent="0.25">
      <c r="B18" t="s">
        <v>40</v>
      </c>
      <c r="C18" t="str">
        <f>" + ((([Parameters].["&amp;$B18&amp;"] - "&amp;"[MN_"&amp;$B18&amp;"]) / [STD_"&amp;$B18&amp;"]) * ["&amp;$C$1&amp;$B18&amp;"])"</f>
        <v xml:space="preserve"> + ((([Parameters].[Rural population with access to electricity (%)] - [MN_Rural population with access to electricity (%)]) / [STD_Rural population with access to electricity (%)]) * [EYS_Rural population with access to electricity (%)])</v>
      </c>
    </row>
    <row r="19" spans="1:3" x14ac:dyDescent="0.25">
      <c r="B19" t="s">
        <v>4</v>
      </c>
      <c r="C19" t="str">
        <f>" + ((([Parameters].["&amp;$B19&amp;"] - "&amp;"[MN_"&amp;$B19&amp;"]) / [STD_"&amp;$B19&amp;"]) * ["&amp;$C$1&amp;$B19&amp;"])"</f>
        <v xml:space="preserve"> + ((([Parameters].[School enrollment, primary (% gross)] - [MN_School enrollment, primary (% gross)]) / [STD_School enrollment, primary (% gross)]) * [EYS_School enrollment, primary (% gross)])</v>
      </c>
    </row>
    <row r="20" spans="1:3" x14ac:dyDescent="0.25">
      <c r="B20" t="s">
        <v>13</v>
      </c>
      <c r="C20" t="str">
        <f>" + ((([Parameters].["&amp;$B20&amp;"] - "&amp;"[MN_"&amp;$B20&amp;"]) / [STD_"&amp;$B20&amp;"]) * ["&amp;$C$1&amp;$B20&amp;"])"</f>
        <v xml:space="preserve"> + ((([Parameters].[Secondary education, general pupils (% female)] - [MN_Secondary education, general pupils (% female)]) / [STD_Secondary education, general pupils (% female)]) * [EYS_Secondary education, general pupils (% female)])</v>
      </c>
    </row>
    <row r="21" spans="1:3" x14ac:dyDescent="0.25">
      <c r="A21" t="s">
        <v>290</v>
      </c>
      <c r="B21" t="s">
        <v>12</v>
      </c>
      <c r="C21" t="str">
        <f>" + (((LN([Parameters].["&amp;$B21&amp;"]) - "&amp;"[MN_"&amp;$B21&amp;"]) / [STD_"&amp;$B21&amp;"]) * ["&amp;$C$1&amp;$B21&amp;"])"</f>
        <v xml:space="preserve"> + (((LN([Parameters].[Tuberculosis incidence (per 100,000 people)]) - [MN_Tuberculosis incidence (per 100,000 people)]) / [STD_Tuberculosis incidence (per 100,000 people)]) * [EYS_Tuberculosis incidence (per 100,000 people)])</v>
      </c>
    </row>
    <row r="22" spans="1:3" x14ac:dyDescent="0.25">
      <c r="A22" t="s">
        <v>290</v>
      </c>
      <c r="B22" s="8" t="s">
        <v>124</v>
      </c>
      <c r="C22" t="str">
        <f>" + (((LN([Parameters].["&amp;$B22&amp;"]) - "&amp;"[MN_"&amp;$B22&amp;"]) / [STD_"&amp;$B22&amp;"]) * ["&amp;$C$1&amp;$B22&amp;"])"</f>
        <v xml:space="preserve"> + (((LN([Parameters].[Unemployment, total (% of labour force)]) - [MN_Unemployment, total (% of labour force)]) / [STD_Unemployment, total (% of labour force)]) * [EYS_Unemployment, total (% of labour force)])</v>
      </c>
    </row>
    <row r="23" spans="1:3" x14ac:dyDescent="0.25">
      <c r="B23" t="s">
        <v>296</v>
      </c>
      <c r="C23" t="str">
        <f>" + ["&amp;$C$1&amp;$B23&amp;"]"</f>
        <v xml:space="preserve"> + [EYS_Intercept]</v>
      </c>
    </row>
    <row r="25" spans="1:3" x14ac:dyDescent="0.25">
      <c r="B25" s="3" t="s">
        <v>297</v>
      </c>
    </row>
    <row r="26" spans="1:3" x14ac:dyDescent="0.25">
      <c r="B26" t="s">
        <v>298</v>
      </c>
    </row>
    <row r="27" spans="1:3" x14ac:dyDescent="0.25">
      <c r="B27" t="s">
        <v>305</v>
      </c>
    </row>
    <row r="28" spans="1:3" x14ac:dyDescent="0.25">
      <c r="B28" t="s">
        <v>299</v>
      </c>
    </row>
    <row r="29" spans="1:3" x14ac:dyDescent="0.25">
      <c r="B29" t="s">
        <v>300</v>
      </c>
    </row>
    <row r="30" spans="1:3" x14ac:dyDescent="0.25">
      <c r="B30" t="s">
        <v>301</v>
      </c>
    </row>
    <row r="31" spans="1:3" x14ac:dyDescent="0.25">
      <c r="B31" t="s">
        <v>302</v>
      </c>
    </row>
    <row r="32" spans="1:3" x14ac:dyDescent="0.25">
      <c r="B32" t="s">
        <v>306</v>
      </c>
    </row>
    <row r="33" spans="2:2" x14ac:dyDescent="0.25">
      <c r="B33" t="s">
        <v>303</v>
      </c>
    </row>
    <row r="34" spans="2:2" x14ac:dyDescent="0.25">
      <c r="B34" t="s">
        <v>307</v>
      </c>
    </row>
    <row r="35" spans="2:2" x14ac:dyDescent="0.25">
      <c r="B35" t="s">
        <v>308</v>
      </c>
    </row>
  </sheetData>
  <sortState xmlns:xlrd2="http://schemas.microsoft.com/office/spreadsheetml/2017/richdata2" ref="B3:B22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9"/>
  <sheetViews>
    <sheetView tabSelected="1" zoomScale="115" zoomScaleNormal="11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140625" style="5"/>
    <col min="2" max="2" width="90.140625" bestFit="1" customWidth="1"/>
    <col min="3" max="3" width="20.7109375" style="5" customWidth="1"/>
    <col min="4" max="4" width="12.7109375" bestFit="1" customWidth="1"/>
    <col min="5" max="5" width="12" bestFit="1" customWidth="1"/>
    <col min="6" max="6" width="12" style="5" customWidth="1"/>
    <col min="7" max="7" width="29.42578125" customWidth="1"/>
    <col min="8" max="8" width="83" bestFit="1" customWidth="1"/>
    <col min="9" max="9" width="26.85546875" bestFit="1" customWidth="1"/>
  </cols>
  <sheetData>
    <row r="1" spans="1:10" s="3" customFormat="1" x14ac:dyDescent="0.25">
      <c r="A1" s="4" t="s">
        <v>289</v>
      </c>
      <c r="B1" s="3" t="s">
        <v>0</v>
      </c>
      <c r="C1" s="4" t="s">
        <v>291</v>
      </c>
      <c r="D1" s="3" t="s">
        <v>1</v>
      </c>
      <c r="E1" s="3" t="s">
        <v>2</v>
      </c>
      <c r="F1" s="4" t="s">
        <v>294</v>
      </c>
    </row>
    <row r="2" spans="1:10" x14ac:dyDescent="0.25">
      <c r="A2" s="5" t="s">
        <v>290</v>
      </c>
      <c r="B2" t="s">
        <v>3</v>
      </c>
      <c r="C2" s="5" t="s">
        <v>292</v>
      </c>
      <c r="D2">
        <v>-1.5677433962547699E-2</v>
      </c>
      <c r="E2">
        <v>1.5677433962547699E-2</v>
      </c>
      <c r="F2" s="5">
        <f>COUNTIF(A:A,"x")</f>
        <v>19</v>
      </c>
      <c r="G2" t="str">
        <f>IFERROR(VLOOKUP($B2,$H$2:$H$21,1,FALSE),"-")</f>
        <v>Inequality in education (%)</v>
      </c>
      <c r="H2" t="s">
        <v>3</v>
      </c>
      <c r="I2" t="str">
        <f>"'"&amp;B2&amp;"',"</f>
        <v>'Inequality in education (%)',</v>
      </c>
      <c r="J2" t="str">
        <f>"WHEN """&amp;B2&amp;""" THEN ["&amp;B2&amp;"]"</f>
        <v>WHEN "Inequality in education (%)" THEN [Inequality in education (%)]</v>
      </c>
    </row>
    <row r="3" spans="1:10" x14ac:dyDescent="0.25">
      <c r="A3" s="5" t="s">
        <v>290</v>
      </c>
      <c r="B3" t="s">
        <v>4</v>
      </c>
      <c r="C3" s="5" t="s">
        <v>292</v>
      </c>
      <c r="D3">
        <v>1.04623706213746E-2</v>
      </c>
      <c r="E3">
        <v>1.04623706213746E-2</v>
      </c>
      <c r="F3" s="5" t="s">
        <v>292</v>
      </c>
      <c r="G3" t="str">
        <f>IFERROR(VLOOKUP($B3,$H$2:$H$21,1,FALSE),"-")</f>
        <v>School enrollment, primary (% gross)</v>
      </c>
      <c r="H3" t="s">
        <v>12</v>
      </c>
      <c r="I3" t="str">
        <f>"'"&amp;B3&amp;"',"</f>
        <v>'School enrollment, primary (% gross)',</v>
      </c>
      <c r="J3" t="str">
        <f>"WHEN """&amp;B3&amp;""" THEN ["&amp;B3&amp;"]"</f>
        <v>WHEN "School enrollment, primary (% gross)" THEN [School enrollment, primary (% gross)]</v>
      </c>
    </row>
    <row r="4" spans="1:10" x14ac:dyDescent="0.25">
      <c r="A4" s="5" t="s">
        <v>290</v>
      </c>
      <c r="B4" t="s">
        <v>5</v>
      </c>
      <c r="C4" s="5" t="s">
        <v>293</v>
      </c>
      <c r="D4">
        <v>9.7085964902502292E-3</v>
      </c>
      <c r="E4">
        <v>9.7085964902502292E-3</v>
      </c>
      <c r="F4" s="5">
        <f>COUNTIFS($C:$C,F3, $A:$A,"x")</f>
        <v>5</v>
      </c>
      <c r="G4" t="str">
        <f>IFERROR(VLOOKUP($B4,$H$2:$H$21,1,FALSE),"-")</f>
        <v>Domestic general government health expenditure per capita, PPP (current international $)</v>
      </c>
      <c r="H4" t="s">
        <v>8</v>
      </c>
      <c r="I4" t="str">
        <f>"'"&amp;B4&amp;"',"</f>
        <v>'Domestic general government health expenditure per capita, PPP (current international $)',</v>
      </c>
      <c r="J4" t="str">
        <f>"WHEN """&amp;B4&amp;""" THEN ["&amp;B4&amp;"]"</f>
        <v>WHEN "Domestic general government health expenditure per capita, PPP (current international $)" THEN [Domestic general government health expenditure per capita, PPP (current international $)]</v>
      </c>
    </row>
    <row r="5" spans="1:10" hidden="1" x14ac:dyDescent="0.25">
      <c r="B5" t="s">
        <v>6</v>
      </c>
      <c r="C5" s="5" t="s">
        <v>295</v>
      </c>
      <c r="D5">
        <v>-8.8274370685262199E-3</v>
      </c>
      <c r="E5">
        <v>8.8274370685262199E-3</v>
      </c>
      <c r="F5" s="5" t="s">
        <v>295</v>
      </c>
      <c r="G5" t="str">
        <f>IFERROR(VLOOKUP($B5,$H$2:$H$21,1,FALSE),"-")</f>
        <v>-</v>
      </c>
      <c r="H5" t="s">
        <v>9</v>
      </c>
      <c r="I5" t="str">
        <f>"'"&amp;B5&amp;"',"</f>
        <v>'Gender Inequality Index (GII)',</v>
      </c>
      <c r="J5" t="str">
        <f>"WHEN """&amp;B5&amp;""" THEN ["&amp;B5&amp;"]"</f>
        <v>WHEN "Gender Inequality Index (GII)" THEN [Gender Inequality Index (GII)]</v>
      </c>
    </row>
    <row r="6" spans="1:10" x14ac:dyDescent="0.25">
      <c r="A6" s="5" t="s">
        <v>290</v>
      </c>
      <c r="B6" t="s">
        <v>7</v>
      </c>
      <c r="C6" s="5" t="s">
        <v>295</v>
      </c>
      <c r="D6">
        <v>-8.2557789270576998E-3</v>
      </c>
      <c r="E6">
        <v>8.2557789270576998E-3</v>
      </c>
      <c r="F6" s="5">
        <f>COUNTIFS($C:$C,F5, $A:$A,"x")</f>
        <v>10</v>
      </c>
      <c r="G6" t="str">
        <f>IFERROR(VLOOKUP($B6,$H$2:$H$21,1,FALSE),"-")</f>
        <v>Agriculture, forestry, and fishing, value added (% of GDP)</v>
      </c>
      <c r="H6" t="s">
        <v>4</v>
      </c>
      <c r="I6" t="str">
        <f>"'"&amp;B6&amp;"',"</f>
        <v>'Agriculture, forestry, and fishing, value added (% of GDP)',</v>
      </c>
      <c r="J6" t="str">
        <f>"WHEN """&amp;B6&amp;""" THEN ["&amp;B6&amp;"]"</f>
        <v>WHEN "Agriculture, forestry, and fishing, value added (% of GDP)" THEN [Agriculture, forestry, and fishing, value added (% of GDP)]</v>
      </c>
    </row>
    <row r="7" spans="1:10" x14ac:dyDescent="0.25">
      <c r="A7" s="5" t="s">
        <v>290</v>
      </c>
      <c r="B7" t="s">
        <v>8</v>
      </c>
      <c r="C7" s="5" t="s">
        <v>293</v>
      </c>
      <c r="D7">
        <v>-7.4420994914085803E-3</v>
      </c>
      <c r="E7">
        <v>7.4420994914085803E-3</v>
      </c>
      <c r="F7" s="5" t="s">
        <v>293</v>
      </c>
      <c r="G7" t="str">
        <f>IFERROR(VLOOKUP($B7,$H$2:$H$21,1,FALSE),"-")</f>
        <v>Adolescent fertility rate (births per 1,000 women ages 15-19)</v>
      </c>
      <c r="H7" t="s">
        <v>46</v>
      </c>
      <c r="I7" t="str">
        <f>"'"&amp;B7&amp;"',"</f>
        <v>'Adolescent fertility rate (births per 1,000 women ages 15-19)',</v>
      </c>
      <c r="J7" t="str">
        <f>"WHEN """&amp;B7&amp;""" THEN ["&amp;B7&amp;"]"</f>
        <v>WHEN "Adolescent fertility rate (births per 1,000 women ages 15-19)" THEN [Adolescent fertility rate (births per 1,000 women ages 15-19)]</v>
      </c>
    </row>
    <row r="8" spans="1:10" hidden="1" x14ac:dyDescent="0.25">
      <c r="B8" t="s">
        <v>9</v>
      </c>
      <c r="C8" s="5" t="s">
        <v>295</v>
      </c>
      <c r="D8">
        <v>-7.4356088878200404E-3</v>
      </c>
      <c r="E8">
        <v>7.4356088878200404E-3</v>
      </c>
      <c r="F8" s="5">
        <f>COUNTIFS($C:$C,F7, $A:$A,"x")</f>
        <v>4</v>
      </c>
      <c r="G8" t="str">
        <f>IFERROR(VLOOKUP($B8,$H$2:$H$21,1,FALSE),"-")</f>
        <v>Agricultural land (% of land area)</v>
      </c>
      <c r="H8" t="s">
        <v>5</v>
      </c>
      <c r="I8" t="str">
        <f>"'"&amp;B8&amp;"',"</f>
        <v>'Agricultural land (% of land area)',</v>
      </c>
      <c r="J8" t="str">
        <f>"WHEN """&amp;B8&amp;""" THEN ["&amp;B8&amp;"]"</f>
        <v>WHEN "Agricultural land (% of land area)" THEN [Agricultural land (% of land area)]</v>
      </c>
    </row>
    <row r="9" spans="1:10" x14ac:dyDescent="0.25">
      <c r="A9" s="5" t="s">
        <v>290</v>
      </c>
      <c r="B9" t="s">
        <v>10</v>
      </c>
      <c r="C9" s="5" t="s">
        <v>292</v>
      </c>
      <c r="D9">
        <v>-7.2156925326599597E-3</v>
      </c>
      <c r="E9">
        <v>7.2156925326599597E-3</v>
      </c>
      <c r="G9" t="str">
        <f>IFERROR(VLOOKUP($B9,$H$2:$H$21,1,FALSE),"-")</f>
        <v>-</v>
      </c>
      <c r="H9" t="s">
        <v>7</v>
      </c>
      <c r="I9" t="str">
        <f>"'"&amp;B9&amp;"',"</f>
        <v>'Pupil-teacher ratio, primary',</v>
      </c>
      <c r="J9" t="str">
        <f>"WHEN """&amp;B9&amp;""" THEN ["&amp;B9&amp;"]"</f>
        <v>WHEN "Pupil-teacher ratio, primary" THEN [Pupil-teacher ratio, primary]</v>
      </c>
    </row>
    <row r="10" spans="1:10" hidden="1" x14ac:dyDescent="0.25">
      <c r="B10" t="s">
        <v>11</v>
      </c>
      <c r="C10" s="5" t="s">
        <v>295</v>
      </c>
      <c r="D10">
        <v>-6.3182339895916598E-3</v>
      </c>
      <c r="E10">
        <v>6.3182339895916598E-3</v>
      </c>
      <c r="G10" t="str">
        <f>IFERROR(VLOOKUP($B10,$H$2:$H$21,1,FALSE),"-")</f>
        <v>Forest area (sq. km)</v>
      </c>
      <c r="H10" t="s">
        <v>21</v>
      </c>
      <c r="I10" t="str">
        <f>"'"&amp;B10&amp;"',"</f>
        <v>'Forest area (sq. km)',</v>
      </c>
      <c r="J10" t="str">
        <f>"WHEN """&amp;B10&amp;""" THEN ["&amp;B10&amp;"]"</f>
        <v>WHEN "Forest area (sq. km)" THEN [Forest area (sq. km)]</v>
      </c>
    </row>
    <row r="11" spans="1:10" x14ac:dyDescent="0.25">
      <c r="A11" s="5" t="s">
        <v>290</v>
      </c>
      <c r="B11" t="s">
        <v>12</v>
      </c>
      <c r="C11" s="5" t="s">
        <v>293</v>
      </c>
      <c r="D11">
        <v>-6.3093841845065701E-3</v>
      </c>
      <c r="E11">
        <v>6.3093841845065701E-3</v>
      </c>
      <c r="G11" t="str">
        <f>IFERROR(VLOOKUP($B11,$H$2:$H$21,1,FALSE),"-")</f>
        <v>Tuberculosis incidence (per 100,000 people)</v>
      </c>
      <c r="H11" t="s">
        <v>170</v>
      </c>
      <c r="I11" t="str">
        <f>"'"&amp;B11&amp;"',"</f>
        <v>'Tuberculosis incidence (per 100,000 people)',</v>
      </c>
      <c r="J11" t="str">
        <f>"WHEN """&amp;B11&amp;""" THEN ["&amp;B11&amp;"]"</f>
        <v>WHEN "Tuberculosis incidence (per 100,000 people)" THEN [Tuberculosis incidence (per 100,000 people)]</v>
      </c>
    </row>
    <row r="12" spans="1:10" x14ac:dyDescent="0.25">
      <c r="A12" s="5" t="s">
        <v>290</v>
      </c>
      <c r="B12" t="s">
        <v>13</v>
      </c>
      <c r="C12" s="5" t="s">
        <v>292</v>
      </c>
      <c r="D12">
        <v>6.2263437034001902E-3</v>
      </c>
      <c r="E12">
        <v>6.2263437034001902E-3</v>
      </c>
      <c r="G12" t="str">
        <f>IFERROR(VLOOKUP($B12,$H$2:$H$21,1,FALSE),"-")</f>
        <v>Secondary education, general pupils (% female)</v>
      </c>
      <c r="H12" t="s">
        <v>11</v>
      </c>
      <c r="I12" t="str">
        <f>"'"&amp;B12&amp;"',"</f>
        <v>'Secondary education, general pupils (% female)',</v>
      </c>
      <c r="J12" t="str">
        <f>"WHEN """&amp;B12&amp;""" THEN ["&amp;B12&amp;"]"</f>
        <v>WHEN "Secondary education, general pupils (% female)" THEN [Secondary education, general pupils (% female)]</v>
      </c>
    </row>
    <row r="13" spans="1:10" hidden="1" x14ac:dyDescent="0.25">
      <c r="B13" t="s">
        <v>14</v>
      </c>
      <c r="D13">
        <v>5.8572387064979902E-3</v>
      </c>
      <c r="E13">
        <v>5.8572387064979902E-3</v>
      </c>
      <c r="G13" t="str">
        <f>IFERROR(VLOOKUP($B13,$H$2:$H$21,1,FALSE),"-")</f>
        <v>-</v>
      </c>
      <c r="H13" t="s">
        <v>228</v>
      </c>
      <c r="I13" t="str">
        <f>"'"&amp;B13&amp;"',"</f>
        <v>'Population ages 15-64, female (% of female population)',</v>
      </c>
      <c r="J13" t="str">
        <f>"WHEN """&amp;B13&amp;""" THEN ["&amp;B13&amp;"]"</f>
        <v>WHEN "Population ages 15-64, female (% of female population)" THEN [Population ages 15-64, female (% of female population)]</v>
      </c>
    </row>
    <row r="14" spans="1:10" x14ac:dyDescent="0.25">
      <c r="A14" s="5" t="s">
        <v>290</v>
      </c>
      <c r="B14" t="s">
        <v>15</v>
      </c>
      <c r="C14" s="5" t="s">
        <v>295</v>
      </c>
      <c r="D14">
        <v>5.7941725366641101E-3</v>
      </c>
      <c r="E14">
        <v>5.7941725366641101E-3</v>
      </c>
      <c r="G14" t="str">
        <f>IFERROR(VLOOKUP($B14,$H$2:$H$21,1,FALSE),"-")</f>
        <v>-</v>
      </c>
      <c r="H14" t="s">
        <v>56</v>
      </c>
      <c r="I14" t="str">
        <f>"'"&amp;B14&amp;"',"</f>
        <v>'Out-of-pocket expenditure per capita, PPP (current international $)',</v>
      </c>
      <c r="J14" t="str">
        <f>"WHEN """&amp;B14&amp;""" THEN ["&amp;B14&amp;"]"</f>
        <v>WHEN "Out-of-pocket expenditure per capita, PPP (current international $)" THEN [Out-of-pocket expenditure per capita, PPP (current international $)]</v>
      </c>
    </row>
    <row r="15" spans="1:10" hidden="1" x14ac:dyDescent="0.25">
      <c r="B15" t="s">
        <v>16</v>
      </c>
      <c r="D15">
        <v>-5.6422192606093904E-3</v>
      </c>
      <c r="E15">
        <v>5.6422192606093904E-3</v>
      </c>
      <c r="G15" t="str">
        <f>IFERROR(VLOOKUP($B15,$H$2:$H$21,1,FALSE),"-")</f>
        <v>-</v>
      </c>
      <c r="H15" t="s">
        <v>20</v>
      </c>
      <c r="I15" t="str">
        <f>"'"&amp;B15&amp;"',"</f>
        <v>'Contributing family workers, male (% of male employment) (modeled ILO estimate)',</v>
      </c>
      <c r="J15" t="str">
        <f>"WHEN """&amp;B15&amp;""" THEN ["&amp;B15&amp;"]"</f>
        <v>WHEN "Contributing family workers, male (% of male employment) (modeled ILO estimate)" THEN [Contributing family workers, male (% of male employment) (modeled ILO estimate)]</v>
      </c>
    </row>
    <row r="16" spans="1:10" hidden="1" x14ac:dyDescent="0.25">
      <c r="B16" t="s">
        <v>17</v>
      </c>
      <c r="D16">
        <v>5.1717313236640597E-3</v>
      </c>
      <c r="E16">
        <v>5.1717313236640597E-3</v>
      </c>
      <c r="G16" t="str">
        <f>IFERROR(VLOOKUP($B16,$H$2:$H$21,1,FALSE),"-")</f>
        <v>-</v>
      </c>
      <c r="H16" t="s">
        <v>144</v>
      </c>
      <c r="I16" t="str">
        <f>"'"&amp;B16&amp;"',"</f>
        <v>'School enrollment, preprimary, female (% gross)',</v>
      </c>
      <c r="J16" t="str">
        <f>"WHEN """&amp;B16&amp;""" THEN ["&amp;B16&amp;"]"</f>
        <v>WHEN "School enrollment, preprimary, female (% gross)" THEN [School enrollment, preprimary, female (% gross)]</v>
      </c>
    </row>
    <row r="17" spans="1:10" hidden="1" x14ac:dyDescent="0.25">
      <c r="B17" t="s">
        <v>18</v>
      </c>
      <c r="D17">
        <v>4.84281290815387E-3</v>
      </c>
      <c r="E17">
        <v>4.84281290815387E-3</v>
      </c>
      <c r="G17" t="str">
        <f>IFERROR(VLOOKUP($B17,$H$2:$H$21,1,FALSE),"-")</f>
        <v>-</v>
      </c>
      <c r="H17" t="s">
        <v>19</v>
      </c>
      <c r="I17" t="str">
        <f>"'"&amp;B17&amp;"',"</f>
        <v>'Unemployment, youth (% ages 15â€“24)',</v>
      </c>
      <c r="J17" t="str">
        <f>"WHEN """&amp;B17&amp;""" THEN ["&amp;B17&amp;"]"</f>
        <v>WHEN "Unemployment, youth (% ages 15â€“24)" THEN [Unemployment, youth (% ages 15â€“24)]</v>
      </c>
    </row>
    <row r="18" spans="1:10" x14ac:dyDescent="0.25">
      <c r="A18" s="5" t="s">
        <v>290</v>
      </c>
      <c r="B18" t="s">
        <v>19</v>
      </c>
      <c r="C18" s="5" t="s">
        <v>295</v>
      </c>
      <c r="D18">
        <v>4.7675997064633904E-3</v>
      </c>
      <c r="E18">
        <v>4.7675997064633904E-3</v>
      </c>
      <c r="G18" t="str">
        <f>IFERROR(VLOOKUP($B18,$H$2:$H$21,1,FALSE),"-")</f>
        <v>Inequality in income (%)</v>
      </c>
      <c r="H18" t="s">
        <v>13</v>
      </c>
      <c r="I18" t="str">
        <f>"'"&amp;B18&amp;"',"</f>
        <v>'Inequality in income (%)',</v>
      </c>
      <c r="J18" t="str">
        <f>"WHEN """&amp;B18&amp;""" THEN ["&amp;B18&amp;"]"</f>
        <v>WHEN "Inequality in income (%)" THEN [Inequality in income (%)]</v>
      </c>
    </row>
    <row r="19" spans="1:10" hidden="1" x14ac:dyDescent="0.25">
      <c r="B19" t="s">
        <v>20</v>
      </c>
      <c r="C19" s="5" t="s">
        <v>295</v>
      </c>
      <c r="D19">
        <v>-4.2653744453458797E-3</v>
      </c>
      <c r="E19">
        <v>4.2653744453458797E-3</v>
      </c>
      <c r="G19" t="str">
        <f>IFERROR(VLOOKUP($B19,$H$2:$H$21,1,FALSE),"-")</f>
        <v>Exports and imports (% of GDP)</v>
      </c>
      <c r="H19" t="s">
        <v>55</v>
      </c>
      <c r="I19" t="str">
        <f>"'"&amp;B19&amp;"',"</f>
        <v>'Exports and imports (% of GDP)',</v>
      </c>
      <c r="J19" t="str">
        <f>"WHEN """&amp;B19&amp;""" THEN ["&amp;B19&amp;"]"</f>
        <v>WHEN "Exports and imports (% of GDP)" THEN [Exports and imports (% of GDP)]</v>
      </c>
    </row>
    <row r="20" spans="1:10" hidden="1" x14ac:dyDescent="0.25">
      <c r="B20" t="s">
        <v>21</v>
      </c>
      <c r="C20" s="5" t="s">
        <v>295</v>
      </c>
      <c r="D20">
        <v>-4.2330599776126496E-3</v>
      </c>
      <c r="E20">
        <v>4.2330599776126496E-3</v>
      </c>
      <c r="G20" t="str">
        <f>IFERROR(VLOOKUP($B20,$H$2:$H$21,1,FALSE),"-")</f>
        <v>Food exports (% of merchandise exports)</v>
      </c>
      <c r="H20" t="s">
        <v>211</v>
      </c>
      <c r="I20" t="str">
        <f>"'"&amp;B20&amp;"',"</f>
        <v>'Food exports (% of merchandise exports)',</v>
      </c>
      <c r="J20" t="str">
        <f>"WHEN """&amp;B20&amp;""" THEN ["&amp;B20&amp;"]"</f>
        <v>WHEN "Food exports (% of merchandise exports)" THEN [Food exports (% of merchandise exports)]</v>
      </c>
    </row>
    <row r="21" spans="1:10" hidden="1" x14ac:dyDescent="0.25">
      <c r="B21" t="s">
        <v>22</v>
      </c>
      <c r="D21">
        <v>4.0202661878013203E-3</v>
      </c>
      <c r="E21">
        <v>4.0202661878013203E-3</v>
      </c>
      <c r="G21" t="str">
        <f>IFERROR(VLOOKUP($B21,$H$2:$H$21,1,FALSE),"-")</f>
        <v>-</v>
      </c>
      <c r="H21" t="s">
        <v>95</v>
      </c>
      <c r="I21" t="str">
        <f>"'"&amp;B21&amp;"',"</f>
        <v>'Population ages 15-64, male (% of male population)',</v>
      </c>
      <c r="J21" t="str">
        <f>"WHEN """&amp;B21&amp;""" THEN ["&amp;B21&amp;"]"</f>
        <v>WHEN "Population ages 15-64, male (% of male population)" THEN [Population ages 15-64, male (% of male population)]</v>
      </c>
    </row>
    <row r="22" spans="1:10" hidden="1" x14ac:dyDescent="0.25">
      <c r="B22" t="s">
        <v>23</v>
      </c>
      <c r="D22">
        <v>3.7400131548198799E-3</v>
      </c>
      <c r="E22">
        <v>3.7400131548198799E-3</v>
      </c>
      <c r="G22" t="str">
        <f>IFERROR(VLOOKUP($B22,$H$2:$H$21,1,FALSE),"-")</f>
        <v>-</v>
      </c>
      <c r="I22" t="str">
        <f>"'"&amp;B22&amp;"',"</f>
        <v>'Employment in services, male (% of male employment) (modeled ILO estimate)',</v>
      </c>
      <c r="J22" t="str">
        <f>"WHEN """&amp;B22&amp;""" THEN ["&amp;B22&amp;"]"</f>
        <v>WHEN "Employment in services, male (% of male employment) (modeled ILO estimate)" THEN [Employment in services, male (% of male employment) (modeled ILO estimate)]</v>
      </c>
    </row>
    <row r="23" spans="1:10" ht="30" hidden="1" x14ac:dyDescent="0.25">
      <c r="B23" s="1" t="s">
        <v>24</v>
      </c>
      <c r="C23" s="7"/>
      <c r="D23">
        <v>-3.49881103387181E-3</v>
      </c>
      <c r="E23">
        <v>3.49881103387181E-3</v>
      </c>
      <c r="G23" t="str">
        <f>IFERROR(VLOOKUP($B23,$H$2:$H$21,1,FALSE),"-")</f>
        <v>-</v>
      </c>
      <c r="I23" t="str">
        <f>"'"&amp;B23&amp;"',"</f>
        <v>'Prevalence of wasting in
 children under five years (%)',</v>
      </c>
      <c r="J23" t="str">
        <f>"WHEN """&amp;B23&amp;""" THEN ["&amp;B23&amp;"]"</f>
        <v>WHEN "Prevalence of wasting in
 children under five years (%)" THEN [Prevalence of wasting in
 children under five years (%)]</v>
      </c>
    </row>
    <row r="24" spans="1:10" x14ac:dyDescent="0.25">
      <c r="A24" s="5" t="s">
        <v>290</v>
      </c>
      <c r="B24" t="s">
        <v>25</v>
      </c>
      <c r="C24" s="5" t="s">
        <v>293</v>
      </c>
      <c r="D24">
        <v>-3.4789202523303302E-3</v>
      </c>
      <c r="E24">
        <v>3.4789202523303302E-3</v>
      </c>
      <c r="G24" t="str">
        <f>IFERROR(VLOOKUP($B24,$H$2:$H$21,1,FALSE),"-")</f>
        <v>-</v>
      </c>
      <c r="I24" t="str">
        <f>"'"&amp;B24&amp;"',"</f>
        <v>'PM2.5 pollution, population exposed to levels exceeding WHO Interim Target-3 value (% of total)',</v>
      </c>
      <c r="J24" t="str">
        <f>"WHEN """&amp;B24&amp;""" THEN ["&amp;B24&amp;"]"</f>
        <v>WHEN "PM2.5 pollution, population exposed to levels exceeding WHO Interim Target-3 value (% of total)" THEN [PM2.5 pollution, population exposed to levels exceeding WHO Interim Target-3 value (% of total)]</v>
      </c>
    </row>
    <row r="25" spans="1:10" x14ac:dyDescent="0.25">
      <c r="A25" s="5" t="s">
        <v>290</v>
      </c>
      <c r="B25" t="s">
        <v>26</v>
      </c>
      <c r="C25" s="5" t="s">
        <v>295</v>
      </c>
      <c r="D25">
        <v>-3.4757564899705702E-3</v>
      </c>
      <c r="E25">
        <v>3.4757564899705702E-3</v>
      </c>
      <c r="G25" t="str">
        <f>IFERROR(VLOOKUP($B25,$H$2:$H$21,1,FALSE),"-")</f>
        <v>-</v>
      </c>
      <c r="I25" t="str">
        <f>"'"&amp;B25&amp;"',"</f>
        <v>'Forest area (% of land area)',</v>
      </c>
      <c r="J25" t="str">
        <f>"WHEN """&amp;B25&amp;""" THEN ["&amp;B25&amp;"]"</f>
        <v>WHEN "Forest area (% of land area)" THEN [Forest area (% of land area)]</v>
      </c>
    </row>
    <row r="26" spans="1:10" x14ac:dyDescent="0.25">
      <c r="A26" s="5" t="s">
        <v>290</v>
      </c>
      <c r="B26" t="s">
        <v>27</v>
      </c>
      <c r="C26" s="5" t="s">
        <v>295</v>
      </c>
      <c r="D26">
        <v>3.3534932512071201E-3</v>
      </c>
      <c r="E26">
        <v>3.3534932512071201E-3</v>
      </c>
      <c r="G26" t="str">
        <f>IFERROR(VLOOKUP($B26,$H$2:$H$21,1,FALSE),"-")</f>
        <v>-</v>
      </c>
      <c r="I26" t="str">
        <f>"'"&amp;B26&amp;"',"</f>
        <v>'Mobile cellular subscriptions (per 100 people)',</v>
      </c>
      <c r="J26" t="str">
        <f>"WHEN """&amp;B26&amp;""" THEN ["&amp;B26&amp;"]"</f>
        <v>WHEN "Mobile cellular subscriptions (per 100 people)" THEN [Mobile cellular subscriptions (per 100 people)]</v>
      </c>
    </row>
    <row r="27" spans="1:10" hidden="1" x14ac:dyDescent="0.25">
      <c r="B27" t="s">
        <v>28</v>
      </c>
      <c r="D27">
        <v>-3.1945746381698398E-3</v>
      </c>
      <c r="E27">
        <v>3.1945746381698398E-3</v>
      </c>
      <c r="G27" t="str">
        <f>IFERROR(VLOOKUP($B27,$H$2:$H$21,1,FALSE),"-")</f>
        <v>-</v>
      </c>
      <c r="I27" t="str">
        <f>"'"&amp;B27&amp;"',"</f>
        <v>'Tariff rate, applied, weighted mean, manufactured products (%)',</v>
      </c>
      <c r="J27" t="str">
        <f>"WHEN """&amp;B27&amp;""" THEN ["&amp;B27&amp;"]"</f>
        <v>WHEN "Tariff rate, applied, weighted mean, manufactured products (%)" THEN [Tariff rate, applied, weighted mean, manufactured products (%)]</v>
      </c>
    </row>
    <row r="28" spans="1:10" hidden="1" x14ac:dyDescent="0.25">
      <c r="B28" t="s">
        <v>29</v>
      </c>
      <c r="D28">
        <v>3.1310933986699999E-3</v>
      </c>
      <c r="E28">
        <v>3.1310933986699999E-3</v>
      </c>
      <c r="G28" t="str">
        <f>IFERROR(VLOOKUP($B28,$H$2:$H$21,1,FALSE),"-")</f>
        <v>-</v>
      </c>
      <c r="I28" t="str">
        <f>"'"&amp;B28&amp;"',"</f>
        <v>'Permanent cropland (% of land area)',</v>
      </c>
      <c r="J28" t="str">
        <f>"WHEN """&amp;B28&amp;""" THEN ["&amp;B28&amp;"]"</f>
        <v>WHEN "Permanent cropland (% of land area)" THEN [Permanent cropland (% of land area)]</v>
      </c>
    </row>
    <row r="29" spans="1:10" x14ac:dyDescent="0.25">
      <c r="A29" s="5" t="s">
        <v>290</v>
      </c>
      <c r="B29" t="s">
        <v>30</v>
      </c>
      <c r="C29" s="5" t="s">
        <v>295</v>
      </c>
      <c r="D29">
        <v>3.1130233914495801E-3</v>
      </c>
      <c r="E29">
        <v>3.1130233914495801E-3</v>
      </c>
      <c r="G29" t="str">
        <f>IFERROR(VLOOKUP($B29,$H$2:$H$21,1,FALSE),"-")</f>
        <v>-</v>
      </c>
      <c r="I29" t="str">
        <f>"'"&amp;B29&amp;"',"</f>
        <v>'International inbound tourists (thousands)',</v>
      </c>
      <c r="J29" t="str">
        <f>"WHEN """&amp;B29&amp;""" THEN ["&amp;B29&amp;"]"</f>
        <v>WHEN "International inbound tourists (thousands)" THEN [International inbound tourists (thousands)]</v>
      </c>
    </row>
    <row r="30" spans="1:10" hidden="1" x14ac:dyDescent="0.25">
      <c r="B30" t="s">
        <v>31</v>
      </c>
      <c r="D30">
        <v>-2.9708302483306601E-3</v>
      </c>
      <c r="E30">
        <v>2.9708302483306601E-3</v>
      </c>
      <c r="G30" t="str">
        <f>IFERROR(VLOOKUP($B30,$H$2:$H$21,1,FALSE),"-")</f>
        <v>-</v>
      </c>
      <c r="I30" t="str">
        <f>"'"&amp;B30&amp;"',"</f>
        <v>'Rural population (% of total population)',</v>
      </c>
      <c r="J30" t="str">
        <f>"WHEN """&amp;B30&amp;""" THEN ["&amp;B30&amp;"]"</f>
        <v>WHEN "Rural population (% of total population)" THEN [Rural population (% of total population)]</v>
      </c>
    </row>
    <row r="31" spans="1:10" hidden="1" x14ac:dyDescent="0.25">
      <c r="B31" t="s">
        <v>32</v>
      </c>
      <c r="D31">
        <v>-2.95531150396051E-3</v>
      </c>
      <c r="E31">
        <v>2.95531150396051E-3</v>
      </c>
      <c r="G31" t="str">
        <f>IFERROR(VLOOKUP($B31,$H$2:$H$21,1,FALSE),"-")</f>
        <v>-</v>
      </c>
      <c r="I31" t="str">
        <f>"'"&amp;B31&amp;"',"</f>
        <v>'Labor force participation rate for ages 15-24, total (%) (modeled ILO estimate)',</v>
      </c>
      <c r="J31" t="str">
        <f>"WHEN """&amp;B31&amp;""" THEN ["&amp;B31&amp;"]"</f>
        <v>WHEN "Labor force participation rate for ages 15-24, total (%) (modeled ILO estimate)" THEN [Labor force participation rate for ages 15-24, total (%) (modeled ILO estimate)]</v>
      </c>
    </row>
    <row r="32" spans="1:10" hidden="1" x14ac:dyDescent="0.25">
      <c r="B32" t="s">
        <v>33</v>
      </c>
      <c r="D32">
        <v>-2.9232558215779498E-3</v>
      </c>
      <c r="E32">
        <v>2.9232558215779498E-3</v>
      </c>
      <c r="G32" t="str">
        <f>IFERROR(VLOOKUP($B32,$H$2:$H$21,1,FALSE),"-")</f>
        <v>-</v>
      </c>
      <c r="I32" t="str">
        <f>"'"&amp;B32&amp;"',"</f>
        <v>'Repeaters, primary, total (% of total enrollment)',</v>
      </c>
      <c r="J32" t="str">
        <f>"WHEN """&amp;B32&amp;""" THEN ["&amp;B32&amp;"]"</f>
        <v>WHEN "Repeaters, primary, total (% of total enrollment)" THEN [Repeaters, primary, total (% of total enrollment)]</v>
      </c>
    </row>
    <row r="33" spans="1:10" hidden="1" x14ac:dyDescent="0.25">
      <c r="B33" t="s">
        <v>34</v>
      </c>
      <c r="D33">
        <v>2.83408713108685E-3</v>
      </c>
      <c r="E33">
        <v>2.83408713108685E-3</v>
      </c>
      <c r="G33" t="str">
        <f>IFERROR(VLOOKUP($B33,$H$2:$H$21,1,FALSE),"-")</f>
        <v>-</v>
      </c>
      <c r="I33" t="str">
        <f>"'"&amp;B33&amp;"',"</f>
        <v>'Immunization, DPT (% of children ages 12-23 months)',</v>
      </c>
      <c r="J33" t="str">
        <f>"WHEN """&amp;B33&amp;""" THEN ["&amp;B33&amp;"]"</f>
        <v>WHEN "Immunization, DPT (% of children ages 12-23 months)" THEN [Immunization, DPT (% of children ages 12-23 months)]</v>
      </c>
    </row>
    <row r="34" spans="1:10" x14ac:dyDescent="0.25">
      <c r="A34" s="5" t="s">
        <v>290</v>
      </c>
      <c r="B34" t="s">
        <v>35</v>
      </c>
      <c r="C34" s="5" t="s">
        <v>292</v>
      </c>
      <c r="D34">
        <v>-2.7432460941290101E-3</v>
      </c>
      <c r="E34">
        <v>2.7432460941290101E-3</v>
      </c>
      <c r="G34" t="str">
        <f>IFERROR(VLOOKUP($B34,$H$2:$H$21,1,FALSE),"-")</f>
        <v>-</v>
      </c>
      <c r="I34" t="str">
        <f>"'"&amp;B34&amp;"',"</f>
        <v>'Government expenditure on education, total (% of GDP)',</v>
      </c>
      <c r="J34" t="str">
        <f>"WHEN """&amp;B34&amp;""" THEN ["&amp;B34&amp;"]"</f>
        <v>WHEN "Government expenditure on education, total (% of GDP)" THEN [Government expenditure on education, total (% of GDP)]</v>
      </c>
    </row>
    <row r="35" spans="1:10" hidden="1" x14ac:dyDescent="0.25">
      <c r="B35" t="s">
        <v>36</v>
      </c>
      <c r="D35">
        <v>2.7212281122021699E-3</v>
      </c>
      <c r="E35">
        <v>2.7212281122021699E-3</v>
      </c>
      <c r="G35" t="str">
        <f>IFERROR(VLOOKUP($B35,$H$2:$H$21,1,FALSE),"-")</f>
        <v>-</v>
      </c>
      <c r="I35" t="str">
        <f>"'"&amp;B35&amp;"',"</f>
        <v>'Sex ratio at birth (male births per female births)',</v>
      </c>
      <c r="J35" t="str">
        <f>"WHEN """&amp;B35&amp;""" THEN ["&amp;B35&amp;"]"</f>
        <v>WHEN "Sex ratio at birth (male births per female births)" THEN [Sex ratio at birth (male births per female births)]</v>
      </c>
    </row>
    <row r="36" spans="1:10" hidden="1" x14ac:dyDescent="0.25">
      <c r="B36" t="s">
        <v>37</v>
      </c>
      <c r="D36">
        <v>2.6841517080419298E-3</v>
      </c>
      <c r="E36">
        <v>2.6841517080419298E-3</v>
      </c>
      <c r="G36" t="str">
        <f>IFERROR(VLOOKUP($B36,$H$2:$H$21,1,FALSE),"-")</f>
        <v>-</v>
      </c>
      <c r="I36" t="str">
        <f>"'"&amp;B36&amp;"',"</f>
        <v>'Total fisheries production (metric tons)',</v>
      </c>
      <c r="J36" t="str">
        <f>"WHEN """&amp;B36&amp;""" THEN ["&amp;B36&amp;"]"</f>
        <v>WHEN "Total fisheries production (metric tons)" THEN [Total fisheries production (metric tons)]</v>
      </c>
    </row>
    <row r="37" spans="1:10" hidden="1" x14ac:dyDescent="0.25">
      <c r="B37" t="s">
        <v>38</v>
      </c>
      <c r="D37">
        <v>2.66989977139323E-3</v>
      </c>
      <c r="E37">
        <v>2.66989977139323E-3</v>
      </c>
      <c r="G37" t="str">
        <f>IFERROR(VLOOKUP($B37,$H$2:$H$21,1,FALSE),"-")</f>
        <v>-</v>
      </c>
      <c r="I37" t="str">
        <f>"'"&amp;B37&amp;"',"</f>
        <v>'Labor force participation rate, male (% of male population ages 15-64) (modeled ILO estimate)',</v>
      </c>
      <c r="J37" t="str">
        <f>"WHEN """&amp;B37&amp;""" THEN ["&amp;B37&amp;"]"</f>
        <v>WHEN "Labor force participation rate, male (% of male population ages 15-64) (modeled ILO estimate)" THEN [Labor force participation rate, male (% of male population ages 15-64) (modeled ILO estimate)]</v>
      </c>
    </row>
    <row r="38" spans="1:10" hidden="1" x14ac:dyDescent="0.25">
      <c r="B38" t="s">
        <v>39</v>
      </c>
      <c r="D38">
        <v>2.6526849557312799E-3</v>
      </c>
      <c r="E38">
        <v>2.6526849557312799E-3</v>
      </c>
      <c r="G38" t="str">
        <f>IFERROR(VLOOKUP($B38,$H$2:$H$21,1,FALSE),"-")</f>
        <v>-</v>
      </c>
      <c r="I38" t="str">
        <f>"'"&amp;B38&amp;"',"</f>
        <v>'Import value index (2000 = 100)',</v>
      </c>
      <c r="J38" t="str">
        <f>"WHEN """&amp;B38&amp;""" THEN ["&amp;B38&amp;"]"</f>
        <v>WHEN "Import value index (2000 = 100)" THEN [Import value index (2000 = 100)]</v>
      </c>
    </row>
    <row r="39" spans="1:10" x14ac:dyDescent="0.25">
      <c r="A39" s="5" t="s">
        <v>290</v>
      </c>
      <c r="B39" t="s">
        <v>40</v>
      </c>
      <c r="C39" s="5" t="s">
        <v>295</v>
      </c>
      <c r="D39">
        <v>2.5300934701439699E-3</v>
      </c>
      <c r="E39">
        <v>2.5300934701439699E-3</v>
      </c>
      <c r="G39" t="str">
        <f>IFERROR(VLOOKUP($B39,$H$2:$H$21,1,FALSE),"-")</f>
        <v>-</v>
      </c>
      <c r="I39" t="str">
        <f>"'"&amp;B39&amp;"',"</f>
        <v>'Rural population with access to electricity (%)',</v>
      </c>
      <c r="J39" t="str">
        <f>"WHEN """&amp;B39&amp;""" THEN ["&amp;B39&amp;"]"</f>
        <v>WHEN "Rural population with access to electricity (%)" THEN [Rural population with access to electricity (%)]</v>
      </c>
    </row>
    <row r="40" spans="1:10" hidden="1" x14ac:dyDescent="0.25">
      <c r="B40" t="s">
        <v>41</v>
      </c>
      <c r="D40">
        <v>2.3508625914591E-3</v>
      </c>
      <c r="E40">
        <v>2.3508625914591E-3</v>
      </c>
      <c r="G40" t="str">
        <f>IFERROR(VLOOKUP($B40,$H$2:$H$21,1,FALSE),"-")</f>
        <v>-</v>
      </c>
      <c r="I40" t="str">
        <f>"'"&amp;B40&amp;"',"</f>
        <v>'Insurance and financial services (% of service exports, BoP)',</v>
      </c>
      <c r="J40" t="str">
        <f>"WHEN """&amp;B40&amp;""" THEN ["&amp;B40&amp;"]"</f>
        <v>WHEN "Insurance and financial services (% of service exports, BoP)" THEN [Insurance and financial services (% of service exports, BoP)]</v>
      </c>
    </row>
    <row r="41" spans="1:10" hidden="1" x14ac:dyDescent="0.25">
      <c r="B41" t="s">
        <v>42</v>
      </c>
      <c r="D41">
        <v>2.27135704538549E-3</v>
      </c>
      <c r="E41">
        <v>2.27135704538549E-3</v>
      </c>
      <c r="G41" t="str">
        <f>IFERROR(VLOOKUP($B41,$H$2:$H$21,1,FALSE),"-")</f>
        <v>-</v>
      </c>
      <c r="I41" t="str">
        <f>"'"&amp;B41&amp;"',"</f>
        <v>'School enrollment, preprimary (% gross)',</v>
      </c>
      <c r="J41" t="str">
        <f>"WHEN """&amp;B41&amp;""" THEN ["&amp;B41&amp;"]"</f>
        <v>WHEN "School enrollment, preprimary (% gross)" THEN [School enrollment, preprimary (% gross)]</v>
      </c>
    </row>
    <row r="42" spans="1:10" hidden="1" x14ac:dyDescent="0.25">
      <c r="B42" t="s">
        <v>43</v>
      </c>
      <c r="D42">
        <v>2.14051119708334E-3</v>
      </c>
      <c r="E42">
        <v>2.14051119708334E-3</v>
      </c>
      <c r="G42" t="str">
        <f>IFERROR(VLOOKUP($B42,$H$2:$H$21,1,FALSE),"-")</f>
        <v>-</v>
      </c>
      <c r="I42" t="str">
        <f>"'"&amp;B42&amp;"',"</f>
        <v>'Fertilizer consumption (kilograms per hectare of arable land)',</v>
      </c>
      <c r="J42" t="str">
        <f>"WHEN """&amp;B42&amp;""" THEN ["&amp;B42&amp;"]"</f>
        <v>WHEN "Fertilizer consumption (kilograms per hectare of arable land)" THEN [Fertilizer consumption (kilograms per hectare of arable land)]</v>
      </c>
    </row>
    <row r="43" spans="1:10" hidden="1" x14ac:dyDescent="0.25">
      <c r="B43" t="s">
        <v>44</v>
      </c>
      <c r="D43">
        <v>2.1027779044652199E-3</v>
      </c>
      <c r="E43">
        <v>2.1027779044652199E-3</v>
      </c>
      <c r="G43" t="str">
        <f>IFERROR(VLOOKUP($B43,$H$2:$H$21,1,FALSE),"-")</f>
        <v>-</v>
      </c>
      <c r="I43" t="str">
        <f>"'"&amp;B43&amp;"',"</f>
        <v>'Industry (including construction), value added (% of GDP)',</v>
      </c>
      <c r="J43" t="str">
        <f>"WHEN """&amp;B43&amp;""" THEN ["&amp;B43&amp;"]"</f>
        <v>WHEN "Industry (including construction), value added (% of GDP)" THEN [Industry (including construction), value added (% of GDP)]</v>
      </c>
    </row>
    <row r="44" spans="1:10" hidden="1" x14ac:dyDescent="0.25">
      <c r="B44" t="s">
        <v>45</v>
      </c>
      <c r="D44">
        <v>-1.89581623536015E-3</v>
      </c>
      <c r="E44">
        <v>1.89581623536015E-3</v>
      </c>
      <c r="G44" t="str">
        <f>IFERROR(VLOOKUP($B44,$H$2:$H$21,1,FALSE),"-")</f>
        <v>-</v>
      </c>
      <c r="I44" t="str">
        <f>"'"&amp;B44&amp;"',"</f>
        <v>'Agricultural raw materials exports (% of merchandise exports)',</v>
      </c>
      <c r="J44" t="str">
        <f>"WHEN """&amp;B44&amp;""" THEN ["&amp;B44&amp;"]"</f>
        <v>WHEN "Agricultural raw materials exports (% of merchandise exports)" THEN [Agricultural raw materials exports (% of merchandise exports)]</v>
      </c>
    </row>
    <row r="45" spans="1:10" hidden="1" x14ac:dyDescent="0.25">
      <c r="B45" t="s">
        <v>46</v>
      </c>
      <c r="D45">
        <v>1.86895129245297E-3</v>
      </c>
      <c r="E45">
        <v>1.86895129245297E-3</v>
      </c>
      <c r="G45" t="str">
        <f>IFERROR(VLOOKUP($B45,$H$2:$H$21,1,FALSE),"-")</f>
        <v>Employment in services (% of total employment)</v>
      </c>
      <c r="I45" t="str">
        <f>"'"&amp;B45&amp;"',"</f>
        <v>'Employment in services (% of total employment)',</v>
      </c>
      <c r="J45" t="str">
        <f>"WHEN """&amp;B45&amp;""" THEN ["&amp;B45&amp;"]"</f>
        <v>WHEN "Employment in services (% of total employment)" THEN [Employment in services (% of total employment)]</v>
      </c>
    </row>
    <row r="46" spans="1:10" hidden="1" x14ac:dyDescent="0.25">
      <c r="B46" t="s">
        <v>47</v>
      </c>
      <c r="D46">
        <v>1.78807827178599E-3</v>
      </c>
      <c r="E46">
        <v>1.78807827178599E-3</v>
      </c>
      <c r="G46" t="str">
        <f>IFERROR(VLOOKUP($B46,$H$2:$H$21,1,FALSE),"-")</f>
        <v>-</v>
      </c>
      <c r="I46" t="str">
        <f>"'"&amp;B46&amp;"',"</f>
        <v>'Insurance and financial services (% of service imports, BoP)',</v>
      </c>
      <c r="J46" t="str">
        <f>"WHEN """&amp;B46&amp;""" THEN ["&amp;B46&amp;"]"</f>
        <v>WHEN "Insurance and financial services (% of service imports, BoP)" THEN [Insurance and financial services (% of service imports, BoP)]</v>
      </c>
    </row>
    <row r="47" spans="1:10" hidden="1" x14ac:dyDescent="0.25">
      <c r="B47" t="s">
        <v>48</v>
      </c>
      <c r="D47">
        <v>-1.7536557742399901E-3</v>
      </c>
      <c r="E47">
        <v>1.7536557742399901E-3</v>
      </c>
      <c r="G47" t="str">
        <f>IFERROR(VLOOKUP($B47,$H$2:$H$21,1,FALSE),"-")</f>
        <v>-</v>
      </c>
      <c r="I47" t="str">
        <f>"'"&amp;B47&amp;"',"</f>
        <v>'Implied PPP conversion rate',</v>
      </c>
      <c r="J47" t="str">
        <f>"WHEN """&amp;B47&amp;""" THEN ["&amp;B47&amp;"]"</f>
        <v>WHEN "Implied PPP conversion rate" THEN [Implied PPP conversion rate]</v>
      </c>
    </row>
    <row r="48" spans="1:10" hidden="1" x14ac:dyDescent="0.25">
      <c r="B48" t="s">
        <v>49</v>
      </c>
      <c r="D48">
        <v>1.71458122916256E-3</v>
      </c>
      <c r="E48">
        <v>1.71458122916256E-3</v>
      </c>
      <c r="G48" t="str">
        <f>IFERROR(VLOOKUP($B48,$H$2:$H$21,1,FALSE),"-")</f>
        <v>-</v>
      </c>
      <c r="I48" t="str">
        <f>"'"&amp;B48&amp;"',"</f>
        <v>'Export value index (2000 = 100)',</v>
      </c>
      <c r="J48" t="str">
        <f>"WHEN """&amp;B48&amp;""" THEN ["&amp;B48&amp;"]"</f>
        <v>WHEN "Export value index (2000 = 100)" THEN [Export value index (2000 = 100)]</v>
      </c>
    </row>
    <row r="49" spans="2:10" hidden="1" x14ac:dyDescent="0.25">
      <c r="B49" t="s">
        <v>50</v>
      </c>
      <c r="D49">
        <v>1.6598392326456601E-3</v>
      </c>
      <c r="E49">
        <v>1.6598392326456601E-3</v>
      </c>
      <c r="G49" t="str">
        <f>IFERROR(VLOOKUP($B49,$H$2:$H$21,1,FALSE),"-")</f>
        <v>-</v>
      </c>
      <c r="I49" t="str">
        <f>"'"&amp;B49&amp;"',"</f>
        <v>'Travel services (% of service imports, BoP)',</v>
      </c>
      <c r="J49" t="str">
        <f>"WHEN """&amp;B49&amp;""" THEN ["&amp;B49&amp;"]"</f>
        <v>WHEN "Travel services (% of service imports, BoP)" THEN [Travel services (% of service imports, BoP)]</v>
      </c>
    </row>
    <row r="50" spans="2:10" hidden="1" x14ac:dyDescent="0.25">
      <c r="B50" t="s">
        <v>51</v>
      </c>
      <c r="D50">
        <v>1.64982870711229E-3</v>
      </c>
      <c r="E50">
        <v>1.64982870711229E-3</v>
      </c>
      <c r="G50" t="str">
        <f>IFERROR(VLOOKUP($B50,$H$2:$H$21,1,FALSE),"-")</f>
        <v>-</v>
      </c>
      <c r="I50" t="str">
        <f>"'"&amp;B50&amp;"',"</f>
        <v>'Source data assessment of statistical capacity (scale 0 - 100)',</v>
      </c>
      <c r="J50" t="str">
        <f>"WHEN """&amp;B50&amp;""" THEN ["&amp;B50&amp;"]"</f>
        <v>WHEN "Source data assessment of statistical capacity (scale 0 - 100)" THEN [Source data assessment of statistical capacity (scale 0 - 100)]</v>
      </c>
    </row>
    <row r="51" spans="2:10" hidden="1" x14ac:dyDescent="0.25">
      <c r="B51" t="s">
        <v>52</v>
      </c>
      <c r="D51">
        <v>1.6070534664500799E-3</v>
      </c>
      <c r="E51">
        <v>1.6070534664500799E-3</v>
      </c>
      <c r="G51" t="str">
        <f>IFERROR(VLOOKUP($B51,$H$2:$H$21,1,FALSE),"-")</f>
        <v>-</v>
      </c>
      <c r="I51" t="str">
        <f>"'"&amp;B51&amp;"',"</f>
        <v>'Livestock production index (2004-2006 = 100)',</v>
      </c>
      <c r="J51" t="str">
        <f>"WHEN """&amp;B51&amp;""" THEN ["&amp;B51&amp;"]"</f>
        <v>WHEN "Livestock production index (2004-2006 = 100)" THEN [Livestock production index (2004-2006 = 100)]</v>
      </c>
    </row>
    <row r="52" spans="2:10" hidden="1" x14ac:dyDescent="0.25">
      <c r="B52" t="s">
        <v>53</v>
      </c>
      <c r="D52">
        <v>-1.585719455053E-3</v>
      </c>
      <c r="E52">
        <v>1.585719455053E-3</v>
      </c>
      <c r="G52" t="str">
        <f>IFERROR(VLOOKUP($B52,$H$2:$H$21,1,FALSE),"-")</f>
        <v>-</v>
      </c>
      <c r="I52" t="str">
        <f>"'"&amp;B52&amp;"',"</f>
        <v>'Electric power transmission and distribution losses (% of output)',</v>
      </c>
      <c r="J52" t="str">
        <f>"WHEN """&amp;B52&amp;""" THEN ["&amp;B52&amp;"]"</f>
        <v>WHEN "Electric power transmission and distribution losses (% of output)" THEN [Electric power transmission and distribution losses (% of output)]</v>
      </c>
    </row>
    <row r="53" spans="2:10" hidden="1" x14ac:dyDescent="0.25">
      <c r="B53" t="s">
        <v>54</v>
      </c>
      <c r="D53">
        <v>1.5772173327076901E-3</v>
      </c>
      <c r="E53">
        <v>1.5772173327076901E-3</v>
      </c>
      <c r="G53" t="str">
        <f>IFERROR(VLOOKUP($B53,$H$2:$H$21,1,FALSE),"-")</f>
        <v>-</v>
      </c>
      <c r="I53" t="str">
        <f>"'"&amp;B53&amp;"',"</f>
        <v>'Ores and metals exports (% of merchandise exports)',</v>
      </c>
      <c r="J53" t="str">
        <f>"WHEN """&amp;B53&amp;""" THEN ["&amp;B53&amp;"]"</f>
        <v>WHEN "Ores and metals exports (% of merchandise exports)" THEN [Ores and metals exports (% of merchandise exports)]</v>
      </c>
    </row>
    <row r="54" spans="2:10" hidden="1" x14ac:dyDescent="0.25">
      <c r="B54" t="s">
        <v>55</v>
      </c>
      <c r="C54" s="5" t="s">
        <v>295</v>
      </c>
      <c r="D54">
        <v>-1.4233614014922699E-3</v>
      </c>
      <c r="E54">
        <v>1.4233614014922699E-3</v>
      </c>
      <c r="G54" t="str">
        <f>IFERROR(VLOOKUP($B54,$H$2:$H$21,1,FALSE),"-")</f>
        <v>Start-up procedures to register a business (number)</v>
      </c>
      <c r="I54" t="str">
        <f>"'"&amp;B54&amp;"',"</f>
        <v>'Start-up procedures to register a business (number)',</v>
      </c>
      <c r="J54" t="str">
        <f>"WHEN """&amp;B54&amp;""" THEN ["&amp;B54&amp;"]"</f>
        <v>WHEN "Start-up procedures to register a business (number)" THEN [Start-up procedures to register a business (number)]</v>
      </c>
    </row>
    <row r="55" spans="2:10" hidden="1" x14ac:dyDescent="0.25">
      <c r="B55" t="s">
        <v>56</v>
      </c>
      <c r="D55">
        <v>-1.3853101473564799E-3</v>
      </c>
      <c r="E55">
        <v>1.3853101473564799E-3</v>
      </c>
      <c r="G55" t="str">
        <f>IFERROR(VLOOKUP($B55,$H$2:$H$21,1,FALSE),"-")</f>
        <v>Electricity production from oil, gas and coal sources (% of total)</v>
      </c>
      <c r="I55" t="str">
        <f>"'"&amp;B55&amp;"',"</f>
        <v>'Electricity production from oil, gas and coal sources (% of total)',</v>
      </c>
      <c r="J55" t="str">
        <f>"WHEN """&amp;B55&amp;""" THEN ["&amp;B55&amp;"]"</f>
        <v>WHEN "Electricity production from oil, gas and coal sources (% of total)" THEN [Electricity production from oil, gas and coal sources (% of total)]</v>
      </c>
    </row>
    <row r="56" spans="2:10" hidden="1" x14ac:dyDescent="0.25">
      <c r="B56" t="s">
        <v>57</v>
      </c>
      <c r="D56">
        <v>1.2549467117578201E-3</v>
      </c>
      <c r="E56">
        <v>1.2549467117578201E-3</v>
      </c>
      <c r="G56" t="str">
        <f>IFERROR(VLOOKUP($B56,$H$2:$H$21,1,FALSE),"-")</f>
        <v>-</v>
      </c>
      <c r="I56" t="str">
        <f>"'"&amp;B56&amp;"',"</f>
        <v>'Employers, male (% of male employment) (modeled ILO estimate)',</v>
      </c>
      <c r="J56" t="str">
        <f>"WHEN """&amp;B56&amp;""" THEN ["&amp;B56&amp;"]"</f>
        <v>WHEN "Employers, male (% of male employment) (modeled ILO estimate)" THEN [Employers, male (% of male employment) (modeled ILO estimate)]</v>
      </c>
    </row>
    <row r="57" spans="2:10" hidden="1" x14ac:dyDescent="0.25">
      <c r="B57" t="s">
        <v>58</v>
      </c>
      <c r="D57">
        <v>-1.24911620180022E-3</v>
      </c>
      <c r="E57">
        <v>1.24911620180022E-3</v>
      </c>
      <c r="G57" t="str">
        <f>IFERROR(VLOOKUP($B57,$H$2:$H$21,1,FALSE),"-")</f>
        <v>-</v>
      </c>
      <c r="I57" t="str">
        <f>"'"&amp;B57&amp;"',"</f>
        <v>'Food imports (% of merchandise imports)',</v>
      </c>
      <c r="J57" t="str">
        <f>"WHEN """&amp;B57&amp;""" THEN ["&amp;B57&amp;"]"</f>
        <v>WHEN "Food imports (% of merchandise imports)" THEN [Food imports (% of merchandise imports)]</v>
      </c>
    </row>
    <row r="58" spans="2:10" ht="30" hidden="1" x14ac:dyDescent="0.25">
      <c r="B58" s="1" t="s">
        <v>59</v>
      </c>
      <c r="C58" s="7" t="s">
        <v>293</v>
      </c>
      <c r="D58">
        <v>-1.18697917337836E-3</v>
      </c>
      <c r="E58">
        <v>1.18697917337836E-3</v>
      </c>
      <c r="G58" t="str">
        <f>IFERROR(VLOOKUP($B58,$H$2:$H$21,1,FALSE),"-")</f>
        <v>-</v>
      </c>
      <c r="I58" t="str">
        <f>"'"&amp;B58&amp;"',"</f>
        <v>'Prevalence of stunting in
 children under five years (%)',</v>
      </c>
      <c r="J58" t="str">
        <f>"WHEN """&amp;B58&amp;""" THEN ["&amp;B58&amp;"]"</f>
        <v>WHEN "Prevalence of stunting in
 children under five years (%)" THEN [Prevalence of stunting in
 children under five years (%)]</v>
      </c>
    </row>
    <row r="59" spans="2:10" hidden="1" x14ac:dyDescent="0.25">
      <c r="B59" t="s">
        <v>60</v>
      </c>
      <c r="D59">
        <v>-1.1542886935962499E-3</v>
      </c>
      <c r="E59">
        <v>1.1542886935962499E-3</v>
      </c>
      <c r="G59" t="str">
        <f>IFERROR(VLOOKUP($B59,$H$2:$H$21,1,FALSE),"-")</f>
        <v>-</v>
      </c>
      <c r="I59" t="str">
        <f>"'"&amp;B59&amp;"',"</f>
        <v>'PM2.5 air pollution, mean annual exposure (micrograms per cubic meter)',</v>
      </c>
      <c r="J59" t="str">
        <f>"WHEN """&amp;B59&amp;""" THEN ["&amp;B59&amp;"]"</f>
        <v>WHEN "PM2.5 air pollution, mean annual exposure (micrograms per cubic meter)" THEN [PM2.5 air pollution, mean annual exposure (micrograms per cubic meter)]</v>
      </c>
    </row>
    <row r="60" spans="2:10" hidden="1" x14ac:dyDescent="0.25">
      <c r="B60" t="s">
        <v>61</v>
      </c>
      <c r="C60" s="5" t="s">
        <v>293</v>
      </c>
      <c r="D60">
        <v>-1.01817123559743E-3</v>
      </c>
      <c r="E60">
        <v>1.01817123559743E-3</v>
      </c>
      <c r="G60" t="str">
        <f>IFERROR(VLOOKUP($B60,$H$2:$H$21,1,FALSE),"-")</f>
        <v>-</v>
      </c>
      <c r="I60" t="str">
        <f>"'"&amp;B60&amp;"',"</f>
        <v>'Claims on central government (annual growth as % of broad money)',</v>
      </c>
      <c r="J60" t="str">
        <f>"WHEN """&amp;B60&amp;""" THEN ["&amp;B60&amp;"]"</f>
        <v>WHEN "Claims on central government (annual growth as % of broad money)" THEN [Claims on central government (annual growth as % of broad money)]</v>
      </c>
    </row>
    <row r="61" spans="2:10" hidden="1" x14ac:dyDescent="0.25">
      <c r="B61" t="s">
        <v>62</v>
      </c>
      <c r="C61" s="5" t="s">
        <v>293</v>
      </c>
      <c r="D61">
        <v>-9.9934136216647406E-4</v>
      </c>
      <c r="E61">
        <v>9.9934136216647406E-4</v>
      </c>
      <c r="G61" t="str">
        <f>IFERROR(VLOOKUP($B61,$H$2:$H$21,1,FALSE),"-")</f>
        <v>-</v>
      </c>
      <c r="I61" t="str">
        <f>"'"&amp;B61&amp;"',"</f>
        <v>'Methane emissions (% change from 1990)',</v>
      </c>
      <c r="J61" t="str">
        <f>"WHEN """&amp;B61&amp;""" THEN ["&amp;B61&amp;"]"</f>
        <v>WHEN "Methane emissions (% change from 1990)" THEN [Methane emissions (% change from 1990)]</v>
      </c>
    </row>
    <row r="62" spans="2:10" hidden="1" x14ac:dyDescent="0.25">
      <c r="B62" t="s">
        <v>63</v>
      </c>
      <c r="D62">
        <v>9.7964184334810495E-4</v>
      </c>
      <c r="E62">
        <v>9.7964184334810495E-4</v>
      </c>
      <c r="G62" t="str">
        <f>IFERROR(VLOOKUP($B62,$H$2:$H$21,1,FALSE),"-")</f>
        <v>-</v>
      </c>
      <c r="I62" t="str">
        <f>"'"&amp;B62&amp;"',"</f>
        <v>'Primary education, duration (years)',</v>
      </c>
      <c r="J62" t="str">
        <f>"WHEN """&amp;B62&amp;""" THEN ["&amp;B62&amp;"]"</f>
        <v>WHEN "Primary education, duration (years)" THEN [Primary education, duration (years)]</v>
      </c>
    </row>
    <row r="63" spans="2:10" hidden="1" x14ac:dyDescent="0.25">
      <c r="B63" t="s">
        <v>64</v>
      </c>
      <c r="D63">
        <v>-9.3794891926805997E-4</v>
      </c>
      <c r="E63">
        <v>9.3794891926805997E-4</v>
      </c>
      <c r="G63" t="str">
        <f>IFERROR(VLOOKUP($B63,$H$2:$H$21,1,FALSE),"-")</f>
        <v>-</v>
      </c>
      <c r="I63" t="str">
        <f>"'"&amp;B63&amp;"',"</f>
        <v>'Tariff rate, applied, simple mean, all products (%)',</v>
      </c>
      <c r="J63" t="str">
        <f>"WHEN """&amp;B63&amp;""" THEN ["&amp;B63&amp;"]"</f>
        <v>WHEN "Tariff rate, applied, simple mean, all products (%)" THEN [Tariff rate, applied, simple mean, all products (%)]</v>
      </c>
    </row>
    <row r="64" spans="2:10" hidden="1" x14ac:dyDescent="0.25">
      <c r="B64" t="s">
        <v>65</v>
      </c>
      <c r="D64">
        <v>-8.5256433433020902E-4</v>
      </c>
      <c r="E64">
        <v>8.5256433433020902E-4</v>
      </c>
      <c r="G64" t="str">
        <f>IFERROR(VLOOKUP($B64,$H$2:$H$21,1,FALSE),"-")</f>
        <v>-</v>
      </c>
      <c r="I64" t="str">
        <f>"'"&amp;B64&amp;"',"</f>
        <v>'Share of seats in parliament (% held by women)',</v>
      </c>
      <c r="J64" t="str">
        <f>"WHEN """&amp;B64&amp;""" THEN ["&amp;B64&amp;"]"</f>
        <v>WHEN "Share of seats in parliament (% held by women)" THEN [Share of seats in parliament (% held by women)]</v>
      </c>
    </row>
    <row r="65" spans="2:10" hidden="1" x14ac:dyDescent="0.25">
      <c r="B65" t="s">
        <v>66</v>
      </c>
      <c r="D65">
        <v>-8.0704557798606498E-4</v>
      </c>
      <c r="E65">
        <v>8.0704557798606498E-4</v>
      </c>
      <c r="G65" t="str">
        <f>IFERROR(VLOOKUP($B65,$H$2:$H$21,1,FALSE),"-")</f>
        <v>-</v>
      </c>
      <c r="I65" t="str">
        <f>"'"&amp;B65&amp;"',"</f>
        <v>'Tariff rate, most favored nation, simple mean, all products (%)',</v>
      </c>
      <c r="J65" t="str">
        <f>"WHEN """&amp;B65&amp;""" THEN ["&amp;B65&amp;"]"</f>
        <v>WHEN "Tariff rate, most favored nation, simple mean, all products (%)" THEN [Tariff rate, most favored nation, simple mean, all products (%)]</v>
      </c>
    </row>
    <row r="66" spans="2:10" hidden="1" x14ac:dyDescent="0.25">
      <c r="B66" t="s">
        <v>67</v>
      </c>
      <c r="D66">
        <v>-7.5399388027753696E-4</v>
      </c>
      <c r="E66">
        <v>7.5399388027753696E-4</v>
      </c>
      <c r="G66" t="str">
        <f>IFERROR(VLOOKUP($B66,$H$2:$H$21,1,FALSE),"-")</f>
        <v>-</v>
      </c>
      <c r="I66" t="str">
        <f>"'"&amp;B66&amp;"',"</f>
        <v>'Lower secondary school starting age (years)',</v>
      </c>
      <c r="J66" t="str">
        <f>"WHEN """&amp;B66&amp;""" THEN ["&amp;B66&amp;"]"</f>
        <v>WHEN "Lower secondary school starting age (years)" THEN [Lower secondary school starting age (years)]</v>
      </c>
    </row>
    <row r="67" spans="2:10" hidden="1" x14ac:dyDescent="0.25">
      <c r="B67" t="s">
        <v>68</v>
      </c>
      <c r="D67">
        <v>7.24936498701945E-4</v>
      </c>
      <c r="E67">
        <v>7.24936498701945E-4</v>
      </c>
      <c r="G67" t="str">
        <f>IFERROR(VLOOKUP($B67,$H$2:$H$21,1,FALSE),"-")</f>
        <v>-</v>
      </c>
      <c r="I67" t="str">
        <f>"'"&amp;B67&amp;"',"</f>
        <v>'Crop production index (2004-2006 = 100)',</v>
      </c>
      <c r="J67" t="str">
        <f>"WHEN """&amp;B67&amp;""" THEN ["&amp;B67&amp;"]"</f>
        <v>WHEN "Crop production index (2004-2006 = 100)" THEN [Crop production index (2004-2006 = 100)]</v>
      </c>
    </row>
    <row r="68" spans="2:10" hidden="1" x14ac:dyDescent="0.25">
      <c r="B68" t="s">
        <v>69</v>
      </c>
      <c r="D68">
        <v>6.9859534098659398E-4</v>
      </c>
      <c r="E68">
        <v>6.9859534098659398E-4</v>
      </c>
      <c r="G68" t="str">
        <f>IFERROR(VLOOKUP($B68,$H$2:$H$21,1,FALSE),"-")</f>
        <v>-</v>
      </c>
      <c r="I68" t="str">
        <f>"'"&amp;B68&amp;"',"</f>
        <v>'Broad money (% of GDP)',</v>
      </c>
      <c r="J68" t="str">
        <f>"WHEN """&amp;B68&amp;""" THEN ["&amp;B68&amp;"]"</f>
        <v>WHEN "Broad money (% of GDP)" THEN [Broad money (% of GDP)]</v>
      </c>
    </row>
    <row r="69" spans="2:10" hidden="1" x14ac:dyDescent="0.25">
      <c r="B69" t="s">
        <v>70</v>
      </c>
      <c r="D69">
        <v>6.9762973685984198E-4</v>
      </c>
      <c r="E69">
        <v>6.9762973685984198E-4</v>
      </c>
      <c r="G69" t="str">
        <f>IFERROR(VLOOKUP($B69,$H$2:$H$21,1,FALSE),"-")</f>
        <v>-</v>
      </c>
      <c r="I69" t="str">
        <f>"'"&amp;B69&amp;"',"</f>
        <v>'Tuberculosis treatment success rate (% of new cases)',</v>
      </c>
      <c r="J69" t="str">
        <f>"WHEN """&amp;B69&amp;""" THEN ["&amp;B69&amp;"]"</f>
        <v>WHEN "Tuberculosis treatment success rate (% of new cases)" THEN [Tuberculosis treatment success rate (% of new cases)]</v>
      </c>
    </row>
    <row r="70" spans="2:10" hidden="1" x14ac:dyDescent="0.25">
      <c r="B70" t="s">
        <v>71</v>
      </c>
      <c r="D70">
        <v>6.7263131520079898E-4</v>
      </c>
      <c r="E70">
        <v>6.7263131520079898E-4</v>
      </c>
      <c r="G70" t="str">
        <f>IFERROR(VLOOKUP($B70,$H$2:$H$21,1,FALSE),"-")</f>
        <v>-</v>
      </c>
      <c r="I70" t="str">
        <f>"'"&amp;B70&amp;"',"</f>
        <v>'Physicians (per 1,000 people)',</v>
      </c>
      <c r="J70" t="str">
        <f>"WHEN """&amp;B70&amp;""" THEN ["&amp;B70&amp;"]"</f>
        <v>WHEN "Physicians (per 1,000 people)" THEN [Physicians (per 1,000 people)]</v>
      </c>
    </row>
    <row r="71" spans="2:10" hidden="1" x14ac:dyDescent="0.25">
      <c r="B71" t="s">
        <v>72</v>
      </c>
      <c r="D71">
        <v>-5.8588483438280802E-4</v>
      </c>
      <c r="E71">
        <v>5.8588483438280802E-4</v>
      </c>
      <c r="G71" t="str">
        <f>IFERROR(VLOOKUP($B71,$H$2:$H$21,1,FALSE),"-")</f>
        <v>-</v>
      </c>
      <c r="I71" t="str">
        <f>"'"&amp;B71&amp;"',"</f>
        <v>'Share of employment in nonagriculture, female (% of total employment in nonagriculture)',</v>
      </c>
      <c r="J71" t="str">
        <f>"WHEN """&amp;B71&amp;""" THEN ["&amp;B71&amp;"]"</f>
        <v>WHEN "Share of employment in nonagriculture, female (% of total employment in nonagriculture)" THEN [Share of employment in nonagriculture, female (% of total employment in nonagriculture)]</v>
      </c>
    </row>
    <row r="72" spans="2:10" hidden="1" x14ac:dyDescent="0.25">
      <c r="B72" t="s">
        <v>73</v>
      </c>
      <c r="D72">
        <v>5.7396659488863203E-4</v>
      </c>
      <c r="E72">
        <v>5.7396659488863203E-4</v>
      </c>
      <c r="G72" t="str">
        <f>IFERROR(VLOOKUP($B72,$H$2:$H$21,1,FALSE),"-")</f>
        <v>-</v>
      </c>
      <c r="I72" t="str">
        <f>"'"&amp;B72&amp;"',"</f>
        <v>'Import unit value index (2000 = 100)',</v>
      </c>
      <c r="J72" t="str">
        <f>"WHEN """&amp;B72&amp;""" THEN ["&amp;B72&amp;"]"</f>
        <v>WHEN "Import unit value index (2000 = 100)" THEN [Import unit value index (2000 = 100)]</v>
      </c>
    </row>
    <row r="73" spans="2:10" hidden="1" x14ac:dyDescent="0.25">
      <c r="B73" t="s">
        <v>74</v>
      </c>
      <c r="D73">
        <v>4.9904334373091202E-4</v>
      </c>
      <c r="E73">
        <v>4.9904334373091202E-4</v>
      </c>
      <c r="G73" t="str">
        <f>IFERROR(VLOOKUP($B73,$H$2:$H$21,1,FALSE),"-")</f>
        <v>-</v>
      </c>
      <c r="I73" t="str">
        <f>"'"&amp;B73&amp;"',"</f>
        <v>'External balance on goods and services (% of GDP)',</v>
      </c>
      <c r="J73" t="str">
        <f>"WHEN """&amp;B73&amp;""" THEN ["&amp;B73&amp;"]"</f>
        <v>WHEN "External balance on goods and services (% of GDP)" THEN [External balance on goods and services (% of GDP)]</v>
      </c>
    </row>
    <row r="74" spans="2:10" hidden="1" x14ac:dyDescent="0.25">
      <c r="B74" t="s">
        <v>75</v>
      </c>
      <c r="D74">
        <v>-4.2103794110353898E-4</v>
      </c>
      <c r="E74">
        <v>4.2103794110353898E-4</v>
      </c>
      <c r="G74" t="str">
        <f>IFERROR(VLOOKUP($B74,$H$2:$H$21,1,FALSE),"-")</f>
        <v>-</v>
      </c>
      <c r="I74" t="str">
        <f>"'"&amp;B74&amp;"',"</f>
        <v>'Domestic private health expenditure (% of current health expenditure)',</v>
      </c>
      <c r="J74" t="str">
        <f>"WHEN """&amp;B74&amp;""" THEN ["&amp;B74&amp;"]"</f>
        <v>WHEN "Domestic private health expenditure (% of current health expenditure)" THEN [Domestic private health expenditure (% of current health expenditure)]</v>
      </c>
    </row>
    <row r="75" spans="2:10" hidden="1" x14ac:dyDescent="0.25">
      <c r="B75" t="s">
        <v>76</v>
      </c>
      <c r="D75">
        <v>-2.7419959960700802E-4</v>
      </c>
      <c r="E75">
        <v>2.7419959960700802E-4</v>
      </c>
      <c r="G75" t="str">
        <f>IFERROR(VLOOKUP($B75,$H$2:$H$21,1,FALSE),"-")</f>
        <v>-</v>
      </c>
      <c r="I75" t="str">
        <f>"'"&amp;B75&amp;"',"</f>
        <v>'Customs &amp; other import duties',</v>
      </c>
      <c r="J75" t="str">
        <f>"WHEN """&amp;B75&amp;""" THEN ["&amp;B75&amp;"]"</f>
        <v>WHEN "Customs &amp; other import duties" THEN [Customs &amp; other import duties]</v>
      </c>
    </row>
    <row r="76" spans="2:10" hidden="1" x14ac:dyDescent="0.25">
      <c r="B76" t="s">
        <v>77</v>
      </c>
      <c r="D76">
        <v>2.6330148127949398E-4</v>
      </c>
      <c r="E76">
        <v>2.6330148127949398E-4</v>
      </c>
      <c r="G76" t="str">
        <f>IFERROR(VLOOKUP($B76,$H$2:$H$21,1,FALSE),"-")</f>
        <v>-</v>
      </c>
      <c r="I76" t="str">
        <f>"'"&amp;B76&amp;"',"</f>
        <v>'Industry (including construction), value added (annual % growth)',</v>
      </c>
      <c r="J76" t="str">
        <f>"WHEN """&amp;B76&amp;""" THEN ["&amp;B76&amp;"]"</f>
        <v>WHEN "Industry (including construction), value added (annual % growth)" THEN [Industry (including construction), value added (annual % growth)]</v>
      </c>
    </row>
    <row r="77" spans="2:10" hidden="1" x14ac:dyDescent="0.25">
      <c r="B77" t="s">
        <v>78</v>
      </c>
      <c r="D77">
        <v>2.24072524747715E-4</v>
      </c>
      <c r="E77">
        <v>2.24072524747715E-4</v>
      </c>
      <c r="G77" t="str">
        <f>IFERROR(VLOOKUP($B77,$H$2:$H$21,1,FALSE),"-")</f>
        <v>-</v>
      </c>
      <c r="I77" t="str">
        <f>"'"&amp;B77&amp;"',"</f>
        <v>'School enrollment, primary (gross), gender parity index (GPI)',</v>
      </c>
      <c r="J77" t="str">
        <f>"WHEN """&amp;B77&amp;""" THEN ["&amp;B77&amp;"]"</f>
        <v>WHEN "School enrollment, primary (gross), gender parity index (GPI)" THEN [School enrollment, primary (gross), gender parity index (GPI)]</v>
      </c>
    </row>
    <row r="78" spans="2:10" hidden="1" x14ac:dyDescent="0.25">
      <c r="B78" t="s">
        <v>79</v>
      </c>
      <c r="D78">
        <v>1.9110735366073401E-4</v>
      </c>
      <c r="E78">
        <v>1.9110735366073401E-4</v>
      </c>
      <c r="G78" t="str">
        <f>IFERROR(VLOOKUP($B78,$H$2:$H$21,1,FALSE),"-")</f>
        <v>-</v>
      </c>
      <c r="I78" t="str">
        <f>"'"&amp;B78&amp;"',"</f>
        <v>'GDP per capita growth (annual %)',</v>
      </c>
      <c r="J78" t="str">
        <f>"WHEN """&amp;B78&amp;""" THEN ["&amp;B78&amp;"]"</f>
        <v>WHEN "GDP per capita growth (annual %)" THEN [GDP per capita growth (annual %)]</v>
      </c>
    </row>
    <row r="79" spans="2:10" hidden="1" x14ac:dyDescent="0.25">
      <c r="B79" t="s">
        <v>80</v>
      </c>
      <c r="D79">
        <v>1.40661283536244E-4</v>
      </c>
      <c r="E79">
        <v>1.40661283536244E-4</v>
      </c>
      <c r="G79" t="str">
        <f>IFERROR(VLOOKUP($B79,$H$2:$H$21,1,FALSE),"-")</f>
        <v>-</v>
      </c>
      <c r="I79" t="str">
        <f>"'"&amp;B79&amp;"',"</f>
        <v>'Manufactures imports (% of merchandise imports)',</v>
      </c>
      <c r="J79" t="str">
        <f>"WHEN """&amp;B79&amp;""" THEN ["&amp;B79&amp;"]"</f>
        <v>WHEN "Manufactures imports (% of merchandise imports)" THEN [Manufactures imports (% of merchandise imports)]</v>
      </c>
    </row>
    <row r="80" spans="2:10" hidden="1" x14ac:dyDescent="0.25">
      <c r="B80" t="s">
        <v>81</v>
      </c>
      <c r="D80">
        <v>-1.01038818374182E-4</v>
      </c>
      <c r="E80">
        <v>1.01038818374182E-4</v>
      </c>
      <c r="G80" t="str">
        <f>IFERROR(VLOOKUP($B80,$H$2:$H$21,1,FALSE),"-")</f>
        <v>-</v>
      </c>
      <c r="I80" t="str">
        <f>"'"&amp;B80&amp;"',"</f>
        <v>'Ores and metals imports (% of merchandise imports)',</v>
      </c>
      <c r="J80" t="str">
        <f>"WHEN """&amp;B80&amp;""" THEN ["&amp;B80&amp;"]"</f>
        <v>WHEN "Ores and metals imports (% of merchandise imports)" THEN [Ores and metals imports (% of merchandise imports)]</v>
      </c>
    </row>
    <row r="81" spans="2:10" hidden="1" x14ac:dyDescent="0.25">
      <c r="B81" t="s">
        <v>82</v>
      </c>
      <c r="D81" s="2">
        <v>-5.1330224785008402E-5</v>
      </c>
      <c r="E81" s="2">
        <v>5.1330224785008402E-5</v>
      </c>
      <c r="F81" s="6"/>
      <c r="G81" t="str">
        <f>IFERROR(VLOOKUP($B81,$H$2:$H$21,1,FALSE),"-")</f>
        <v>-</v>
      </c>
      <c r="I81" t="str">
        <f>"'"&amp;B81&amp;"',"</f>
        <v>'Employment in agriculture (% of total employment)',</v>
      </c>
      <c r="J81" t="str">
        <f>"WHEN """&amp;B81&amp;""" THEN ["&amp;B81&amp;"]"</f>
        <v>WHEN "Employment in agriculture (% of total employment)" THEN [Employment in agriculture (% of total employment)]</v>
      </c>
    </row>
    <row r="82" spans="2:10" hidden="1" x14ac:dyDescent="0.25">
      <c r="B82" t="s">
        <v>83</v>
      </c>
      <c r="D82" s="2">
        <v>-4.1374367837137703E-5</v>
      </c>
      <c r="E82" s="2">
        <v>4.1374367837137703E-5</v>
      </c>
      <c r="F82" s="6"/>
      <c r="G82" t="str">
        <f>IFERROR(VLOOKUP($B82,$H$2:$H$21,1,FALSE),"-")</f>
        <v>-</v>
      </c>
      <c r="I82" t="str">
        <f>"'"&amp;B82&amp;"',"</f>
        <v>'Vulnerable employment, female (% of female employment) (modeled ILO estimate)',</v>
      </c>
      <c r="J82" t="str">
        <f>"WHEN """&amp;B82&amp;""" THEN ["&amp;B82&amp;"]"</f>
        <v>WHEN "Vulnerable employment, female (% of female employment) (modeled ILO estimate)" THEN [Vulnerable employment, female (% of female employment) (modeled ILO estimate)]</v>
      </c>
    </row>
    <row r="83" spans="2:10" hidden="1" x14ac:dyDescent="0.25">
      <c r="B83" t="s">
        <v>84</v>
      </c>
      <c r="D83" s="2">
        <v>-1.5237207524681701E-5</v>
      </c>
      <c r="E83" s="2">
        <v>1.5237207524681701E-5</v>
      </c>
      <c r="F83" s="6"/>
      <c r="G83" t="str">
        <f>IFERROR(VLOOKUP($B83,$H$2:$H$21,1,FALSE),"-")</f>
        <v>-</v>
      </c>
      <c r="I83" t="str">
        <f>"'"&amp;B83&amp;"',"</f>
        <v>'CO2 emissions from manufacturing industries and construction (% of total fuel combustion)',</v>
      </c>
      <c r="J83" t="str">
        <f>"WHEN """&amp;B83&amp;""" THEN ["&amp;B83&amp;"]"</f>
        <v>WHEN "CO2 emissions from manufacturing industries and construction (% of total fuel combustion)" THEN [CO2 emissions from manufacturing industries and construction (% of total fuel combustion)]</v>
      </c>
    </row>
    <row r="84" spans="2:10" hidden="1" x14ac:dyDescent="0.25">
      <c r="B84" t="s">
        <v>85</v>
      </c>
      <c r="D84" s="2">
        <v>-5.1319567386390403E-6</v>
      </c>
      <c r="E84" s="2">
        <v>5.1319567386390403E-6</v>
      </c>
      <c r="F84" s="6"/>
      <c r="G84" t="str">
        <f>IFERROR(VLOOKUP($B84,$H$2:$H$21,1,FALSE),"-")</f>
        <v>-</v>
      </c>
      <c r="I84" t="str">
        <f>"'"&amp;B84&amp;"',"</f>
        <v>'Self-employed, female (% of female employment) (modeled ILO estimate)',</v>
      </c>
      <c r="J84" t="str">
        <f>"WHEN """&amp;B84&amp;""" THEN ["&amp;B84&amp;"]"</f>
        <v>WHEN "Self-employed, female (% of female employment) (modeled ILO estimate)" THEN [Self-employed, female (% of female employment) (modeled ILO estimate)]</v>
      </c>
    </row>
    <row r="85" spans="2:10" hidden="1" x14ac:dyDescent="0.25">
      <c r="B85" t="s">
        <v>86</v>
      </c>
      <c r="D85" s="2">
        <v>-4.5267541937437999E-7</v>
      </c>
      <c r="E85" s="2">
        <v>4.5267541937437999E-7</v>
      </c>
      <c r="F85" s="6"/>
      <c r="G85" t="str">
        <f>IFERROR(VLOOKUP($B85,$H$2:$H$21,1,FALSE),"-")</f>
        <v>-</v>
      </c>
      <c r="I85" t="str">
        <f>"'"&amp;B85&amp;"',"</f>
        <v>'Forest area (% of total land area)',</v>
      </c>
      <c r="J85" t="str">
        <f>"WHEN """&amp;B85&amp;""" THEN ["&amp;B85&amp;"]"</f>
        <v>WHEN "Forest area (% of total land area)" THEN [Forest area (% of total land area)]</v>
      </c>
    </row>
    <row r="86" spans="2:10" hidden="1" x14ac:dyDescent="0.25">
      <c r="B86" t="s">
        <v>87</v>
      </c>
      <c r="D86">
        <v>0</v>
      </c>
      <c r="E86">
        <v>0</v>
      </c>
      <c r="G86" t="str">
        <f>IFERROR(VLOOKUP($B86,$H$2:$H$21,1,FALSE),"-")</f>
        <v>-</v>
      </c>
      <c r="I86" t="str">
        <f>"'"&amp;B86&amp;"',"</f>
        <v>'Number of neonatal deaths',</v>
      </c>
      <c r="J86" t="str">
        <f>"WHEN """&amp;B86&amp;""" THEN ["&amp;B86&amp;"]"</f>
        <v>WHEN "Number of neonatal deaths" THEN [Number of neonatal deaths]</v>
      </c>
    </row>
    <row r="87" spans="2:10" hidden="1" x14ac:dyDescent="0.25">
      <c r="B87" t="s">
        <v>88</v>
      </c>
      <c r="D87">
        <v>0</v>
      </c>
      <c r="E87">
        <v>0</v>
      </c>
      <c r="G87" t="str">
        <f>IFERROR(VLOOKUP($B87,$H$2:$H$21,1,FALSE),"-")</f>
        <v>-</v>
      </c>
      <c r="I87" t="str">
        <f>"'"&amp;B87&amp;"',"</f>
        <v>'Number of infant deaths',</v>
      </c>
      <c r="J87" t="str">
        <f>"WHEN """&amp;B87&amp;""" THEN ["&amp;B87&amp;"]"</f>
        <v>WHEN "Number of infant deaths" THEN [Number of infant deaths]</v>
      </c>
    </row>
    <row r="88" spans="2:10" hidden="1" x14ac:dyDescent="0.25">
      <c r="B88" t="s">
        <v>89</v>
      </c>
      <c r="D88">
        <v>0</v>
      </c>
      <c r="E88">
        <v>0</v>
      </c>
      <c r="G88" t="str">
        <f>IFERROR(VLOOKUP($B88,$H$2:$H$21,1,FALSE),"-")</f>
        <v>-</v>
      </c>
      <c r="I88" t="str">
        <f>"'"&amp;B88&amp;"',"</f>
        <v>'School enrollment, preprimary, male (% gross)',</v>
      </c>
      <c r="J88" t="str">
        <f>"WHEN """&amp;B88&amp;""" THEN ["&amp;B88&amp;"]"</f>
        <v>WHEN "School enrollment, preprimary, male (% gross)" THEN [School enrollment, preprimary, male (% gross)]</v>
      </c>
    </row>
    <row r="89" spans="2:10" hidden="1" x14ac:dyDescent="0.25">
      <c r="B89" t="s">
        <v>90</v>
      </c>
      <c r="D89">
        <v>0</v>
      </c>
      <c r="E89">
        <v>0</v>
      </c>
      <c r="G89" t="str">
        <f>IFERROR(VLOOKUP($B89,$H$2:$H$21,1,FALSE),"-")</f>
        <v>-</v>
      </c>
      <c r="I89" t="str">
        <f>"'"&amp;B89&amp;"',"</f>
        <v>'Nitrous oxide emissions (thousand metric tons of CO2 equivalent)',</v>
      </c>
      <c r="J89" t="str">
        <f>"WHEN """&amp;B89&amp;""" THEN ["&amp;B89&amp;"]"</f>
        <v>WHEN "Nitrous oxide emissions (thousand metric tons of CO2 equivalent)" THEN [Nitrous oxide emissions (thousand metric tons of CO2 equivalent)]</v>
      </c>
    </row>
    <row r="90" spans="2:10" hidden="1" x14ac:dyDescent="0.25">
      <c r="B90" t="s">
        <v>91</v>
      </c>
      <c r="D90">
        <v>0</v>
      </c>
      <c r="E90">
        <v>0</v>
      </c>
      <c r="G90" t="str">
        <f>IFERROR(VLOOKUP($B90,$H$2:$H$21,1,FALSE),"-")</f>
        <v>-</v>
      </c>
      <c r="I90" t="str">
        <f>"'"&amp;B90&amp;"',"</f>
        <v>'Rural population',</v>
      </c>
      <c r="J90" t="str">
        <f>"WHEN """&amp;B90&amp;""" THEN ["&amp;B90&amp;"]"</f>
        <v>WHEN "Rural population" THEN [Rural population]</v>
      </c>
    </row>
    <row r="91" spans="2:10" hidden="1" x14ac:dyDescent="0.25">
      <c r="B91" t="s">
        <v>92</v>
      </c>
      <c r="D91">
        <v>0</v>
      </c>
      <c r="E91">
        <v>0</v>
      </c>
      <c r="G91" t="str">
        <f>IFERROR(VLOOKUP($B91,$H$2:$H$21,1,FALSE),"-")</f>
        <v>-</v>
      </c>
      <c r="I91" t="str">
        <f>"'"&amp;B91&amp;"',"</f>
        <v>'Population',</v>
      </c>
      <c r="J91" t="str">
        <f>"WHEN """&amp;B91&amp;""" THEN ["&amp;B91&amp;"]"</f>
        <v>WHEN "Population" THEN [Population]</v>
      </c>
    </row>
    <row r="92" spans="2:10" hidden="1" x14ac:dyDescent="0.25">
      <c r="B92" t="s">
        <v>93</v>
      </c>
      <c r="D92">
        <v>0</v>
      </c>
      <c r="E92">
        <v>0</v>
      </c>
      <c r="G92" t="str">
        <f>IFERROR(VLOOKUP($B92,$H$2:$H$21,1,FALSE),"-")</f>
        <v>-</v>
      </c>
      <c r="I92" t="str">
        <f>"'"&amp;B92&amp;"',"</f>
        <v>'Other revenue',</v>
      </c>
      <c r="J92" t="str">
        <f>"WHEN """&amp;B92&amp;""" THEN ["&amp;B92&amp;"]"</f>
        <v>WHEN "Other revenue" THEN [Other revenue]</v>
      </c>
    </row>
    <row r="93" spans="2:10" hidden="1" x14ac:dyDescent="0.25">
      <c r="B93" t="s">
        <v>94</v>
      </c>
      <c r="D93">
        <v>0</v>
      </c>
      <c r="E93">
        <v>0</v>
      </c>
      <c r="G93" t="str">
        <f>IFERROR(VLOOKUP($B93,$H$2:$H$21,1,FALSE),"-")</f>
        <v>-</v>
      </c>
      <c r="I93" t="str">
        <f>"'"&amp;B93&amp;"',"</f>
        <v>'Renewable energy consumption (% of total final energy consumption)_x',</v>
      </c>
      <c r="J93" t="str">
        <f>"WHEN """&amp;B93&amp;""" THEN ["&amp;B93&amp;"]"</f>
        <v>WHEN "Renewable energy consumption (% of total final energy consumption)_x" THEN [Renewable energy consumption (% of total final energy consumption)_x]</v>
      </c>
    </row>
    <row r="94" spans="2:10" hidden="1" x14ac:dyDescent="0.25">
      <c r="B94" t="s">
        <v>95</v>
      </c>
      <c r="C94" s="5" t="s">
        <v>295</v>
      </c>
      <c r="D94">
        <v>0</v>
      </c>
      <c r="E94">
        <v>0</v>
      </c>
      <c r="G94" t="str">
        <f>IFERROR(VLOOKUP($B94,$H$2:$H$21,1,FALSE),"-")</f>
        <v>Remittances, inflows (% of GDP)</v>
      </c>
      <c r="I94" t="str">
        <f>"'"&amp;B94&amp;"',"</f>
        <v>'Remittances, inflows (% of GDP)',</v>
      </c>
      <c r="J94" t="str">
        <f>"WHEN """&amp;B94&amp;""" THEN ["&amp;B94&amp;"]"</f>
        <v>WHEN "Remittances, inflows (% of GDP)" THEN [Remittances, inflows (% of GDP)]</v>
      </c>
    </row>
    <row r="95" spans="2:10" hidden="1" x14ac:dyDescent="0.25">
      <c r="B95" t="s">
        <v>96</v>
      </c>
      <c r="D95">
        <v>0</v>
      </c>
      <c r="E95">
        <v>0</v>
      </c>
      <c r="G95" t="str">
        <f>IFERROR(VLOOKUP($B95,$H$2:$H$21,1,FALSE),"-")</f>
        <v>-</v>
      </c>
      <c r="I95" t="str">
        <f>"'"&amp;B95&amp;"',"</f>
        <v>'Percentage of individuals using the internet',</v>
      </c>
      <c r="J95" t="str">
        <f>"WHEN """&amp;B95&amp;""" THEN ["&amp;B95&amp;"]"</f>
        <v>WHEN "Percentage of individuals using the internet" THEN [Percentage of individuals using the internet]</v>
      </c>
    </row>
    <row r="96" spans="2:10" hidden="1" x14ac:dyDescent="0.25">
      <c r="B96" t="s">
        <v>97</v>
      </c>
      <c r="D96">
        <v>0</v>
      </c>
      <c r="E96">
        <v>0</v>
      </c>
      <c r="G96" t="str">
        <f>IFERROR(VLOOKUP($B96,$H$2:$H$21,1,FALSE),"-")</f>
        <v>-</v>
      </c>
      <c r="I96" t="str">
        <f>"'"&amp;B96&amp;"',"</f>
        <v>'Ratio of female to male labor force participation rate (%) (modeled ILO estimate)',</v>
      </c>
      <c r="J96" t="str">
        <f>"WHEN """&amp;B96&amp;""" THEN ["&amp;B96&amp;"]"</f>
        <v>WHEN "Ratio of female to male labor force participation rate (%) (modeled ILO estimate)" THEN [Ratio of female to male labor force participation rate (%) (modeled ILO estimate)]</v>
      </c>
    </row>
    <row r="97" spans="2:10" hidden="1" x14ac:dyDescent="0.25">
      <c r="B97" t="s">
        <v>98</v>
      </c>
      <c r="D97">
        <v>0</v>
      </c>
      <c r="E97">
        <v>0</v>
      </c>
      <c r="G97" t="str">
        <f>IFERROR(VLOOKUP($B97,$H$2:$H$21,1,FALSE),"-")</f>
        <v>-</v>
      </c>
      <c r="I97" t="str">
        <f>"'"&amp;B97&amp;"',"</f>
        <v>'Periodicity and timeliness assessment of statistical capacity (scale 0 - 100)',</v>
      </c>
      <c r="J97" t="str">
        <f>"WHEN """&amp;B97&amp;""" THEN ["&amp;B97&amp;"]"</f>
        <v>WHEN "Periodicity and timeliness assessment of statistical capacity (scale 0 - 100)" THEN [Periodicity and timeliness assessment of statistical capacity (scale 0 - 100)]</v>
      </c>
    </row>
    <row r="98" spans="2:10" hidden="1" x14ac:dyDescent="0.25">
      <c r="B98" t="s">
        <v>99</v>
      </c>
      <c r="D98">
        <v>0</v>
      </c>
      <c r="E98">
        <v>0</v>
      </c>
      <c r="G98" t="str">
        <f>IFERROR(VLOOKUP($B98,$H$2:$H$21,1,FALSE),"-")</f>
        <v>-</v>
      </c>
      <c r="I98" t="str">
        <f>"'"&amp;B98&amp;"',"</f>
        <v>'Proportion of seats held by women in national parliaments (%)',</v>
      </c>
      <c r="J98" t="str">
        <f>"WHEN """&amp;B98&amp;""" THEN ["&amp;B98&amp;"]"</f>
        <v>WHEN "Proportion of seats held by women in national parliaments (%)" THEN [Proportion of seats held by women in national parliaments (%)]</v>
      </c>
    </row>
    <row r="99" spans="2:10" hidden="1" x14ac:dyDescent="0.25">
      <c r="B99" t="s">
        <v>100</v>
      </c>
      <c r="D99">
        <v>0</v>
      </c>
      <c r="E99">
        <v>0</v>
      </c>
      <c r="G99" t="str">
        <f>IFERROR(VLOOKUP($B99,$H$2:$H$21,1,FALSE),"-")</f>
        <v>-</v>
      </c>
      <c r="I99" t="str">
        <f>"'"&amp;B99&amp;"',"</f>
        <v>'Property income revenue',</v>
      </c>
      <c r="J99" t="str">
        <f>"WHEN """&amp;B99&amp;""" THEN ["&amp;B99&amp;"]"</f>
        <v>WHEN "Property income revenue" THEN [Property income revenue]</v>
      </c>
    </row>
    <row r="100" spans="2:10" hidden="1" x14ac:dyDescent="0.25">
      <c r="B100" t="s">
        <v>101</v>
      </c>
      <c r="D100">
        <v>0</v>
      </c>
      <c r="E100">
        <v>0</v>
      </c>
      <c r="G100" t="str">
        <f>IFERROR(VLOOKUP($B100,$H$2:$H$21,1,FALSE),"-")</f>
        <v>-</v>
      </c>
      <c r="I100" t="str">
        <f>"'"&amp;B100&amp;"',"</f>
        <v>'Personal remittances, received (% of GDP)',</v>
      </c>
      <c r="J100" t="str">
        <f>"WHEN """&amp;B100&amp;""" THEN ["&amp;B100&amp;"]"</f>
        <v>WHEN "Personal remittances, received (% of GDP)" THEN [Personal remittances, received (% of GDP)]</v>
      </c>
    </row>
    <row r="101" spans="2:10" hidden="1" x14ac:dyDescent="0.25">
      <c r="B101" t="s">
        <v>102</v>
      </c>
      <c r="D101">
        <v>0</v>
      </c>
      <c r="E101">
        <v>0</v>
      </c>
      <c r="G101" t="str">
        <f>IFERROR(VLOOKUP($B101,$H$2:$H$21,1,FALSE),"-")</f>
        <v>-</v>
      </c>
      <c r="I101" t="str">
        <f>"'"&amp;B101&amp;"',"</f>
        <v>'Primary energy production (petajoules)',</v>
      </c>
      <c r="J101" t="str">
        <f>"WHEN """&amp;B101&amp;""" THEN ["&amp;B101&amp;"]"</f>
        <v>WHEN "Primary energy production (petajoules)" THEN [Primary energy production (petajoules)]</v>
      </c>
    </row>
    <row r="102" spans="2:10" hidden="1" x14ac:dyDescent="0.25">
      <c r="B102" t="s">
        <v>103</v>
      </c>
      <c r="D102">
        <v>0</v>
      </c>
      <c r="E102">
        <v>0</v>
      </c>
      <c r="G102" t="str">
        <f>IFERROR(VLOOKUP($B102,$H$2:$H$21,1,FALSE),"-")</f>
        <v>-</v>
      </c>
      <c r="I102" t="str">
        <f>"'"&amp;B102&amp;"',"</f>
        <v>'Primary education, teachers',</v>
      </c>
      <c r="J102" t="str">
        <f>"WHEN """&amp;B102&amp;""" THEN ["&amp;B102&amp;"]"</f>
        <v>WHEN "Primary education, teachers" THEN [Primary education, teachers]</v>
      </c>
    </row>
    <row r="103" spans="2:10" hidden="1" x14ac:dyDescent="0.25">
      <c r="B103" t="s">
        <v>104</v>
      </c>
      <c r="D103">
        <v>0</v>
      </c>
      <c r="E103">
        <v>0</v>
      </c>
      <c r="G103" t="str">
        <f>IFERROR(VLOOKUP($B103,$H$2:$H$21,1,FALSE),"-")</f>
        <v>-</v>
      </c>
      <c r="I103" t="str">
        <f>"'"&amp;B103&amp;"',"</f>
        <v>'Personal remittances, received (current US$)',</v>
      </c>
      <c r="J103" t="str">
        <f>"WHEN """&amp;B103&amp;""" THEN ["&amp;B103&amp;"]"</f>
        <v>WHEN "Personal remittances, received (current US$)" THEN [Personal remittances, received (current US$)]</v>
      </c>
    </row>
    <row r="104" spans="2:10" hidden="1" x14ac:dyDescent="0.25">
      <c r="B104" t="s">
        <v>105</v>
      </c>
      <c r="D104">
        <v>0</v>
      </c>
      <c r="E104">
        <v>0</v>
      </c>
      <c r="G104" t="str">
        <f>IFERROR(VLOOKUP($B104,$H$2:$H$21,1,FALSE),"-")</f>
        <v>-</v>
      </c>
      <c r="I104" t="str">
        <f>"'"&amp;B104&amp;"',"</f>
        <v>'Primary education, pupils (% female)',</v>
      </c>
      <c r="J104" t="str">
        <f>"WHEN """&amp;B104&amp;""" THEN ["&amp;B104&amp;"]"</f>
        <v>WHEN "Primary education, pupils (% female)" THEN [Primary education, pupils (% female)]</v>
      </c>
    </row>
    <row r="105" spans="2:10" hidden="1" x14ac:dyDescent="0.25">
      <c r="B105" t="s">
        <v>106</v>
      </c>
      <c r="D105">
        <v>0</v>
      </c>
      <c r="E105">
        <v>0</v>
      </c>
      <c r="G105" t="str">
        <f>IFERROR(VLOOKUP($B105,$H$2:$H$21,1,FALSE),"-")</f>
        <v>-</v>
      </c>
      <c r="I105" t="str">
        <f>"'"&amp;B105&amp;"',"</f>
        <v>'Primary education, pupils',</v>
      </c>
      <c r="J105" t="str">
        <f>"WHEN """&amp;B105&amp;""" THEN ["&amp;B105&amp;"]"</f>
        <v>WHEN "Primary education, pupils" THEN [Primary education, pupils]</v>
      </c>
    </row>
    <row r="106" spans="2:10" hidden="1" x14ac:dyDescent="0.25">
      <c r="B106" t="s">
        <v>107</v>
      </c>
      <c r="D106">
        <v>0</v>
      </c>
      <c r="E106">
        <v>0</v>
      </c>
      <c r="G106" t="str">
        <f>IFERROR(VLOOKUP($B106,$H$2:$H$21,1,FALSE),"-")</f>
        <v>-</v>
      </c>
      <c r="I106" t="str">
        <f>"'"&amp;B106&amp;"',"</f>
        <v>'Preprimary education, duration (years)',</v>
      </c>
      <c r="J106" t="str">
        <f>"WHEN """&amp;B106&amp;""" THEN ["&amp;B106&amp;"]"</f>
        <v>WHEN "Preprimary education, duration (years)" THEN [Preprimary education, duration (years)]</v>
      </c>
    </row>
    <row r="107" spans="2:10" hidden="1" x14ac:dyDescent="0.25">
      <c r="B107" t="s">
        <v>108</v>
      </c>
      <c r="D107">
        <v>0</v>
      </c>
      <c r="E107">
        <v>0</v>
      </c>
      <c r="G107" t="str">
        <f>IFERROR(VLOOKUP($B107,$H$2:$H$21,1,FALSE),"-")</f>
        <v>-</v>
      </c>
      <c r="I107" t="str">
        <f>"'"&amp;B107&amp;"',"</f>
        <v>'Refugee population by country or territory of origin',</v>
      </c>
      <c r="J107" t="str">
        <f>"WHEN """&amp;B107&amp;""" THEN ["&amp;B107&amp;"]"</f>
        <v>WHEN "Refugee population by country or territory of origin" THEN [Refugee population by country or territory of origin]</v>
      </c>
    </row>
    <row r="108" spans="2:10" hidden="1" x14ac:dyDescent="0.25">
      <c r="B108" t="s">
        <v>109</v>
      </c>
      <c r="D108">
        <v>0</v>
      </c>
      <c r="E108">
        <v>0</v>
      </c>
      <c r="G108" t="str">
        <f>IFERROR(VLOOKUP($B108,$H$2:$H$21,1,FALSE),"-")</f>
        <v>-</v>
      </c>
      <c r="I108" t="str">
        <f>"'"&amp;B108&amp;"',"</f>
        <v>'Adolescent birth rate (births per 1,000 women ages 15-19)',</v>
      </c>
      <c r="J108" t="str">
        <f>"WHEN """&amp;B108&amp;""" THEN ["&amp;B108&amp;"]"</f>
        <v>WHEN "Adolescent birth rate (births per 1,000 women ages 15-19)" THEN [Adolescent birth rate (births per 1,000 women ages 15-19)]</v>
      </c>
    </row>
    <row r="109" spans="2:10" hidden="1" x14ac:dyDescent="0.25">
      <c r="B109" t="s">
        <v>110</v>
      </c>
      <c r="D109">
        <v>0</v>
      </c>
      <c r="E109">
        <v>0</v>
      </c>
      <c r="G109" t="str">
        <f>IFERROR(VLOOKUP($B109,$H$2:$H$21,1,FALSE),"-")</f>
        <v>-</v>
      </c>
      <c r="I109" t="str">
        <f>"'"&amp;B109&amp;"',"</f>
        <v>'School enrollment, primary and secondary (gross), gender parity index (GPI)',</v>
      </c>
      <c r="J109" t="str">
        <f>"WHEN """&amp;B109&amp;""" THEN ["&amp;B109&amp;"]"</f>
        <v>WHEN "School enrollment, primary and secondary (gross), gender parity index (GPI)" THEN [School enrollment, primary and secondary (gross), gender parity index (GPI)]</v>
      </c>
    </row>
    <row r="110" spans="2:10" hidden="1" x14ac:dyDescent="0.25">
      <c r="B110" t="s">
        <v>111</v>
      </c>
      <c r="D110">
        <v>0</v>
      </c>
      <c r="E110">
        <v>0</v>
      </c>
      <c r="G110" t="str">
        <f>IFERROR(VLOOKUP($B110,$H$2:$H$21,1,FALSE),"-")</f>
        <v>-</v>
      </c>
      <c r="I110" t="str">
        <f>"'"&amp;B110&amp;"',"</f>
        <v>'School enrollment, primary, male (% gross)',</v>
      </c>
      <c r="J110" t="str">
        <f>"WHEN """&amp;B110&amp;""" THEN ["&amp;B110&amp;"]"</f>
        <v>WHEN "School enrollment, primary, male (% gross)" THEN [School enrollment, primary, male (% gross)]</v>
      </c>
    </row>
    <row r="111" spans="2:10" hidden="1" x14ac:dyDescent="0.25">
      <c r="B111" t="s">
        <v>112</v>
      </c>
      <c r="D111">
        <v>0</v>
      </c>
      <c r="E111">
        <v>0</v>
      </c>
      <c r="G111" t="str">
        <f>IFERROR(VLOOKUP($B111,$H$2:$H$21,1,FALSE),"-")</f>
        <v>-</v>
      </c>
      <c r="I111" t="str">
        <f>"'"&amp;B111&amp;"',"</f>
        <v>'Total unemployment rate (female to male ratio)',</v>
      </c>
      <c r="J111" t="str">
        <f>"WHEN """&amp;B111&amp;""" THEN ["&amp;B111&amp;"]"</f>
        <v>WHEN "Total unemployment rate (female to male ratio)" THEN [Total unemployment rate (female to male ratio)]</v>
      </c>
    </row>
    <row r="112" spans="2:10" hidden="1" x14ac:dyDescent="0.25">
      <c r="B112" t="s">
        <v>113</v>
      </c>
      <c r="D112">
        <v>0</v>
      </c>
      <c r="E112">
        <v>0</v>
      </c>
      <c r="G112" t="str">
        <f>IFERROR(VLOOKUP($B112,$H$2:$H$21,1,FALSE),"-")</f>
        <v>-</v>
      </c>
      <c r="I112" t="str">
        <f>"'"&amp;B112&amp;"',"</f>
        <v>'Trade (% of GDP)',</v>
      </c>
      <c r="J112" t="str">
        <f>"WHEN """&amp;B112&amp;""" THEN ["&amp;B112&amp;"]"</f>
        <v>WHEN "Trade (% of GDP)" THEN [Trade (% of GDP)]</v>
      </c>
    </row>
    <row r="113" spans="1:10" hidden="1" x14ac:dyDescent="0.25">
      <c r="B113" t="s">
        <v>114</v>
      </c>
      <c r="D113">
        <v>0</v>
      </c>
      <c r="E113">
        <v>0</v>
      </c>
      <c r="G113" t="str">
        <f>IFERROR(VLOOKUP($B113,$H$2:$H$21,1,FALSE),"-")</f>
        <v>-</v>
      </c>
      <c r="I113" t="str">
        <f>"'"&amp;B113&amp;"',"</f>
        <v>'Trade in services (% of GDP)',</v>
      </c>
      <c r="J113" t="str">
        <f>"WHEN """&amp;B113&amp;""" THEN ["&amp;B113&amp;"]"</f>
        <v>WHEN "Trade in services (% of GDP)" THEN [Trade in services (% of GDP)]</v>
      </c>
    </row>
    <row r="114" spans="1:10" hidden="1" x14ac:dyDescent="0.25">
      <c r="B114" t="s">
        <v>115</v>
      </c>
      <c r="D114">
        <v>0</v>
      </c>
      <c r="E114">
        <v>0</v>
      </c>
      <c r="G114" t="str">
        <f>IFERROR(VLOOKUP($B114,$H$2:$H$21,1,FALSE),"-")</f>
        <v>-</v>
      </c>
      <c r="I114" t="str">
        <f>"'"&amp;B114&amp;"',"</f>
        <v>'Transport services (% of commercial service exports)',</v>
      </c>
      <c r="J114" t="str">
        <f>"WHEN """&amp;B114&amp;""" THEN ["&amp;B114&amp;"]"</f>
        <v>WHEN "Transport services (% of commercial service exports)" THEN [Transport services (% of commercial service exports)]</v>
      </c>
    </row>
    <row r="115" spans="1:10" hidden="1" x14ac:dyDescent="0.25">
      <c r="B115" t="s">
        <v>116</v>
      </c>
      <c r="D115">
        <v>0</v>
      </c>
      <c r="E115">
        <v>0</v>
      </c>
      <c r="G115" t="str">
        <f>IFERROR(VLOOKUP($B115,$H$2:$H$21,1,FALSE),"-")</f>
        <v>-</v>
      </c>
      <c r="I115" t="str">
        <f>"'"&amp;B115&amp;"',"</f>
        <v>'Transport services (% of commercial service imports)',</v>
      </c>
      <c r="J115" t="str">
        <f>"WHEN """&amp;B115&amp;""" THEN ["&amp;B115&amp;"]"</f>
        <v>WHEN "Transport services (% of commercial service imports)" THEN [Transport services (% of commercial service imports)]</v>
      </c>
    </row>
    <row r="116" spans="1:10" hidden="1" x14ac:dyDescent="0.25">
      <c r="B116" t="s">
        <v>117</v>
      </c>
      <c r="D116">
        <v>0</v>
      </c>
      <c r="E116">
        <v>0</v>
      </c>
      <c r="G116" t="str">
        <f>IFERROR(VLOOKUP($B116,$H$2:$H$21,1,FALSE),"-")</f>
        <v>-</v>
      </c>
      <c r="I116" t="str">
        <f>"'"&amp;B116&amp;"',"</f>
        <v>'Transport services (% of service exports, BoP)',</v>
      </c>
      <c r="J116" t="str">
        <f>"WHEN """&amp;B116&amp;""" THEN ["&amp;B116&amp;"]"</f>
        <v>WHEN "Transport services (% of service exports, BoP)" THEN [Transport services (% of service exports, BoP)]</v>
      </c>
    </row>
    <row r="117" spans="1:10" hidden="1" x14ac:dyDescent="0.25">
      <c r="B117" t="s">
        <v>118</v>
      </c>
      <c r="D117">
        <v>0</v>
      </c>
      <c r="E117">
        <v>0</v>
      </c>
      <c r="G117" t="str">
        <f>IFERROR(VLOOKUP($B117,$H$2:$H$21,1,FALSE),"-")</f>
        <v>-</v>
      </c>
      <c r="I117" t="str">
        <f>"'"&amp;B117&amp;"',"</f>
        <v>'Transport services (% of service imports, BoP)',</v>
      </c>
      <c r="J117" t="str">
        <f>"WHEN """&amp;B117&amp;""" THEN ["&amp;B117&amp;"]"</f>
        <v>WHEN "Transport services (% of service imports, BoP)" THEN [Transport services (% of service imports, BoP)]</v>
      </c>
    </row>
    <row r="118" spans="1:10" hidden="1" x14ac:dyDescent="0.25">
      <c r="B118" t="s">
        <v>119</v>
      </c>
      <c r="D118">
        <v>0</v>
      </c>
      <c r="E118">
        <v>0</v>
      </c>
      <c r="G118" t="str">
        <f>IFERROR(VLOOKUP($B118,$H$2:$H$21,1,FALSE),"-")</f>
        <v>-</v>
      </c>
      <c r="I118" t="str">
        <f>"'"&amp;B118&amp;"',"</f>
        <v>'Travel services (% of commercial service exports)',</v>
      </c>
      <c r="J118" t="str">
        <f>"WHEN """&amp;B118&amp;""" THEN ["&amp;B118&amp;"]"</f>
        <v>WHEN "Travel services (% of commercial service exports)" THEN [Travel services (% of commercial service exports)]</v>
      </c>
    </row>
    <row r="119" spans="1:10" hidden="1" x14ac:dyDescent="0.25">
      <c r="B119" t="s">
        <v>120</v>
      </c>
      <c r="D119">
        <v>0</v>
      </c>
      <c r="E119">
        <v>0</v>
      </c>
      <c r="G119" t="str">
        <f>IFERROR(VLOOKUP($B119,$H$2:$H$21,1,FALSE),"-")</f>
        <v>-</v>
      </c>
      <c r="I119" t="str">
        <f>"'"&amp;B119&amp;"',"</f>
        <v>'Travel services (% of commercial service imports)',</v>
      </c>
      <c r="J119" t="str">
        <f>"WHEN """&amp;B119&amp;""" THEN ["&amp;B119&amp;"]"</f>
        <v>WHEN "Travel services (% of commercial service imports)" THEN [Travel services (% of commercial service imports)]</v>
      </c>
    </row>
    <row r="120" spans="1:10" hidden="1" x14ac:dyDescent="0.25">
      <c r="B120" t="s">
        <v>121</v>
      </c>
      <c r="D120">
        <v>0</v>
      </c>
      <c r="E120">
        <v>0</v>
      </c>
      <c r="G120" t="str">
        <f>IFERROR(VLOOKUP($B120,$H$2:$H$21,1,FALSE),"-")</f>
        <v>-</v>
      </c>
      <c r="I120" t="str">
        <f>"'"&amp;B120&amp;"',"</f>
        <v>'Travel services (% of service exports, BoP)',</v>
      </c>
      <c r="J120" t="str">
        <f>"WHEN """&amp;B120&amp;""" THEN ["&amp;B120&amp;"]"</f>
        <v>WHEN "Travel services (% of service exports, BoP)" THEN [Travel services (% of service exports, BoP)]</v>
      </c>
    </row>
    <row r="121" spans="1:10" hidden="1" x14ac:dyDescent="0.25">
      <c r="B121" t="s">
        <v>122</v>
      </c>
      <c r="D121">
        <v>0</v>
      </c>
      <c r="E121">
        <v>0</v>
      </c>
      <c r="G121" t="str">
        <f>IFERROR(VLOOKUP($B121,$H$2:$H$21,1,FALSE),"-")</f>
        <v>-</v>
      </c>
      <c r="I121" t="str">
        <f>"'"&amp;B121&amp;"',"</f>
        <v>'Unemployment, female (% of female labor force) (modeled ILO estimate)',</v>
      </c>
      <c r="J121" t="str">
        <f>"WHEN """&amp;B121&amp;""" THEN ["&amp;B121&amp;"]"</f>
        <v>WHEN "Unemployment, female (% of female labor force) (modeled ILO estimate)" THEN [Unemployment, female (% of female labor force) (modeled ILO estimate)]</v>
      </c>
    </row>
    <row r="122" spans="1:10" hidden="1" x14ac:dyDescent="0.25">
      <c r="B122" t="s">
        <v>123</v>
      </c>
      <c r="D122">
        <v>0</v>
      </c>
      <c r="E122">
        <v>0</v>
      </c>
      <c r="G122" t="str">
        <f>IFERROR(VLOOKUP($B122,$H$2:$H$21,1,FALSE),"-")</f>
        <v>-</v>
      </c>
      <c r="I122" t="str">
        <f>"'"&amp;B122&amp;"',"</f>
        <v>'Unemployment, male (% of male labor force) (modeled ILO estimate)',</v>
      </c>
      <c r="J122" t="str">
        <f>"WHEN """&amp;B122&amp;""" THEN ["&amp;B122&amp;"]"</f>
        <v>WHEN "Unemployment, male (% of male labor force) (modeled ILO estimate)" THEN [Unemployment, male (% of male labor force) (modeled ILO estimate)]</v>
      </c>
    </row>
    <row r="123" spans="1:10" x14ac:dyDescent="0.25">
      <c r="A123" s="5" t="s">
        <v>290</v>
      </c>
      <c r="B123" t="s">
        <v>124</v>
      </c>
      <c r="C123" s="5" t="s">
        <v>295</v>
      </c>
      <c r="D123">
        <v>0</v>
      </c>
      <c r="E123">
        <v>0</v>
      </c>
      <c r="G123" t="str">
        <f>IFERROR(VLOOKUP($B123,$H$2:$H$21,1,FALSE),"-")</f>
        <v>-</v>
      </c>
      <c r="I123" t="str">
        <f>"'"&amp;B123&amp;"',"</f>
        <v>'Unemployment, total (% of labour force)',</v>
      </c>
      <c r="J123" t="str">
        <f>"WHEN """&amp;B123&amp;""" THEN ["&amp;B123&amp;"]"</f>
        <v>WHEN "Unemployment, total (% of labour force)" THEN [Unemployment, total (% of labour force)]</v>
      </c>
    </row>
    <row r="124" spans="1:10" hidden="1" x14ac:dyDescent="0.25">
      <c r="B124" t="s">
        <v>125</v>
      </c>
      <c r="D124">
        <v>0</v>
      </c>
      <c r="E124">
        <v>0</v>
      </c>
      <c r="G124" t="str">
        <f>IFERROR(VLOOKUP($B124,$H$2:$H$21,1,FALSE),"-")</f>
        <v>-</v>
      </c>
      <c r="I124" t="str">
        <f>"'"&amp;B124&amp;"',"</f>
        <v>'Unemployment, total (% of total labor force) (modeled ILO estimate)',</v>
      </c>
      <c r="J124" t="str">
        <f>"WHEN """&amp;B124&amp;""" THEN ["&amp;B124&amp;"]"</f>
        <v>WHEN "Unemployment, total (% of total labor force) (modeled ILO estimate)" THEN [Unemployment, total (% of total labor force) (modeled ILO estimate)]</v>
      </c>
    </row>
    <row r="125" spans="1:10" hidden="1" x14ac:dyDescent="0.25">
      <c r="B125" t="s">
        <v>126</v>
      </c>
      <c r="D125">
        <v>0</v>
      </c>
      <c r="E125">
        <v>0</v>
      </c>
      <c r="G125" t="str">
        <f>IFERROR(VLOOKUP($B125,$H$2:$H$21,1,FALSE),"-")</f>
        <v>-</v>
      </c>
      <c r="I125" t="str">
        <f>"'"&amp;B125&amp;"',"</f>
        <v>'Unemployment, youth female (% of female labor force ages 15-24) (modeled ILO estimate)',</v>
      </c>
      <c r="J125" t="str">
        <f>"WHEN """&amp;B125&amp;""" THEN ["&amp;B125&amp;"]"</f>
        <v>WHEN "Unemployment, youth female (% of female labor force ages 15-24) (modeled ILO estimate)" THEN [Unemployment, youth female (% of female labor force ages 15-24) (modeled ILO estimate)]</v>
      </c>
    </row>
    <row r="126" spans="1:10" hidden="1" x14ac:dyDescent="0.25">
      <c r="B126" t="s">
        <v>127</v>
      </c>
      <c r="D126">
        <v>0</v>
      </c>
      <c r="E126">
        <v>0</v>
      </c>
      <c r="G126" t="str">
        <f>IFERROR(VLOOKUP($B126,$H$2:$H$21,1,FALSE),"-")</f>
        <v>-</v>
      </c>
      <c r="I126" t="str">
        <f>"'"&amp;B126&amp;"',"</f>
        <v>'Unemployment, youth male (% of male labor force ages 15-24) (modeled ILO estimate)',</v>
      </c>
      <c r="J126" t="str">
        <f>"WHEN """&amp;B126&amp;""" THEN ["&amp;B126&amp;"]"</f>
        <v>WHEN "Unemployment, youth male (% of male labor force ages 15-24) (modeled ILO estimate)" THEN [Unemployment, youth male (% of male labor force ages 15-24) (modeled ILO estimate)]</v>
      </c>
    </row>
    <row r="127" spans="1:10" hidden="1" x14ac:dyDescent="0.25">
      <c r="B127" t="s">
        <v>128</v>
      </c>
      <c r="D127">
        <v>0</v>
      </c>
      <c r="E127">
        <v>0</v>
      </c>
      <c r="G127" t="str">
        <f>IFERROR(VLOOKUP($B127,$H$2:$H$21,1,FALSE),"-")</f>
        <v>-</v>
      </c>
      <c r="I127" t="str">
        <f>"'"&amp;B127&amp;"',"</f>
        <v>'Unemployment, youth total (% of total labor force ages 15-24) (modeled ILO estimate)',</v>
      </c>
      <c r="J127" t="str">
        <f>"WHEN """&amp;B127&amp;""" THEN ["&amp;B127&amp;"]"</f>
        <v>WHEN "Unemployment, youth total (% of total labor force ages 15-24) (modeled ILO estimate)" THEN [Unemployment, youth total (% of total labor force ages 15-24) (modeled ILO estimate)]</v>
      </c>
    </row>
    <row r="128" spans="1:10" hidden="1" x14ac:dyDescent="0.25">
      <c r="B128" t="s">
        <v>129</v>
      </c>
      <c r="D128">
        <v>0</v>
      </c>
      <c r="E128">
        <v>0</v>
      </c>
      <c r="G128" t="str">
        <f>IFERROR(VLOOKUP($B128,$H$2:$H$21,1,FALSE),"-")</f>
        <v>-</v>
      </c>
      <c r="I128" t="str">
        <f>"'"&amp;B128&amp;"',"</f>
        <v>'Urban population',</v>
      </c>
      <c r="J128" t="str">
        <f>"WHEN """&amp;B128&amp;""" THEN ["&amp;B128&amp;"]"</f>
        <v>WHEN "Urban population" THEN [Urban population]</v>
      </c>
    </row>
    <row r="129" spans="2:10" hidden="1" x14ac:dyDescent="0.25">
      <c r="B129" t="s">
        <v>130</v>
      </c>
      <c r="D129">
        <v>0</v>
      </c>
      <c r="E129">
        <v>0</v>
      </c>
      <c r="G129" t="str">
        <f>IFERROR(VLOOKUP($B129,$H$2:$H$21,1,FALSE),"-")</f>
        <v>-</v>
      </c>
      <c r="I129" t="str">
        <f>"'"&amp;B129&amp;"',"</f>
        <v>'Urban population (% of total population)',</v>
      </c>
      <c r="J129" t="str">
        <f>"WHEN """&amp;B129&amp;""" THEN ["&amp;B129&amp;"]"</f>
        <v>WHEN "Urban population (% of total population)" THEN [Urban population (% of total population)]</v>
      </c>
    </row>
    <row r="130" spans="2:10" hidden="1" x14ac:dyDescent="0.25">
      <c r="B130" t="s">
        <v>131</v>
      </c>
      <c r="D130">
        <v>0</v>
      </c>
      <c r="E130">
        <v>0</v>
      </c>
      <c r="G130" t="str">
        <f>IFERROR(VLOOKUP($B130,$H$2:$H$21,1,FALSE),"-")</f>
        <v>-</v>
      </c>
      <c r="I130" t="str">
        <f>"'"&amp;B130&amp;"',"</f>
        <v>'Urban population (%)',</v>
      </c>
      <c r="J130" t="str">
        <f>"WHEN """&amp;B130&amp;""" THEN ["&amp;B130&amp;"]"</f>
        <v>WHEN "Urban population (%)" THEN [Urban population (%)]</v>
      </c>
    </row>
    <row r="131" spans="2:10" hidden="1" x14ac:dyDescent="0.25">
      <c r="B131" t="s">
        <v>132</v>
      </c>
      <c r="D131">
        <v>0</v>
      </c>
      <c r="E131">
        <v>0</v>
      </c>
      <c r="G131" t="str">
        <f>IFERROR(VLOOKUP($B131,$H$2:$H$21,1,FALSE),"-")</f>
        <v>-</v>
      </c>
      <c r="I131" t="str">
        <f>"'"&amp;B131&amp;"',"</f>
        <v>'Urban population growth (annual %)',</v>
      </c>
      <c r="J131" t="str">
        <f>"WHEN """&amp;B131&amp;""" THEN ["&amp;B131&amp;"]"</f>
        <v>WHEN "Urban population growth (annual %)" THEN [Urban population growth (annual %)]</v>
      </c>
    </row>
    <row r="132" spans="2:10" hidden="1" x14ac:dyDescent="0.25">
      <c r="B132" t="s">
        <v>133</v>
      </c>
      <c r="D132">
        <v>0</v>
      </c>
      <c r="E132">
        <v>0</v>
      </c>
      <c r="G132" t="str">
        <f>IFERROR(VLOOKUP($B132,$H$2:$H$21,1,FALSE),"-")</f>
        <v>-</v>
      </c>
      <c r="I132" t="str">
        <f>"'"&amp;B132&amp;"',"</f>
        <v>'Vulnerable employment (% of total employment)',</v>
      </c>
      <c r="J132" t="str">
        <f>"WHEN """&amp;B132&amp;""" THEN ["&amp;B132&amp;"]"</f>
        <v>WHEN "Vulnerable employment (% of total employment)" THEN [Vulnerable employment (% of total employment)]</v>
      </c>
    </row>
    <row r="133" spans="2:10" hidden="1" x14ac:dyDescent="0.25">
      <c r="B133" t="s">
        <v>134</v>
      </c>
      <c r="D133">
        <v>0</v>
      </c>
      <c r="E133">
        <v>0</v>
      </c>
      <c r="G133" t="str">
        <f>IFERROR(VLOOKUP($B133,$H$2:$H$21,1,FALSE),"-")</f>
        <v>-</v>
      </c>
      <c r="I133" t="str">
        <f>"'"&amp;B133&amp;"',"</f>
        <v>'Vulnerable employment, male (% of male employment) (modeled ILO estimate)',</v>
      </c>
      <c r="J133" t="str">
        <f>"WHEN """&amp;B133&amp;""" THEN ["&amp;B133&amp;"]"</f>
        <v>WHEN "Vulnerable employment, male (% of male employment) (modeled ILO estimate)" THEN [Vulnerable employment, male (% of male employment) (modeled ILO estimate)]</v>
      </c>
    </row>
    <row r="134" spans="2:10" hidden="1" x14ac:dyDescent="0.25">
      <c r="B134" t="s">
        <v>135</v>
      </c>
      <c r="D134">
        <v>0</v>
      </c>
      <c r="E134">
        <v>0</v>
      </c>
      <c r="G134" t="str">
        <f>IFERROR(VLOOKUP($B134,$H$2:$H$21,1,FALSE),"-")</f>
        <v>-</v>
      </c>
      <c r="I134" t="str">
        <f>"'"&amp;B134&amp;"',"</f>
        <v>'Vulnerable employment, total (% of total employment) (modeled ILO estimate)',</v>
      </c>
      <c r="J134" t="str">
        <f>"WHEN """&amp;B134&amp;""" THEN ["&amp;B134&amp;"]"</f>
        <v>WHEN "Vulnerable employment, total (% of total employment) (modeled ILO estimate)" THEN [Vulnerable employment, total (% of total employment) (modeled ILO estimate)]</v>
      </c>
    </row>
    <row r="135" spans="2:10" hidden="1" x14ac:dyDescent="0.25">
      <c r="B135" t="s">
        <v>136</v>
      </c>
      <c r="D135">
        <v>0</v>
      </c>
      <c r="E135">
        <v>0</v>
      </c>
      <c r="G135" t="str">
        <f>IFERROR(VLOOKUP($B135,$H$2:$H$21,1,FALSE),"-")</f>
        <v>-</v>
      </c>
      <c r="I135" t="str">
        <f>"'"&amp;B135&amp;"',"</f>
        <v>'Wage and salaried workers, female (% of female employment) (modeled ILO estimate)',</v>
      </c>
      <c r="J135" t="str">
        <f>"WHEN """&amp;B135&amp;""" THEN ["&amp;B135&amp;"]"</f>
        <v>WHEN "Wage and salaried workers, female (% of female employment) (modeled ILO estimate)" THEN [Wage and salaried workers, female (% of female employment) (modeled ILO estimate)]</v>
      </c>
    </row>
    <row r="136" spans="2:10" hidden="1" x14ac:dyDescent="0.25">
      <c r="B136" t="s">
        <v>137</v>
      </c>
      <c r="D136">
        <v>0</v>
      </c>
      <c r="E136">
        <v>0</v>
      </c>
      <c r="G136" t="str">
        <f>IFERROR(VLOOKUP($B136,$H$2:$H$21,1,FALSE),"-")</f>
        <v>-</v>
      </c>
      <c r="I136" t="str">
        <f>"'"&amp;B136&amp;"',"</f>
        <v>'Wage and salaried workers, male (% of male employment) (modeled ILO estimate)',</v>
      </c>
      <c r="J136" t="str">
        <f>"WHEN """&amp;B136&amp;""" THEN ["&amp;B136&amp;"]"</f>
        <v>WHEN "Wage and salaried workers, male (% of male employment) (modeled ILO estimate)" THEN [Wage and salaried workers, male (% of male employment) (modeled ILO estimate)]</v>
      </c>
    </row>
    <row r="137" spans="2:10" hidden="1" x14ac:dyDescent="0.25">
      <c r="B137" t="s">
        <v>138</v>
      </c>
      <c r="D137">
        <v>0</v>
      </c>
      <c r="E137">
        <v>0</v>
      </c>
      <c r="G137" t="str">
        <f>IFERROR(VLOOKUP($B137,$H$2:$H$21,1,FALSE),"-")</f>
        <v>-</v>
      </c>
      <c r="I137" t="str">
        <f>"'"&amp;B137&amp;"',"</f>
        <v>'Wage and salaried workers, total (% of total employment) (modeled ILO estimate)',</v>
      </c>
      <c r="J137" t="str">
        <f>"WHEN """&amp;B137&amp;""" THEN ["&amp;B137&amp;"]"</f>
        <v>WHEN "Wage and salaried workers, total (% of total employment) (modeled ILO estimate)" THEN [Wage and salaried workers, total (% of total employment) (modeled ILO estimate)]</v>
      </c>
    </row>
    <row r="138" spans="2:10" hidden="1" x14ac:dyDescent="0.25">
      <c r="B138" t="s">
        <v>139</v>
      </c>
      <c r="D138">
        <v>0</v>
      </c>
      <c r="E138">
        <v>0</v>
      </c>
      <c r="G138" t="str">
        <f>IFERROR(VLOOKUP($B138,$H$2:$H$21,1,FALSE),"-")</f>
        <v>-</v>
      </c>
      <c r="I138" t="str">
        <f>"'"&amp;B138&amp;"',"</f>
        <v>'Total supply (petajoules)',</v>
      </c>
      <c r="J138" t="str">
        <f>"WHEN """&amp;B138&amp;""" THEN ["&amp;B138&amp;"]"</f>
        <v>WHEN "Total supply (petajoules)" THEN [Total supply (petajoules)]</v>
      </c>
    </row>
    <row r="139" spans="2:10" hidden="1" x14ac:dyDescent="0.25">
      <c r="B139" t="s">
        <v>140</v>
      </c>
      <c r="D139">
        <v>0</v>
      </c>
      <c r="E139">
        <v>0</v>
      </c>
      <c r="G139" t="str">
        <f>IFERROR(VLOOKUP($B139,$H$2:$H$21,1,FALSE),"-")</f>
        <v>-</v>
      </c>
      <c r="I139" t="str">
        <f>"'"&amp;B139&amp;"',"</f>
        <v>'Total population (millions)',</v>
      </c>
      <c r="J139" t="str">
        <f>"WHEN """&amp;B139&amp;""" THEN ["&amp;B139&amp;"]"</f>
        <v>WHEN "Total population (millions)" THEN [Total population (millions)]</v>
      </c>
    </row>
    <row r="140" spans="2:10" hidden="1" x14ac:dyDescent="0.25">
      <c r="B140" t="s">
        <v>141</v>
      </c>
      <c r="D140">
        <v>0</v>
      </c>
      <c r="E140">
        <v>0</v>
      </c>
      <c r="G140" t="str">
        <f>IFERROR(VLOOKUP($B140,$H$2:$H$21,1,FALSE),"-")</f>
        <v>-</v>
      </c>
      <c r="I140" t="str">
        <f>"'"&amp;B140&amp;"',"</f>
        <v>'Taxes on int trade &amp; transactions',</v>
      </c>
      <c r="J140" t="str">
        <f>"WHEN """&amp;B140&amp;""" THEN ["&amp;B140&amp;"]"</f>
        <v>WHEN "Taxes on int trade &amp; transactions" THEN [Taxes on int trade &amp; transactions]</v>
      </c>
    </row>
    <row r="141" spans="2:10" hidden="1" x14ac:dyDescent="0.25">
      <c r="B141" t="s">
        <v>142</v>
      </c>
      <c r="D141">
        <v>0</v>
      </c>
      <c r="E141">
        <v>0</v>
      </c>
      <c r="G141" t="str">
        <f>IFERROR(VLOOKUP($B141,$H$2:$H$21,1,FALSE),"-")</f>
        <v>-</v>
      </c>
      <c r="I141" t="str">
        <f>"'"&amp;B141&amp;"',"</f>
        <v>'Sex ratio at birth (male to female births)',</v>
      </c>
      <c r="J141" t="str">
        <f>"WHEN """&amp;B141&amp;""" THEN ["&amp;B141&amp;"]"</f>
        <v>WHEN "Sex ratio at birth (male to female births)" THEN [Sex ratio at birth (male to female births)]</v>
      </c>
    </row>
    <row r="142" spans="2:10" hidden="1" x14ac:dyDescent="0.25">
      <c r="B142" t="s">
        <v>143</v>
      </c>
      <c r="D142">
        <v>0</v>
      </c>
      <c r="E142">
        <v>0</v>
      </c>
      <c r="G142" t="str">
        <f>IFERROR(VLOOKUP($B142,$H$2:$H$21,1,FALSE),"-")</f>
        <v>-</v>
      </c>
      <c r="I142" t="str">
        <f>"'"&amp;B142&amp;"',"</f>
        <v>'Scientific and technical journal articles',</v>
      </c>
      <c r="J142" t="str">
        <f>"WHEN """&amp;B142&amp;""" THEN ["&amp;B142&amp;"]"</f>
        <v>WHEN "Scientific and technical journal articles" THEN [Scientific and technical journal articles]</v>
      </c>
    </row>
    <row r="143" spans="2:10" hidden="1" x14ac:dyDescent="0.25">
      <c r="B143" t="s">
        <v>144</v>
      </c>
      <c r="D143">
        <v>0</v>
      </c>
      <c r="E143">
        <v>0</v>
      </c>
      <c r="G143" t="str">
        <f>IFERROR(VLOOKUP($B143,$H$2:$H$21,1,FALSE),"-")</f>
        <v>Seats held by women in national parliament, as of February (%)</v>
      </c>
      <c r="I143" t="str">
        <f>"'"&amp;B143&amp;"',"</f>
        <v>'Seats held by women in national parliament, as of February (%)',</v>
      </c>
      <c r="J143" t="str">
        <f>"WHEN """&amp;B143&amp;""" THEN ["&amp;B143&amp;"]"</f>
        <v>WHEN "Seats held by women in national parliament, as of February (%)" THEN [Seats held by women in national parliament, as of February (%)]</v>
      </c>
    </row>
    <row r="144" spans="2:10" hidden="1" x14ac:dyDescent="0.25">
      <c r="B144" t="s">
        <v>145</v>
      </c>
      <c r="D144">
        <v>0</v>
      </c>
      <c r="E144">
        <v>0</v>
      </c>
      <c r="G144" t="str">
        <f>IFERROR(VLOOKUP($B144,$H$2:$H$21,1,FALSE),"-")</f>
        <v>-</v>
      </c>
      <c r="I144" t="str">
        <f>"'"&amp;B144&amp;"',"</f>
        <v>'Secondary education, duration (years)',</v>
      </c>
      <c r="J144" t="str">
        <f>"WHEN """&amp;B144&amp;""" THEN ["&amp;B144&amp;"]"</f>
        <v>WHEN "Secondary education, duration (years)" THEN [Secondary education, duration (years)]</v>
      </c>
    </row>
    <row r="145" spans="2:10" hidden="1" x14ac:dyDescent="0.25">
      <c r="B145" t="s">
        <v>146</v>
      </c>
      <c r="D145">
        <v>0</v>
      </c>
      <c r="E145">
        <v>0</v>
      </c>
      <c r="G145" t="str">
        <f>IFERROR(VLOOKUP($B145,$H$2:$H$21,1,FALSE),"-")</f>
        <v>-</v>
      </c>
      <c r="I145" t="str">
        <f>"'"&amp;B145&amp;"',"</f>
        <v>'Secondary education, general pupils',</v>
      </c>
      <c r="J145" t="str">
        <f>"WHEN """&amp;B145&amp;""" THEN ["&amp;B145&amp;"]"</f>
        <v>WHEN "Secondary education, general pupils" THEN [Secondary education, general pupils]</v>
      </c>
    </row>
    <row r="146" spans="2:10" hidden="1" x14ac:dyDescent="0.25">
      <c r="B146" t="s">
        <v>147</v>
      </c>
      <c r="D146">
        <v>0</v>
      </c>
      <c r="E146">
        <v>0</v>
      </c>
      <c r="G146" t="str">
        <f>IFERROR(VLOOKUP($B146,$H$2:$H$21,1,FALSE),"-")</f>
        <v>-</v>
      </c>
      <c r="I146" t="str">
        <f>"'"&amp;B146&amp;"',"</f>
        <v>'Secondary income receipts (BoP, current US$)',</v>
      </c>
      <c r="J146" t="str">
        <f>"WHEN """&amp;B146&amp;""" THEN ["&amp;B146&amp;"]"</f>
        <v>WHEN "Secondary income receipts (BoP, current US$)" THEN [Secondary income receipts (BoP, current US$)]</v>
      </c>
    </row>
    <row r="147" spans="2:10" hidden="1" x14ac:dyDescent="0.25">
      <c r="B147" t="s">
        <v>148</v>
      </c>
      <c r="D147">
        <v>0</v>
      </c>
      <c r="E147">
        <v>0</v>
      </c>
      <c r="G147" t="str">
        <f>IFERROR(VLOOKUP($B147,$H$2:$H$21,1,FALSE),"-")</f>
        <v>-</v>
      </c>
      <c r="I147" t="str">
        <f>"'"&amp;B147&amp;"',"</f>
        <v>'Self-employed, male (% of male employment) (modeled ILO estimate)',</v>
      </c>
      <c r="J147" t="str">
        <f>"WHEN """&amp;B147&amp;""" THEN ["&amp;B147&amp;"]"</f>
        <v>WHEN "Self-employed, male (% of male employment) (modeled ILO estimate)" THEN [Self-employed, male (% of male employment) (modeled ILO estimate)]</v>
      </c>
    </row>
    <row r="148" spans="2:10" hidden="1" x14ac:dyDescent="0.25">
      <c r="B148" t="s">
        <v>149</v>
      </c>
      <c r="D148">
        <v>0</v>
      </c>
      <c r="E148">
        <v>0</v>
      </c>
      <c r="G148" t="str">
        <f>IFERROR(VLOOKUP($B148,$H$2:$H$21,1,FALSE),"-")</f>
        <v>-</v>
      </c>
      <c r="I148" t="str">
        <f>"'"&amp;B148&amp;"',"</f>
        <v>'Self-employed, total (% of total employment) (modeled ILO estimate)',</v>
      </c>
      <c r="J148" t="str">
        <f>"WHEN """&amp;B148&amp;""" THEN ["&amp;B148&amp;"]"</f>
        <v>WHEN "Self-employed, total (% of total employment) (modeled ILO estimate)" THEN [Self-employed, total (% of total employment) (modeled ILO estimate)]</v>
      </c>
    </row>
    <row r="149" spans="2:10" hidden="1" x14ac:dyDescent="0.25">
      <c r="B149" t="s">
        <v>150</v>
      </c>
      <c r="D149">
        <v>0</v>
      </c>
      <c r="E149">
        <v>0</v>
      </c>
      <c r="G149" t="str">
        <f>IFERROR(VLOOKUP($B149,$H$2:$H$21,1,FALSE),"-")</f>
        <v>-</v>
      </c>
      <c r="I149" t="str">
        <f>"'"&amp;B149&amp;"',"</f>
        <v>'Service exports (BoP, current US$)',</v>
      </c>
      <c r="J149" t="str">
        <f>"WHEN """&amp;B149&amp;""" THEN ["&amp;B149&amp;"]"</f>
        <v>WHEN "Service exports (BoP, current US$)" THEN [Service exports (BoP, current US$)]</v>
      </c>
    </row>
    <row r="150" spans="2:10" hidden="1" x14ac:dyDescent="0.25">
      <c r="B150" t="s">
        <v>151</v>
      </c>
      <c r="D150">
        <v>0</v>
      </c>
      <c r="E150">
        <v>0</v>
      </c>
      <c r="G150" t="str">
        <f>IFERROR(VLOOKUP($B150,$H$2:$H$21,1,FALSE),"-")</f>
        <v>-</v>
      </c>
      <c r="I150" t="str">
        <f>"'"&amp;B150&amp;"',"</f>
        <v>'Service imports (BoP, current US$)',</v>
      </c>
      <c r="J150" t="str">
        <f>"WHEN """&amp;B150&amp;""" THEN ["&amp;B150&amp;"]"</f>
        <v>WHEN "Service imports (BoP, current US$)" THEN [Service imports (BoP, current US$)]</v>
      </c>
    </row>
    <row r="151" spans="2:10" hidden="1" x14ac:dyDescent="0.25">
      <c r="B151" t="s">
        <v>152</v>
      </c>
      <c r="D151">
        <v>0</v>
      </c>
      <c r="E151">
        <v>0</v>
      </c>
      <c r="G151" t="str">
        <f>IFERROR(VLOOKUP($B151,$H$2:$H$21,1,FALSE),"-")</f>
        <v>-</v>
      </c>
      <c r="I151" t="str">
        <f>"'"&amp;B151&amp;"',"</f>
        <v>'Services, value added (% of GDP)',</v>
      </c>
      <c r="J151" t="str">
        <f>"WHEN """&amp;B151&amp;""" THEN ["&amp;B151&amp;"]"</f>
        <v>WHEN "Services, value added (% of GDP)" THEN [Services, value added (% of GDP)]</v>
      </c>
    </row>
    <row r="152" spans="2:10" hidden="1" x14ac:dyDescent="0.25">
      <c r="B152" t="s">
        <v>153</v>
      </c>
      <c r="D152">
        <v>0</v>
      </c>
      <c r="E152">
        <v>0</v>
      </c>
      <c r="G152" t="str">
        <f>IFERROR(VLOOKUP($B152,$H$2:$H$21,1,FALSE),"-")</f>
        <v>-</v>
      </c>
      <c r="I152" t="str">
        <f>"'"&amp;B152&amp;"',"</f>
        <v>'Services, value added (annual % growth)',</v>
      </c>
      <c r="J152" t="str">
        <f>"WHEN """&amp;B152&amp;""" THEN ["&amp;B152&amp;"]"</f>
        <v>WHEN "Services, value added (annual % growth)" THEN [Services, value added (annual % growth)]</v>
      </c>
    </row>
    <row r="153" spans="2:10" hidden="1" x14ac:dyDescent="0.25">
      <c r="B153" t="s">
        <v>154</v>
      </c>
      <c r="D153">
        <v>0</v>
      </c>
      <c r="E153">
        <v>0</v>
      </c>
      <c r="G153" t="str">
        <f>IFERROR(VLOOKUP($B153,$H$2:$H$21,1,FALSE),"-")</f>
        <v>-</v>
      </c>
      <c r="I153" t="str">
        <f>"'"&amp;B153&amp;"',"</f>
        <v>'Net trade in goods and services (BoP, current US$)',</v>
      </c>
      <c r="J153" t="str">
        <f>"WHEN """&amp;B153&amp;""" THEN ["&amp;B153&amp;"]"</f>
        <v>WHEN "Net trade in goods and services (BoP, current US$)" THEN [Net trade in goods and services (BoP, current US$)]</v>
      </c>
    </row>
    <row r="154" spans="2:10" hidden="1" x14ac:dyDescent="0.25">
      <c r="B154" t="s">
        <v>155</v>
      </c>
      <c r="D154">
        <v>0</v>
      </c>
      <c r="E154">
        <v>0</v>
      </c>
      <c r="G154" t="str">
        <f>IFERROR(VLOOKUP($B154,$H$2:$H$21,1,FALSE),"-")</f>
        <v>-</v>
      </c>
      <c r="I154" t="str">
        <f>"'"&amp;B154&amp;"',"</f>
        <v>'Statistical Capacity score (Overall average)',</v>
      </c>
      <c r="J154" t="str">
        <f>"WHEN """&amp;B154&amp;""" THEN ["&amp;B154&amp;"]"</f>
        <v>WHEN "Statistical Capacity score (Overall average)" THEN [Statistical Capacity score (Overall average)]</v>
      </c>
    </row>
    <row r="155" spans="2:10" hidden="1" x14ac:dyDescent="0.25">
      <c r="B155" t="s">
        <v>156</v>
      </c>
      <c r="D155">
        <v>0</v>
      </c>
      <c r="E155">
        <v>0</v>
      </c>
      <c r="G155" t="str">
        <f>IFERROR(VLOOKUP($B155,$H$2:$H$21,1,FALSE),"-")</f>
        <v>-</v>
      </c>
      <c r="I155" t="str">
        <f>"'"&amp;B155&amp;"',"</f>
        <v>'Taxes on income, profits, &amp; capital gains',</v>
      </c>
      <c r="J155" t="str">
        <f>"WHEN """&amp;B155&amp;""" THEN ["&amp;B155&amp;"]"</f>
        <v>WHEN "Taxes on income, profits, &amp; capital gains" THEN [Taxes on income, profits, &amp; capital gains]</v>
      </c>
    </row>
    <row r="156" spans="2:10" hidden="1" x14ac:dyDescent="0.25">
      <c r="B156" t="s">
        <v>157</v>
      </c>
      <c r="D156">
        <v>0</v>
      </c>
      <c r="E156">
        <v>0</v>
      </c>
      <c r="G156" t="str">
        <f>IFERROR(VLOOKUP($B156,$H$2:$H$21,1,FALSE),"-")</f>
        <v>-</v>
      </c>
      <c r="I156" t="str">
        <f>"'"&amp;B156&amp;"',"</f>
        <v>'Surface area (sq. km)',</v>
      </c>
      <c r="J156" t="str">
        <f>"WHEN """&amp;B156&amp;""" THEN ["&amp;B156&amp;"]"</f>
        <v>WHEN "Surface area (sq. km)" THEN [Surface area (sq. km)]</v>
      </c>
    </row>
    <row r="157" spans="2:10" hidden="1" x14ac:dyDescent="0.25">
      <c r="B157" t="s">
        <v>158</v>
      </c>
      <c r="D157">
        <v>0</v>
      </c>
      <c r="E157">
        <v>0</v>
      </c>
      <c r="G157" t="str">
        <f>IFERROR(VLOOKUP($B157,$H$2:$H$21,1,FALSE),"-")</f>
        <v>-</v>
      </c>
      <c r="I157" t="str">
        <f>"'"&amp;B157&amp;"',"</f>
        <v>'Tariff rate, applied, simple mean, manufactured products (%)',</v>
      </c>
      <c r="J157" t="str">
        <f>"WHEN """&amp;B157&amp;""" THEN ["&amp;B157&amp;"]"</f>
        <v>WHEN "Tariff rate, applied, simple mean, manufactured products (%)" THEN [Tariff rate, applied, simple mean, manufactured products (%)]</v>
      </c>
    </row>
    <row r="158" spans="2:10" hidden="1" x14ac:dyDescent="0.25">
      <c r="B158" t="s">
        <v>159</v>
      </c>
      <c r="D158">
        <v>0</v>
      </c>
      <c r="E158">
        <v>0</v>
      </c>
      <c r="G158" t="str">
        <f>IFERROR(VLOOKUP($B158,$H$2:$H$21,1,FALSE),"-")</f>
        <v>-</v>
      </c>
      <c r="I158" t="str">
        <f>"'"&amp;B158&amp;"',"</f>
        <v>'Tariff rate, applied, simple mean, primary products (%)',</v>
      </c>
      <c r="J158" t="str">
        <f>"WHEN """&amp;B158&amp;""" THEN ["&amp;B158&amp;"]"</f>
        <v>WHEN "Tariff rate, applied, simple mean, primary products (%)" THEN [Tariff rate, applied, simple mean, primary products (%)]</v>
      </c>
    </row>
    <row r="159" spans="2:10" hidden="1" x14ac:dyDescent="0.25">
      <c r="B159" t="s">
        <v>160</v>
      </c>
      <c r="D159">
        <v>0</v>
      </c>
      <c r="E159">
        <v>0</v>
      </c>
      <c r="G159" t="str">
        <f>IFERROR(VLOOKUP($B159,$H$2:$H$21,1,FALSE),"-")</f>
        <v>-</v>
      </c>
      <c r="I159" t="str">
        <f>"'"&amp;B159&amp;"',"</f>
        <v>'Tariff rate, applied, weighted mean, all products (%)',</v>
      </c>
      <c r="J159" t="str">
        <f>"WHEN """&amp;B159&amp;""" THEN ["&amp;B159&amp;"]"</f>
        <v>WHEN "Tariff rate, applied, weighted mean, all products (%)" THEN [Tariff rate, applied, weighted mean, all products (%)]</v>
      </c>
    </row>
    <row r="160" spans="2:10" hidden="1" x14ac:dyDescent="0.25">
      <c r="B160" t="s">
        <v>161</v>
      </c>
      <c r="D160">
        <v>0</v>
      </c>
      <c r="E160">
        <v>0</v>
      </c>
      <c r="G160" t="str">
        <f>IFERROR(VLOOKUP($B160,$H$2:$H$21,1,FALSE),"-")</f>
        <v>-</v>
      </c>
      <c r="I160" t="str">
        <f>"'"&amp;B160&amp;"',"</f>
        <v>'Tariff rate, applied, weighted mean, primary products (%)',</v>
      </c>
      <c r="J160" t="str">
        <f>"WHEN """&amp;B160&amp;""" THEN ["&amp;B160&amp;"]"</f>
        <v>WHEN "Tariff rate, applied, weighted mean, primary products (%)" THEN [Tariff rate, applied, weighted mean, primary products (%)]</v>
      </c>
    </row>
    <row r="161" spans="2:10" hidden="1" x14ac:dyDescent="0.25">
      <c r="B161" t="s">
        <v>162</v>
      </c>
      <c r="D161">
        <v>0</v>
      </c>
      <c r="E161">
        <v>0</v>
      </c>
      <c r="G161" t="str">
        <f>IFERROR(VLOOKUP($B161,$H$2:$H$21,1,FALSE),"-")</f>
        <v>-</v>
      </c>
      <c r="I161" t="str">
        <f>"'"&amp;B161&amp;"',"</f>
        <v>'Tariff rate, most favored nation, simple mean, manufactured products (%)',</v>
      </c>
      <c r="J161" t="str">
        <f>"WHEN """&amp;B161&amp;""" THEN ["&amp;B161&amp;"]"</f>
        <v>WHEN "Tariff rate, most favored nation, simple mean, manufactured products (%)" THEN [Tariff rate, most favored nation, simple mean, manufactured products (%)]</v>
      </c>
    </row>
    <row r="162" spans="2:10" hidden="1" x14ac:dyDescent="0.25">
      <c r="B162" t="s">
        <v>163</v>
      </c>
      <c r="D162">
        <v>0</v>
      </c>
      <c r="E162">
        <v>0</v>
      </c>
      <c r="G162" t="str">
        <f>IFERROR(VLOOKUP($B162,$H$2:$H$21,1,FALSE),"-")</f>
        <v>-</v>
      </c>
      <c r="I162" t="str">
        <f>"'"&amp;B162&amp;"',"</f>
        <v>'Tariff rate, most favored nation, simple mean, primary products (%)',</v>
      </c>
      <c r="J162" t="str">
        <f>"WHEN """&amp;B162&amp;""" THEN ["&amp;B162&amp;"]"</f>
        <v>WHEN "Tariff rate, most favored nation, simple mean, primary products (%)" THEN [Tariff rate, most favored nation, simple mean, primary products (%)]</v>
      </c>
    </row>
    <row r="163" spans="2:10" hidden="1" x14ac:dyDescent="0.25">
      <c r="B163" t="s">
        <v>164</v>
      </c>
      <c r="D163">
        <v>0</v>
      </c>
      <c r="E163">
        <v>0</v>
      </c>
      <c r="G163" t="str">
        <f>IFERROR(VLOOKUP($B163,$H$2:$H$21,1,FALSE),"-")</f>
        <v>-</v>
      </c>
      <c r="I163" t="str">
        <f>"'"&amp;B163&amp;"',"</f>
        <v>'Tariff rate, most favored nation, weighted mean, all products (%)',</v>
      </c>
      <c r="J163" t="str">
        <f>"WHEN """&amp;B163&amp;""" THEN ["&amp;B163&amp;"]"</f>
        <v>WHEN "Tariff rate, most favored nation, weighted mean, all products (%)" THEN [Tariff rate, most favored nation, weighted mean, all products (%)]</v>
      </c>
    </row>
    <row r="164" spans="2:10" hidden="1" x14ac:dyDescent="0.25">
      <c r="B164" t="s">
        <v>165</v>
      </c>
      <c r="D164">
        <v>0</v>
      </c>
      <c r="E164">
        <v>0</v>
      </c>
      <c r="G164" t="str">
        <f>IFERROR(VLOOKUP($B164,$H$2:$H$21,1,FALSE),"-")</f>
        <v>-</v>
      </c>
      <c r="I164" t="str">
        <f>"'"&amp;B164&amp;"',"</f>
        <v>'Tariff rate, most favored nation, weighted mean, manufactured products (%)',</v>
      </c>
      <c r="J164" t="str">
        <f>"WHEN """&amp;B164&amp;""" THEN ["&amp;B164&amp;"]"</f>
        <v>WHEN "Tariff rate, most favored nation, weighted mean, manufactured products (%)" THEN [Tariff rate, most favored nation, weighted mean, manufactured products (%)]</v>
      </c>
    </row>
    <row r="165" spans="2:10" hidden="1" x14ac:dyDescent="0.25">
      <c r="B165" t="s">
        <v>166</v>
      </c>
      <c r="D165">
        <v>0</v>
      </c>
      <c r="E165">
        <v>0</v>
      </c>
      <c r="G165" t="str">
        <f>IFERROR(VLOOKUP($B165,$H$2:$H$21,1,FALSE),"-")</f>
        <v>-</v>
      </c>
      <c r="I165" t="str">
        <f>"'"&amp;B165&amp;"',"</f>
        <v>'Tariff rate, most favored nation, weighted mean, primary products (%)',</v>
      </c>
      <c r="J165" t="str">
        <f>"WHEN """&amp;B165&amp;""" THEN ["&amp;B165&amp;"]"</f>
        <v>WHEN "Tariff rate, most favored nation, weighted mean, primary products (%)" THEN [Tariff rate, most favored nation, weighted mean, primary products (%)]</v>
      </c>
    </row>
    <row r="166" spans="2:10" hidden="1" x14ac:dyDescent="0.25">
      <c r="B166" t="s">
        <v>167</v>
      </c>
      <c r="D166">
        <v>0</v>
      </c>
      <c r="E166">
        <v>0</v>
      </c>
      <c r="G166" t="str">
        <f>IFERROR(VLOOKUP($B166,$H$2:$H$21,1,FALSE),"-")</f>
        <v>-</v>
      </c>
      <c r="I166" t="str">
        <f>"'"&amp;B166&amp;"',"</f>
        <v>'Tax revenue',</v>
      </c>
      <c r="J166" t="str">
        <f>"WHEN """&amp;B166&amp;""" THEN ["&amp;B166&amp;"]"</f>
        <v>WHEN "Tax revenue" THEN [Tax revenue]</v>
      </c>
    </row>
    <row r="167" spans="2:10" hidden="1" x14ac:dyDescent="0.25">
      <c r="B167" t="s">
        <v>168</v>
      </c>
      <c r="D167">
        <v>0</v>
      </c>
      <c r="E167">
        <v>0</v>
      </c>
      <c r="G167" t="str">
        <f>IFERROR(VLOOKUP($B167,$H$2:$H$21,1,FALSE),"-")</f>
        <v>-</v>
      </c>
      <c r="I167" t="str">
        <f>"'"&amp;B167&amp;"',"</f>
        <v>'Taxes on goods &amp; services',</v>
      </c>
      <c r="J167" t="str">
        <f>"WHEN """&amp;B167&amp;""" THEN ["&amp;B167&amp;"]"</f>
        <v>WHEN "Taxes on goods &amp; services" THEN [Taxes on goods &amp; services]</v>
      </c>
    </row>
    <row r="168" spans="2:10" hidden="1" x14ac:dyDescent="0.25">
      <c r="B168" t="s">
        <v>169</v>
      </c>
      <c r="D168">
        <v>0</v>
      </c>
      <c r="E168">
        <v>0</v>
      </c>
      <c r="G168" t="str">
        <f>IFERROR(VLOOKUP($B168,$H$2:$H$21,1,FALSE),"-")</f>
        <v>-</v>
      </c>
      <c r="I168" t="str">
        <f>"'"&amp;B168&amp;"',"</f>
        <v>'Nitrous oxide emissions (% change from 1990)',</v>
      </c>
      <c r="J168" t="str">
        <f>"WHEN """&amp;B168&amp;""" THEN ["&amp;B168&amp;"]"</f>
        <v>WHEN "Nitrous oxide emissions (% change from 1990)" THEN [Nitrous oxide emissions (% change from 1990)]</v>
      </c>
    </row>
    <row r="169" spans="2:10" hidden="1" x14ac:dyDescent="0.25">
      <c r="B169" t="s">
        <v>170</v>
      </c>
      <c r="D169">
        <v>0</v>
      </c>
      <c r="E169">
        <v>0</v>
      </c>
      <c r="G169" t="str">
        <f>IFERROR(VLOOKUP($B169,$H$2:$H$21,1,FALSE),"-")</f>
        <v>Labour force participation rate (% ages 15 and older), male</v>
      </c>
      <c r="I169" t="str">
        <f>"'"&amp;B169&amp;"',"</f>
        <v>'Labour force participation rate (% ages 15 and older), male',</v>
      </c>
      <c r="J169" t="str">
        <f>"WHEN """&amp;B169&amp;""" THEN ["&amp;B169&amp;"]"</f>
        <v>WHEN "Labour force participation rate (% ages 15 and older), male" THEN [Labour force participation rate (% ages 15 and older), male]</v>
      </c>
    </row>
    <row r="170" spans="2:10" hidden="1" x14ac:dyDescent="0.25">
      <c r="B170" t="s">
        <v>171</v>
      </c>
      <c r="D170">
        <v>0</v>
      </c>
      <c r="E170">
        <v>0</v>
      </c>
      <c r="G170" t="str">
        <f>IFERROR(VLOOKUP($B170,$H$2:$H$21,1,FALSE),"-")</f>
        <v>-</v>
      </c>
      <c r="I170" t="str">
        <f>"'"&amp;B170&amp;"',"</f>
        <v>'Net trade in goods (BoP, current US$)',</v>
      </c>
      <c r="J170" t="str">
        <f>"WHEN """&amp;B170&amp;""" THEN ["&amp;B170&amp;"]"</f>
        <v>WHEN "Net trade in goods (BoP, current US$)" THEN [Net trade in goods (BoP, current US$)]</v>
      </c>
    </row>
    <row r="171" spans="2:10" hidden="1" x14ac:dyDescent="0.25">
      <c r="B171" t="s">
        <v>172</v>
      </c>
      <c r="D171">
        <v>0</v>
      </c>
      <c r="E171">
        <v>0</v>
      </c>
      <c r="G171" t="str">
        <f>IFERROR(VLOOKUP($B171,$H$2:$H$21,1,FALSE),"-")</f>
        <v>-</v>
      </c>
      <c r="I171" t="str">
        <f>"'"&amp;B171&amp;"',"</f>
        <v>'Employment to population ratio, ages 15-24, male (%) (modeled ILO estimate)',</v>
      </c>
      <c r="J171" t="str">
        <f>"WHEN """&amp;B171&amp;""" THEN ["&amp;B171&amp;"]"</f>
        <v>WHEN "Employment to population ratio, ages 15-24, male (%) (modeled ILO estimate)" THEN [Employment to population ratio, ages 15-24, male (%) (modeled ILO estimate)]</v>
      </c>
    </row>
    <row r="172" spans="2:10" hidden="1" x14ac:dyDescent="0.25">
      <c r="B172" t="s">
        <v>173</v>
      </c>
      <c r="D172">
        <v>0</v>
      </c>
      <c r="E172">
        <v>0</v>
      </c>
      <c r="G172" t="str">
        <f>IFERROR(VLOOKUP($B172,$H$2:$H$21,1,FALSE),"-")</f>
        <v>-</v>
      </c>
      <c r="I172" t="str">
        <f>"'"&amp;B172&amp;"',"</f>
        <v>'Employment in agriculture (% of total employment) (modeled ILO estimate)',</v>
      </c>
      <c r="J172" t="str">
        <f>"WHEN """&amp;B172&amp;""" THEN ["&amp;B172&amp;"]"</f>
        <v>WHEN "Employment in agriculture (% of total employment) (modeled ILO estimate)" THEN [Employment in agriculture (% of total employment) (modeled ILO estimate)]</v>
      </c>
    </row>
    <row r="173" spans="2:10" hidden="1" x14ac:dyDescent="0.25">
      <c r="B173" t="s">
        <v>174</v>
      </c>
      <c r="D173">
        <v>0</v>
      </c>
      <c r="E173">
        <v>0</v>
      </c>
      <c r="G173" t="str">
        <f>IFERROR(VLOOKUP($B173,$H$2:$H$21,1,FALSE),"-")</f>
        <v>-</v>
      </c>
      <c r="I173" t="str">
        <f>"'"&amp;B173&amp;"',"</f>
        <v>'Employment in agriculture, female (% of female employment) (modeled ILO estimate)',</v>
      </c>
      <c r="J173" t="str">
        <f>"WHEN """&amp;B173&amp;""" THEN ["&amp;B173&amp;"]"</f>
        <v>WHEN "Employment in agriculture, female (% of female employment) (modeled ILO estimate)" THEN [Employment in agriculture, female (% of female employment) (modeled ILO estimate)]</v>
      </c>
    </row>
    <row r="174" spans="2:10" hidden="1" x14ac:dyDescent="0.25">
      <c r="B174" t="s">
        <v>175</v>
      </c>
      <c r="D174">
        <v>0</v>
      </c>
      <c r="E174">
        <v>0</v>
      </c>
      <c r="G174" t="str">
        <f>IFERROR(VLOOKUP($B174,$H$2:$H$21,1,FALSE),"-")</f>
        <v>-</v>
      </c>
      <c r="I174" t="str">
        <f>"'"&amp;B174&amp;"',"</f>
        <v>'Employment in industry (% of total employment) (modeled ILO estimate)',</v>
      </c>
      <c r="J174" t="str">
        <f>"WHEN """&amp;B174&amp;""" THEN ["&amp;B174&amp;"]"</f>
        <v>WHEN "Employment in industry (% of total employment) (modeled ILO estimate)" THEN [Employment in industry (% of total employment) (modeled ILO estimate)]</v>
      </c>
    </row>
    <row r="175" spans="2:10" hidden="1" x14ac:dyDescent="0.25">
      <c r="B175" t="s">
        <v>176</v>
      </c>
      <c r="D175">
        <v>0</v>
      </c>
      <c r="E175">
        <v>0</v>
      </c>
      <c r="G175" t="str">
        <f>IFERROR(VLOOKUP($B175,$H$2:$H$21,1,FALSE),"-")</f>
        <v>-</v>
      </c>
      <c r="I175" t="str">
        <f>"'"&amp;B175&amp;"',"</f>
        <v>'Employment in industry, female (% of female employment) (modeled ILO estimate)',</v>
      </c>
      <c r="J175" t="str">
        <f>"WHEN """&amp;B175&amp;""" THEN ["&amp;B175&amp;"]"</f>
        <v>WHEN "Employment in industry, female (% of female employment) (modeled ILO estimate)" THEN [Employment in industry, female (% of female employment) (modeled ILO estimate)]</v>
      </c>
    </row>
    <row r="176" spans="2:10" hidden="1" x14ac:dyDescent="0.25">
      <c r="B176" t="s">
        <v>177</v>
      </c>
      <c r="D176">
        <v>0</v>
      </c>
      <c r="E176">
        <v>0</v>
      </c>
      <c r="G176" t="str">
        <f>IFERROR(VLOOKUP($B176,$H$2:$H$21,1,FALSE),"-")</f>
        <v>-</v>
      </c>
      <c r="I176" t="str">
        <f>"'"&amp;B176&amp;"',"</f>
        <v>'Employment in industry, male (% of male employment) (modeled ILO estimate)',</v>
      </c>
      <c r="J176" t="str">
        <f>"WHEN """&amp;B176&amp;""" THEN ["&amp;B176&amp;"]"</f>
        <v>WHEN "Employment in industry, male (% of male employment) (modeled ILO estimate)" THEN [Employment in industry, male (% of male employment) (modeled ILO estimate)]</v>
      </c>
    </row>
    <row r="177" spans="2:10" hidden="1" x14ac:dyDescent="0.25">
      <c r="B177" t="s">
        <v>178</v>
      </c>
      <c r="D177">
        <v>0</v>
      </c>
      <c r="E177">
        <v>0</v>
      </c>
      <c r="G177" t="str">
        <f>IFERROR(VLOOKUP($B177,$H$2:$H$21,1,FALSE),"-")</f>
        <v>-</v>
      </c>
      <c r="I177" t="str">
        <f>"'"&amp;B177&amp;"',"</f>
        <v>'Employment in services (% of total employment) (modeled ILO estimate)',</v>
      </c>
      <c r="J177" t="str">
        <f>"WHEN """&amp;B177&amp;""" THEN ["&amp;B177&amp;"]"</f>
        <v>WHEN "Employment in services (% of total employment) (modeled ILO estimate)" THEN [Employment in services (% of total employment) (modeled ILO estimate)]</v>
      </c>
    </row>
    <row r="178" spans="2:10" hidden="1" x14ac:dyDescent="0.25">
      <c r="B178" t="s">
        <v>179</v>
      </c>
      <c r="D178">
        <v>0</v>
      </c>
      <c r="E178">
        <v>0</v>
      </c>
      <c r="G178" t="str">
        <f>IFERROR(VLOOKUP($B178,$H$2:$H$21,1,FALSE),"-")</f>
        <v>-</v>
      </c>
      <c r="I178" t="str">
        <f>"'"&amp;B178&amp;"',"</f>
        <v>'Employment in services, female (% of female employment) (modeled ILO estimate)',</v>
      </c>
      <c r="J178" t="str">
        <f>"WHEN """&amp;B178&amp;""" THEN ["&amp;B178&amp;"]"</f>
        <v>WHEN "Employment in services, female (% of female employment) (modeled ILO estimate)" THEN [Employment in services, female (% of female employment) (modeled ILO estimate)]</v>
      </c>
    </row>
    <row r="179" spans="2:10" hidden="1" x14ac:dyDescent="0.25">
      <c r="B179" t="s">
        <v>180</v>
      </c>
      <c r="D179">
        <v>0</v>
      </c>
      <c r="E179">
        <v>0</v>
      </c>
      <c r="G179" t="str">
        <f>IFERROR(VLOOKUP($B179,$H$2:$H$21,1,FALSE),"-")</f>
        <v>-</v>
      </c>
      <c r="I179" t="str">
        <f>"'"&amp;B179&amp;"',"</f>
        <v>'Employment to population ratio (% ages 15 and older)',</v>
      </c>
      <c r="J179" t="str">
        <f>"WHEN """&amp;B179&amp;""" THEN ["&amp;B179&amp;"]"</f>
        <v>WHEN "Employment to population ratio (% ages 15 and older)" THEN [Employment to population ratio (% ages 15 and older)]</v>
      </c>
    </row>
    <row r="180" spans="2:10" hidden="1" x14ac:dyDescent="0.25">
      <c r="B180" t="s">
        <v>181</v>
      </c>
      <c r="D180">
        <v>0</v>
      </c>
      <c r="E180">
        <v>0</v>
      </c>
      <c r="G180" t="str">
        <f>IFERROR(VLOOKUP($B180,$H$2:$H$21,1,FALSE),"-")</f>
        <v>-</v>
      </c>
      <c r="I180" t="str">
        <f>"'"&amp;B180&amp;"',"</f>
        <v>'Employment to population ratio, 15+, female (%) (modeled ILO estimate)',</v>
      </c>
      <c r="J180" t="str">
        <f>"WHEN """&amp;B180&amp;""" THEN ["&amp;B180&amp;"]"</f>
        <v>WHEN "Employment to population ratio, 15+, female (%) (modeled ILO estimate)" THEN [Employment to population ratio, 15+, female (%) (modeled ILO estimate)]</v>
      </c>
    </row>
    <row r="181" spans="2:10" hidden="1" x14ac:dyDescent="0.25">
      <c r="B181" t="s">
        <v>182</v>
      </c>
      <c r="D181">
        <v>0</v>
      </c>
      <c r="E181">
        <v>0</v>
      </c>
      <c r="G181" t="str">
        <f>IFERROR(VLOOKUP($B181,$H$2:$H$21,1,FALSE),"-")</f>
        <v>-</v>
      </c>
      <c r="I181" t="str">
        <f>"'"&amp;B181&amp;"',"</f>
        <v>'Employment to population ratio, 15+, male (%) (modeled ILO estimate)',</v>
      </c>
      <c r="J181" t="str">
        <f>"WHEN """&amp;B181&amp;""" THEN ["&amp;B181&amp;"]"</f>
        <v>WHEN "Employment to population ratio, 15+, male (%) (modeled ILO estimate)" THEN [Employment to population ratio, 15+, male (%) (modeled ILO estimate)]</v>
      </c>
    </row>
    <row r="182" spans="2:10" hidden="1" x14ac:dyDescent="0.25">
      <c r="B182" t="s">
        <v>183</v>
      </c>
      <c r="D182">
        <v>0</v>
      </c>
      <c r="E182">
        <v>0</v>
      </c>
      <c r="G182" t="str">
        <f>IFERROR(VLOOKUP($B182,$H$2:$H$21,1,FALSE),"-")</f>
        <v>-</v>
      </c>
      <c r="I182" t="str">
        <f>"'"&amp;B182&amp;"',"</f>
        <v>'Employment to population ratio, 15+, total (%) (modeled ILO estimate)',</v>
      </c>
      <c r="J182" t="str">
        <f>"WHEN """&amp;B182&amp;""" THEN ["&amp;B182&amp;"]"</f>
        <v>WHEN "Employment to population ratio, 15+, total (%) (modeled ILO estimate)" THEN [Employment to population ratio, 15+, total (%) (modeled ILO estimate)]</v>
      </c>
    </row>
    <row r="183" spans="2:10" hidden="1" x14ac:dyDescent="0.25">
      <c r="B183" t="s">
        <v>184</v>
      </c>
      <c r="D183">
        <v>0</v>
      </c>
      <c r="E183">
        <v>0</v>
      </c>
      <c r="G183" t="str">
        <f>IFERROR(VLOOKUP($B183,$H$2:$H$21,1,FALSE),"-")</f>
        <v>-</v>
      </c>
      <c r="I183" t="str">
        <f>"'"&amp;B183&amp;"',"</f>
        <v>'Employment to population ratio, ages 15-24, female (%) (modeled ILO estimate)',</v>
      </c>
      <c r="J183" t="str">
        <f>"WHEN """&amp;B183&amp;""" THEN ["&amp;B183&amp;"]"</f>
        <v>WHEN "Employment to population ratio, ages 15-24, female (%) (modeled ILO estimate)" THEN [Employment to population ratio, ages 15-24, female (%) (modeled ILO estimate)]</v>
      </c>
    </row>
    <row r="184" spans="2:10" hidden="1" x14ac:dyDescent="0.25">
      <c r="B184" t="s">
        <v>185</v>
      </c>
      <c r="D184">
        <v>0</v>
      </c>
      <c r="E184">
        <v>0</v>
      </c>
      <c r="G184" t="str">
        <f>IFERROR(VLOOKUP($B184,$H$2:$H$21,1,FALSE),"-")</f>
        <v>-</v>
      </c>
      <c r="I184" t="str">
        <f>"'"&amp;B184&amp;"',"</f>
        <v>'Employment to population ratio, ages 15-24, total (%) (modeled ILO estimate)',</v>
      </c>
      <c r="J184" t="str">
        <f>"WHEN """&amp;B184&amp;""" THEN ["&amp;B184&amp;"]"</f>
        <v>WHEN "Employment to population ratio, ages 15-24, total (%) (modeled ILO estimate)" THEN [Employment to population ratio, ages 15-24, total (%) (modeled ILO estimate)]</v>
      </c>
    </row>
    <row r="185" spans="2:10" hidden="1" x14ac:dyDescent="0.25">
      <c r="B185" t="s">
        <v>186</v>
      </c>
      <c r="D185">
        <v>0</v>
      </c>
      <c r="E185">
        <v>0</v>
      </c>
      <c r="G185" t="str">
        <f>IFERROR(VLOOKUP($B185,$H$2:$H$21,1,FALSE),"-")</f>
        <v>-</v>
      </c>
      <c r="I185" t="str">
        <f>"'"&amp;B185&amp;"',"</f>
        <v>'Employers, female (% of female employment) (modeled ILO estimate)',</v>
      </c>
      <c r="J185" t="str">
        <f>"WHEN """&amp;B185&amp;""" THEN ["&amp;B185&amp;"]"</f>
        <v>WHEN "Employers, female (% of female employment) (modeled ILO estimate)" THEN [Employers, female (% of female employment) (modeled ILO estimate)]</v>
      </c>
    </row>
    <row r="186" spans="2:10" hidden="1" x14ac:dyDescent="0.25">
      <c r="B186" t="s">
        <v>187</v>
      </c>
      <c r="D186">
        <v>0</v>
      </c>
      <c r="E186">
        <v>0</v>
      </c>
      <c r="G186" t="str">
        <f>IFERROR(VLOOKUP($B186,$H$2:$H$21,1,FALSE),"-")</f>
        <v>-</v>
      </c>
      <c r="I186" t="str">
        <f>"'"&amp;B186&amp;"',"</f>
        <v>'Energy imports, net (% of energy use)',</v>
      </c>
      <c r="J186" t="str">
        <f>"WHEN """&amp;B186&amp;""" THEN ["&amp;B186&amp;"]"</f>
        <v>WHEN "Energy imports, net (% of energy use)" THEN [Energy imports, net (% of energy use)]</v>
      </c>
    </row>
    <row r="187" spans="2:10" hidden="1" x14ac:dyDescent="0.25">
      <c r="B187" t="s">
        <v>188</v>
      </c>
      <c r="D187">
        <v>0</v>
      </c>
      <c r="E187">
        <v>0</v>
      </c>
      <c r="G187" t="str">
        <f>IFERROR(VLOOKUP($B187,$H$2:$H$21,1,FALSE),"-")</f>
        <v>-</v>
      </c>
      <c r="I187" t="str">
        <f>"'"&amp;B187&amp;"',"</f>
        <v>'Energy use (kg of oil equivalent per capita)',</v>
      </c>
      <c r="J187" t="str">
        <f>"WHEN """&amp;B187&amp;""" THEN ["&amp;B187&amp;"]"</f>
        <v>WHEN "Energy use (kg of oil equivalent per capita)" THEN [Energy use (kg of oil equivalent per capita)]</v>
      </c>
    </row>
    <row r="188" spans="2:10" hidden="1" x14ac:dyDescent="0.25">
      <c r="B188" t="s">
        <v>189</v>
      </c>
      <c r="D188">
        <v>0</v>
      </c>
      <c r="E188">
        <v>0</v>
      </c>
      <c r="G188" t="str">
        <f>IFERROR(VLOOKUP($B188,$H$2:$H$21,1,FALSE),"-")</f>
        <v>-</v>
      </c>
      <c r="I188" t="str">
        <f>"'"&amp;B188&amp;"',"</f>
        <v>'Export volume index (2000 = 100)',</v>
      </c>
      <c r="J188" t="str">
        <f>"WHEN """&amp;B188&amp;""" THEN ["&amp;B188&amp;"]"</f>
        <v>WHEN "Export volume index (2000 = 100)" THEN [Export volume index (2000 = 100)]</v>
      </c>
    </row>
    <row r="189" spans="2:10" hidden="1" x14ac:dyDescent="0.25">
      <c r="B189" t="s">
        <v>190</v>
      </c>
      <c r="D189">
        <v>0</v>
      </c>
      <c r="E189">
        <v>0</v>
      </c>
      <c r="G189" t="str">
        <f>IFERROR(VLOOKUP($B189,$H$2:$H$21,1,FALSE),"-")</f>
        <v>-</v>
      </c>
      <c r="I189" t="str">
        <f>"'"&amp;B189&amp;"',"</f>
        <v>'Exports of goods and services (% of GDP)',</v>
      </c>
      <c r="J189" t="str">
        <f>"WHEN """&amp;B189&amp;""" THEN ["&amp;B189&amp;"]"</f>
        <v>WHEN "Exports of goods and services (% of GDP)" THEN [Exports of goods and services (% of GDP)]</v>
      </c>
    </row>
    <row r="190" spans="2:10" hidden="1" x14ac:dyDescent="0.25">
      <c r="B190" t="s">
        <v>191</v>
      </c>
      <c r="D190">
        <v>0</v>
      </c>
      <c r="E190">
        <v>0</v>
      </c>
      <c r="G190" t="str">
        <f>IFERROR(VLOOKUP($B190,$H$2:$H$21,1,FALSE),"-")</f>
        <v>-</v>
      </c>
      <c r="I190" t="str">
        <f>"'"&amp;B190&amp;"',"</f>
        <v>'Exports of goods and services (BoP, current US$)',</v>
      </c>
      <c r="J190" t="str">
        <f>"WHEN """&amp;B190&amp;""" THEN ["&amp;B190&amp;"]"</f>
        <v>WHEN "Exports of goods and services (BoP, current US$)" THEN [Exports of goods and services (BoP, current US$)]</v>
      </c>
    </row>
    <row r="191" spans="2:10" hidden="1" x14ac:dyDescent="0.25">
      <c r="B191" t="s">
        <v>192</v>
      </c>
      <c r="D191">
        <v>0</v>
      </c>
      <c r="E191">
        <v>0</v>
      </c>
      <c r="G191" t="str">
        <f>IFERROR(VLOOKUP($B191,$H$2:$H$21,1,FALSE),"-")</f>
        <v>-</v>
      </c>
      <c r="I191" t="str">
        <f>"'"&amp;B191&amp;"',"</f>
        <v>'Exports of goods and services (constant 2010 US$)',</v>
      </c>
      <c r="J191" t="str">
        <f>"WHEN """&amp;B191&amp;""" THEN ["&amp;B191&amp;"]"</f>
        <v>WHEN "Exports of goods and services (constant 2010 US$)" THEN [Exports of goods and services (constant 2010 US$)]</v>
      </c>
    </row>
    <row r="192" spans="2:10" hidden="1" x14ac:dyDescent="0.25">
      <c r="B192" t="s">
        <v>193</v>
      </c>
      <c r="D192">
        <v>0</v>
      </c>
      <c r="E192">
        <v>0</v>
      </c>
      <c r="G192" t="str">
        <f>IFERROR(VLOOKUP($B192,$H$2:$H$21,1,FALSE),"-")</f>
        <v>-</v>
      </c>
      <c r="I192" t="str">
        <f>"'"&amp;B192&amp;"',"</f>
        <v>'Exports of goods and services (current US$)',</v>
      </c>
      <c r="J192" t="str">
        <f>"WHEN """&amp;B192&amp;""" THEN ["&amp;B192&amp;"]"</f>
        <v>WHEN "Exports of goods and services (current US$)" THEN [Exports of goods and services (current US$)]</v>
      </c>
    </row>
    <row r="193" spans="2:10" hidden="1" x14ac:dyDescent="0.25">
      <c r="B193" t="s">
        <v>194</v>
      </c>
      <c r="D193">
        <v>0</v>
      </c>
      <c r="E193">
        <v>0</v>
      </c>
      <c r="G193" t="str">
        <f>IFERROR(VLOOKUP($B193,$H$2:$H$21,1,FALSE),"-")</f>
        <v>-</v>
      </c>
      <c r="I193" t="str">
        <f>"'"&amp;B193&amp;"',"</f>
        <v>'Exports of goods, services and primary income (BoP, current US$)',</v>
      </c>
      <c r="J193" t="str">
        <f>"WHEN """&amp;B193&amp;""" THEN ["&amp;B193&amp;"]"</f>
        <v>WHEN "Exports of goods, services and primary income (BoP, current US$)" THEN [Exports of goods, services and primary income (BoP, current US$)]</v>
      </c>
    </row>
    <row r="194" spans="2:10" hidden="1" x14ac:dyDescent="0.25">
      <c r="B194" t="s">
        <v>195</v>
      </c>
      <c r="D194">
        <v>0</v>
      </c>
      <c r="E194">
        <v>0</v>
      </c>
      <c r="G194" t="str">
        <f>IFERROR(VLOOKUP($B194,$H$2:$H$21,1,FALSE),"-")</f>
        <v>-</v>
      </c>
      <c r="I194" t="str">
        <f>"'"&amp;B194&amp;"',"</f>
        <v>'External balance on goods and services (current US$)',</v>
      </c>
      <c r="J194" t="str">
        <f>"WHEN """&amp;B194&amp;""" THEN ["&amp;B194&amp;"]"</f>
        <v>WHEN "External balance on goods and services (current US$)" THEN [External balance on goods and services (current US$)]</v>
      </c>
    </row>
    <row r="195" spans="2:10" hidden="1" x14ac:dyDescent="0.25">
      <c r="B195" t="s">
        <v>196</v>
      </c>
      <c r="D195">
        <v>0</v>
      </c>
      <c r="E195">
        <v>0</v>
      </c>
      <c r="G195" t="str">
        <f>IFERROR(VLOOKUP($B195,$H$2:$H$21,1,FALSE),"-")</f>
        <v>-</v>
      </c>
      <c r="I195" t="str">
        <f>"'"&amp;B195&amp;"',"</f>
        <v>'Final consumption expenditure (annual % growth)',</v>
      </c>
      <c r="J195" t="str">
        <f>"WHEN """&amp;B195&amp;""" THEN ["&amp;B195&amp;"]"</f>
        <v>WHEN "Final consumption expenditure (annual % growth)" THEN [Final consumption expenditure (annual % growth)]</v>
      </c>
    </row>
    <row r="196" spans="2:10" hidden="1" x14ac:dyDescent="0.25">
      <c r="B196" t="s">
        <v>197</v>
      </c>
      <c r="D196">
        <v>0</v>
      </c>
      <c r="E196">
        <v>0</v>
      </c>
      <c r="G196" t="str">
        <f>IFERROR(VLOOKUP($B196,$H$2:$H$21,1,FALSE),"-")</f>
        <v>-</v>
      </c>
      <c r="I196" t="str">
        <f>"'"&amp;B196&amp;"',"</f>
        <v>'Final consumption expenditure (constant 2010 US$)',</v>
      </c>
      <c r="J196" t="str">
        <f>"WHEN """&amp;B196&amp;""" THEN ["&amp;B196&amp;"]"</f>
        <v>WHEN "Final consumption expenditure (constant 2010 US$)" THEN [Final consumption expenditure (constant 2010 US$)]</v>
      </c>
    </row>
    <row r="197" spans="2:10" hidden="1" x14ac:dyDescent="0.25">
      <c r="B197" t="s">
        <v>198</v>
      </c>
      <c r="D197">
        <v>0</v>
      </c>
      <c r="E197">
        <v>0</v>
      </c>
      <c r="G197" t="str">
        <f>IFERROR(VLOOKUP($B197,$H$2:$H$21,1,FALSE),"-")</f>
        <v>-</v>
      </c>
      <c r="I197" t="str">
        <f>"'"&amp;B197&amp;"',"</f>
        <v>'Final consumption expenditure (current US$)',</v>
      </c>
      <c r="J197" t="str">
        <f>"WHEN """&amp;B197&amp;""" THEN ["&amp;B197&amp;"]"</f>
        <v>WHEN "Final consumption expenditure (current US$)" THEN [Final consumption expenditure (current US$)]</v>
      </c>
    </row>
    <row r="198" spans="2:10" hidden="1" x14ac:dyDescent="0.25">
      <c r="B198" t="s">
        <v>199</v>
      </c>
      <c r="D198">
        <v>0</v>
      </c>
      <c r="E198">
        <v>0</v>
      </c>
      <c r="G198" t="str">
        <f>IFERROR(VLOOKUP($B198,$H$2:$H$21,1,FALSE),"-")</f>
        <v>-</v>
      </c>
      <c r="I198" t="str">
        <f>"'"&amp;B198&amp;"',"</f>
        <v>'Employers, total (% of total employment) (modeled ILO estimate)',</v>
      </c>
      <c r="J198" t="str">
        <f>"WHEN """&amp;B198&amp;""" THEN ["&amp;B198&amp;"]"</f>
        <v>WHEN "Employers, total (% of total employment) (modeled ILO estimate)" THEN [Employers, total (% of total employment) (modeled ILO estimate)]</v>
      </c>
    </row>
    <row r="199" spans="2:10" hidden="1" x14ac:dyDescent="0.25">
      <c r="B199" t="s">
        <v>200</v>
      </c>
      <c r="D199">
        <v>0</v>
      </c>
      <c r="E199">
        <v>0</v>
      </c>
      <c r="G199" t="str">
        <f>IFERROR(VLOOKUP($B199,$H$2:$H$21,1,FALSE),"-")</f>
        <v>-</v>
      </c>
      <c r="I199" t="str">
        <f>"'"&amp;B199&amp;"',"</f>
        <v>'Emissions (thousand metric tons of carbon dioxide)',</v>
      </c>
      <c r="J199" t="str">
        <f>"WHEN """&amp;B199&amp;""" THEN ["&amp;B199&amp;"]"</f>
        <v>WHEN "Emissions (thousand metric tons of carbon dioxide)" THEN [Emissions (thousand metric tons of carbon dioxide)]</v>
      </c>
    </row>
    <row r="200" spans="2:10" hidden="1" x14ac:dyDescent="0.25">
      <c r="B200" t="s">
        <v>201</v>
      </c>
      <c r="D200">
        <v>0</v>
      </c>
      <c r="E200">
        <v>0</v>
      </c>
      <c r="G200" t="str">
        <f>IFERROR(VLOOKUP($B200,$H$2:$H$21,1,FALSE),"-")</f>
        <v>-</v>
      </c>
      <c r="I200" t="str">
        <f>"'"&amp;B200&amp;"',"</f>
        <v>'Net secondary income (Net current transfers from abroad) (current US$)',</v>
      </c>
      <c r="J200" t="str">
        <f>"WHEN """&amp;B200&amp;""" THEN ["&amp;B200&amp;"]"</f>
        <v>WHEN "Net secondary income (Net current transfers from abroad) (current US$)" THEN [Net secondary income (Net current transfers from abroad) (current US$)]</v>
      </c>
    </row>
    <row r="201" spans="2:10" hidden="1" x14ac:dyDescent="0.25">
      <c r="B201" t="s">
        <v>202</v>
      </c>
      <c r="D201">
        <v>0</v>
      </c>
      <c r="E201">
        <v>0</v>
      </c>
      <c r="G201" t="str">
        <f>IFERROR(VLOOKUP($B201,$H$2:$H$21,1,FALSE),"-")</f>
        <v>-</v>
      </c>
      <c r="I201" t="str">
        <f>"'"&amp;B201&amp;"',"</f>
        <v>'Commercial service exports (current US$)',</v>
      </c>
      <c r="J201" t="str">
        <f>"WHEN """&amp;B201&amp;""" THEN ["&amp;B201&amp;"]"</f>
        <v>WHEN "Commercial service exports (current US$)" THEN [Commercial service exports (current US$)]</v>
      </c>
    </row>
    <row r="202" spans="2:10" hidden="1" x14ac:dyDescent="0.25">
      <c r="B202" t="s">
        <v>203</v>
      </c>
      <c r="D202">
        <v>0</v>
      </c>
      <c r="E202">
        <v>0</v>
      </c>
      <c r="G202" t="str">
        <f>IFERROR(VLOOKUP($B202,$H$2:$H$21,1,FALSE),"-")</f>
        <v>-</v>
      </c>
      <c r="I202" t="str">
        <f>"'"&amp;B202&amp;"',"</f>
        <v>'Age dependency ratio (% of working-age population)',</v>
      </c>
      <c r="J202" t="str">
        <f>"WHEN """&amp;B202&amp;""" THEN ["&amp;B202&amp;"]"</f>
        <v>WHEN "Age dependency ratio (% of working-age population)" THEN [Age dependency ratio (% of working-age population)]</v>
      </c>
    </row>
    <row r="203" spans="2:10" hidden="1" x14ac:dyDescent="0.25">
      <c r="B203" t="s">
        <v>204</v>
      </c>
      <c r="D203">
        <v>0</v>
      </c>
      <c r="E203">
        <v>0</v>
      </c>
      <c r="G203" t="str">
        <f>IFERROR(VLOOKUP($B203,$H$2:$H$21,1,FALSE),"-")</f>
        <v>-</v>
      </c>
      <c r="I203" t="str">
        <f>"'"&amp;B203&amp;"',"</f>
        <v>'Agricultural land (sq. km)',</v>
      </c>
      <c r="J203" t="str">
        <f>"WHEN """&amp;B203&amp;""" THEN ["&amp;B203&amp;"]"</f>
        <v>WHEN "Agricultural land (sq. km)" THEN [Agricultural land (sq. km)]</v>
      </c>
    </row>
    <row r="204" spans="2:10" hidden="1" x14ac:dyDescent="0.25">
      <c r="B204" t="s">
        <v>205</v>
      </c>
      <c r="D204">
        <v>0</v>
      </c>
      <c r="E204">
        <v>0</v>
      </c>
      <c r="G204" t="str">
        <f>IFERROR(VLOOKUP($B204,$H$2:$H$21,1,FALSE),"-")</f>
        <v>-</v>
      </c>
      <c r="I204" t="str">
        <f>"'"&amp;B204&amp;"',"</f>
        <v>'Agricultural production (Index Base: 2004-2006 = 100)',</v>
      </c>
      <c r="J204" t="str">
        <f>"WHEN """&amp;B204&amp;""" THEN ["&amp;B204&amp;"]"</f>
        <v>WHEN "Agricultural production (Index Base: 2004-2006 = 100)" THEN [Agricultural production (Index Base: 2004-2006 = 100)]</v>
      </c>
    </row>
    <row r="205" spans="2:10" hidden="1" x14ac:dyDescent="0.25">
      <c r="B205" t="s">
        <v>206</v>
      </c>
      <c r="D205">
        <v>0</v>
      </c>
      <c r="E205">
        <v>0</v>
      </c>
      <c r="G205" t="str">
        <f>IFERROR(VLOOKUP($B205,$H$2:$H$21,1,FALSE),"-")</f>
        <v>-</v>
      </c>
      <c r="I205" t="str">
        <f>"'"&amp;B205&amp;"',"</f>
        <v>'Air transport, passengers carried',</v>
      </c>
      <c r="J205" t="str">
        <f>"WHEN """&amp;B205&amp;""" THEN ["&amp;B205&amp;"]"</f>
        <v>WHEN "Air transport, passengers carried" THEN [Air transport, passengers carried]</v>
      </c>
    </row>
    <row r="206" spans="2:10" hidden="1" x14ac:dyDescent="0.25">
      <c r="B206" t="s">
        <v>207</v>
      </c>
      <c r="D206">
        <v>0</v>
      </c>
      <c r="E206">
        <v>0</v>
      </c>
      <c r="G206" t="str">
        <f>IFERROR(VLOOKUP($B206,$H$2:$H$21,1,FALSE),"-")</f>
        <v>-</v>
      </c>
      <c r="I206" t="str">
        <f>"'"&amp;B206&amp;"',"</f>
        <v>'Arable land (% of land area)',</v>
      </c>
      <c r="J206" t="str">
        <f>"WHEN """&amp;B206&amp;""" THEN ["&amp;B206&amp;"]"</f>
        <v>WHEN "Arable land (% of land area)" THEN [Arable land (% of land area)]</v>
      </c>
    </row>
    <row r="207" spans="2:10" hidden="1" x14ac:dyDescent="0.25">
      <c r="B207" t="s">
        <v>208</v>
      </c>
      <c r="D207">
        <v>0</v>
      </c>
      <c r="E207">
        <v>0</v>
      </c>
      <c r="G207" t="str">
        <f>IFERROR(VLOOKUP($B207,$H$2:$H$21,1,FALSE),"-")</f>
        <v>-</v>
      </c>
      <c r="I207" t="str">
        <f>"'"&amp;B207&amp;"',"</f>
        <v>'Arable land (hectares per person)',</v>
      </c>
      <c r="J207" t="str">
        <f>"WHEN """&amp;B207&amp;""" THEN ["&amp;B207&amp;"]"</f>
        <v>WHEN "Arable land (hectares per person)" THEN [Arable land (hectares per person)]</v>
      </c>
    </row>
    <row r="208" spans="2:10" hidden="1" x14ac:dyDescent="0.25">
      <c r="B208" t="s">
        <v>209</v>
      </c>
      <c r="D208">
        <v>0</v>
      </c>
      <c r="E208">
        <v>0</v>
      </c>
      <c r="G208" t="str">
        <f>IFERROR(VLOOKUP($B208,$H$2:$H$21,1,FALSE),"-")</f>
        <v>-</v>
      </c>
      <c r="I208" t="str">
        <f>"'"&amp;B208&amp;"',"</f>
        <v>'Automated teller machines (ATMs) (per 100,000 adults)',</v>
      </c>
      <c r="J208" t="str">
        <f>"WHEN """&amp;B208&amp;""" THEN ["&amp;B208&amp;"]"</f>
        <v>WHEN "Automated teller machines (ATMs) (per 100,000 adults)" THEN [Automated teller machines (ATMs) (per 100,000 adults)]</v>
      </c>
    </row>
    <row r="209" spans="1:10" hidden="1" x14ac:dyDescent="0.25">
      <c r="B209" t="s">
        <v>210</v>
      </c>
      <c r="D209">
        <v>0</v>
      </c>
      <c r="E209">
        <v>0</v>
      </c>
      <c r="G209" t="str">
        <f>IFERROR(VLOOKUP($B209,$H$2:$H$21,1,FALSE),"-")</f>
        <v>-</v>
      </c>
      <c r="I209" t="str">
        <f>"'"&amp;B209&amp;"',"</f>
        <v>'CO2 emissions (kt)',</v>
      </c>
      <c r="J209" t="str">
        <f>"WHEN """&amp;B209&amp;""" THEN ["&amp;B209&amp;"]"</f>
        <v>WHEN "CO2 emissions (kt)" THEN [CO2 emissions (kt)]</v>
      </c>
    </row>
    <row r="210" spans="1:10" hidden="1" x14ac:dyDescent="0.25">
      <c r="B210" t="s">
        <v>211</v>
      </c>
      <c r="D210">
        <v>0</v>
      </c>
      <c r="E210">
        <v>0</v>
      </c>
      <c r="G210" t="str">
        <f>IFERROR(VLOOKUP($B210,$H$2:$H$21,1,FALSE),"-")</f>
        <v>CO2 emissions (metric tons per capita)</v>
      </c>
      <c r="I210" t="str">
        <f>"'"&amp;B210&amp;"',"</f>
        <v>'CO2 emissions (metric tons per capita)',</v>
      </c>
      <c r="J210" t="str">
        <f>"WHEN """&amp;B210&amp;""" THEN ["&amp;B210&amp;"]"</f>
        <v>WHEN "CO2 emissions (metric tons per capita)" THEN [CO2 emissions (metric tons per capita)]</v>
      </c>
    </row>
    <row r="211" spans="1:10" hidden="1" x14ac:dyDescent="0.25">
      <c r="B211" t="s">
        <v>212</v>
      </c>
      <c r="D211">
        <v>0</v>
      </c>
      <c r="E211">
        <v>0</v>
      </c>
      <c r="G211" t="str">
        <f>IFERROR(VLOOKUP($B211,$H$2:$H$21,1,FALSE),"-")</f>
        <v>-</v>
      </c>
      <c r="I211" t="str">
        <f>"'"&amp;B211&amp;"',"</f>
        <v>'Claims on central government, etc. (% GDP)',</v>
      </c>
      <c r="J211" t="str">
        <f>"WHEN """&amp;B211&amp;""" THEN ["&amp;B211&amp;"]"</f>
        <v>WHEN "Claims on central government, etc. (% GDP)" THEN [Claims on central government, etc. (% GDP)]</v>
      </c>
    </row>
    <row r="212" spans="1:10" hidden="1" x14ac:dyDescent="0.25">
      <c r="B212" t="s">
        <v>213</v>
      </c>
      <c r="D212">
        <v>0</v>
      </c>
      <c r="E212">
        <v>0</v>
      </c>
      <c r="G212" t="str">
        <f>IFERROR(VLOOKUP($B212,$H$2:$H$21,1,FALSE),"-")</f>
        <v>-</v>
      </c>
      <c r="I212" t="str">
        <f>"'"&amp;B212&amp;"',"</f>
        <v>'Combustible renewables and waste (% of total energy)',</v>
      </c>
      <c r="J212" t="str">
        <f>"WHEN """&amp;B212&amp;""" THEN ["&amp;B212&amp;"]"</f>
        <v>WHEN "Combustible renewables and waste (% of total energy)" THEN [Combustible renewables and waste (% of total energy)]</v>
      </c>
    </row>
    <row r="213" spans="1:10" hidden="1" x14ac:dyDescent="0.25">
      <c r="B213" t="s">
        <v>214</v>
      </c>
      <c r="D213">
        <v>0</v>
      </c>
      <c r="E213">
        <v>0</v>
      </c>
      <c r="G213" t="str">
        <f>IFERROR(VLOOKUP($B213,$H$2:$H$21,1,FALSE),"-")</f>
        <v>-</v>
      </c>
      <c r="I213" t="str">
        <f>"'"&amp;B213&amp;"',"</f>
        <v>'Commercial bank branches (per 100,000 adults)',</v>
      </c>
      <c r="J213" t="str">
        <f>"WHEN """&amp;B213&amp;""" THEN ["&amp;B213&amp;"]"</f>
        <v>WHEN "Commercial bank branches (per 100,000 adults)" THEN [Commercial bank branches (per 100,000 adults)]</v>
      </c>
    </row>
    <row r="214" spans="1:10" hidden="1" x14ac:dyDescent="0.25">
      <c r="B214" t="s">
        <v>215</v>
      </c>
      <c r="D214">
        <v>0</v>
      </c>
      <c r="E214">
        <v>0</v>
      </c>
      <c r="G214" t="str">
        <f>IFERROR(VLOOKUP($B214,$H$2:$H$21,1,FALSE),"-")</f>
        <v>-</v>
      </c>
      <c r="I214" t="str">
        <f>"'"&amp;B214&amp;"',"</f>
        <v>'Commercial service imports (current US$)',</v>
      </c>
      <c r="J214" t="str">
        <f>"WHEN """&amp;B214&amp;""" THEN ["&amp;B214&amp;"]"</f>
        <v>WHEN "Commercial service imports (current US$)" THEN [Commercial service imports (current US$)]</v>
      </c>
    </row>
    <row r="215" spans="1:10" hidden="1" x14ac:dyDescent="0.25">
      <c r="B215" t="s">
        <v>216</v>
      </c>
      <c r="D215">
        <v>0</v>
      </c>
      <c r="E215">
        <v>0</v>
      </c>
      <c r="G215" t="str">
        <f>IFERROR(VLOOKUP($B215,$H$2:$H$21,1,FALSE),"-")</f>
        <v>-</v>
      </c>
      <c r="I215" t="str">
        <f>"'"&amp;B215&amp;"',"</f>
        <v>'Electricity production from oil sources (% of total)',</v>
      </c>
      <c r="J215" t="str">
        <f>"WHEN """&amp;B215&amp;""" THEN ["&amp;B215&amp;"]"</f>
        <v>WHEN "Electricity production from oil sources (% of total)" THEN [Electricity production from oil sources (% of total)]</v>
      </c>
    </row>
    <row r="216" spans="1:10" hidden="1" x14ac:dyDescent="0.25">
      <c r="B216" t="s">
        <v>217</v>
      </c>
      <c r="D216">
        <v>0</v>
      </c>
      <c r="E216">
        <v>0</v>
      </c>
      <c r="G216" t="str">
        <f>IFERROR(VLOOKUP($B216,$H$2:$H$21,1,FALSE),"-")</f>
        <v>-</v>
      </c>
      <c r="I216" t="str">
        <f>"'"&amp;B216&amp;"',"</f>
        <v>'Communications, computer, etc. (% of service exports, BoP)',</v>
      </c>
      <c r="J216" t="str">
        <f>"WHEN """&amp;B216&amp;""" THEN ["&amp;B216&amp;"]"</f>
        <v>WHEN "Communications, computer, etc. (% of service exports, BoP)" THEN [Communications, computer, etc. (% of service exports, BoP)]</v>
      </c>
    </row>
    <row r="217" spans="1:10" hidden="1" x14ac:dyDescent="0.25">
      <c r="B217" t="s">
        <v>218</v>
      </c>
      <c r="D217">
        <v>0</v>
      </c>
      <c r="E217">
        <v>0</v>
      </c>
      <c r="G217" t="str">
        <f>IFERROR(VLOOKUP($B217,$H$2:$H$21,1,FALSE),"-")</f>
        <v>-</v>
      </c>
      <c r="I217" t="str">
        <f>"'"&amp;B217&amp;"',"</f>
        <v>'Communications, computer, etc. (% of service imports, BoP)',</v>
      </c>
      <c r="J217" t="str">
        <f>"WHEN """&amp;B217&amp;""" THEN ["&amp;B217&amp;"]"</f>
        <v>WHEN "Communications, computer, etc. (% of service imports, BoP)" THEN [Communications, computer, etc. (% of service imports, BoP)]</v>
      </c>
    </row>
    <row r="218" spans="1:10" hidden="1" x14ac:dyDescent="0.25">
      <c r="B218" t="s">
        <v>219</v>
      </c>
      <c r="D218">
        <v>0</v>
      </c>
      <c r="E218">
        <v>0</v>
      </c>
      <c r="G218" t="str">
        <f>IFERROR(VLOOKUP($B218,$H$2:$H$21,1,FALSE),"-")</f>
        <v>-</v>
      </c>
      <c r="I218" t="str">
        <f>"'"&amp;B218&amp;"',"</f>
        <v>'Computer, communications and other services (% of commercial service exports)',</v>
      </c>
      <c r="J218" t="str">
        <f>"WHEN """&amp;B218&amp;""" THEN ["&amp;B218&amp;"]"</f>
        <v>WHEN "Computer, communications and other services (% of commercial service exports)" THEN [Computer, communications and other services (% of commercial service exports)]</v>
      </c>
    </row>
    <row r="219" spans="1:10" hidden="1" x14ac:dyDescent="0.25">
      <c r="B219" t="s">
        <v>220</v>
      </c>
      <c r="D219">
        <v>0</v>
      </c>
      <c r="E219">
        <v>0</v>
      </c>
      <c r="G219" t="str">
        <f>IFERROR(VLOOKUP($B219,$H$2:$H$21,1,FALSE),"-")</f>
        <v>-</v>
      </c>
      <c r="I219" t="str">
        <f>"'"&amp;B219&amp;"',"</f>
        <v>'Computer, communications and other services (% of commercial service imports)',</v>
      </c>
      <c r="J219" t="str">
        <f>"WHEN """&amp;B219&amp;""" THEN ["&amp;B219&amp;"]"</f>
        <v>WHEN "Computer, communications and other services (% of commercial service imports)" THEN [Computer, communications and other services (% of commercial service imports)]</v>
      </c>
    </row>
    <row r="220" spans="1:10" hidden="1" x14ac:dyDescent="0.25">
      <c r="B220" t="s">
        <v>221</v>
      </c>
      <c r="D220">
        <v>0</v>
      </c>
      <c r="E220">
        <v>0</v>
      </c>
      <c r="G220" t="str">
        <f>IFERROR(VLOOKUP($B220,$H$2:$H$21,1,FALSE),"-")</f>
        <v>-</v>
      </c>
      <c r="I220" t="str">
        <f>"'"&amp;B220&amp;"',"</f>
        <v>'Concentration index (exports) (value)',</v>
      </c>
      <c r="J220" t="str">
        <f>"WHEN """&amp;B220&amp;""" THEN ["&amp;B220&amp;"]"</f>
        <v>WHEN "Concentration index (exports) (value)" THEN [Concentration index (exports) (value)]</v>
      </c>
    </row>
    <row r="221" spans="1:10" hidden="1" x14ac:dyDescent="0.25">
      <c r="B221" t="s">
        <v>222</v>
      </c>
      <c r="D221">
        <v>0</v>
      </c>
      <c r="E221">
        <v>0</v>
      </c>
      <c r="G221" t="str">
        <f>IFERROR(VLOOKUP($B221,$H$2:$H$21,1,FALSE),"-")</f>
        <v>-</v>
      </c>
      <c r="I221" t="str">
        <f>"'"&amp;B221&amp;"',"</f>
        <v>'Contributing family workers, female (% of female employment) (modeled ILO estimate)',</v>
      </c>
      <c r="J221" t="str">
        <f>"WHEN """&amp;B221&amp;""" THEN ["&amp;B221&amp;"]"</f>
        <v>WHEN "Contributing family workers, female (% of female employment) (modeled ILO estimate)" THEN [Contributing family workers, female (% of female employment) (modeled ILO estimate)]</v>
      </c>
    </row>
    <row r="222" spans="1:10" hidden="1" x14ac:dyDescent="0.25">
      <c r="B222" t="s">
        <v>223</v>
      </c>
      <c r="D222">
        <v>0</v>
      </c>
      <c r="E222">
        <v>0</v>
      </c>
      <c r="G222" t="str">
        <f>IFERROR(VLOOKUP($B222,$H$2:$H$21,1,FALSE),"-")</f>
        <v>-</v>
      </c>
      <c r="I222" t="str">
        <f>"'"&amp;B222&amp;"',"</f>
        <v>'Contributing family workers, total (% of total employment) (modeled ILO estimate)',</v>
      </c>
      <c r="J222" t="str">
        <f>"WHEN """&amp;B222&amp;""" THEN ["&amp;B222&amp;"]"</f>
        <v>WHEN "Contributing family workers, total (% of total employment) (modeled ILO estimate)" THEN [Contributing family workers, total (% of total employment) (modeled ILO estimate)]</v>
      </c>
    </row>
    <row r="223" spans="1:10" x14ac:dyDescent="0.25">
      <c r="A223" s="5" t="s">
        <v>290</v>
      </c>
      <c r="B223" t="s">
        <v>224</v>
      </c>
      <c r="C223" s="5" t="s">
        <v>295</v>
      </c>
      <c r="D223">
        <v>0</v>
      </c>
      <c r="E223">
        <v>0</v>
      </c>
      <c r="G223" t="str">
        <f>IFERROR(VLOOKUP($B223,$H$2:$H$21,1,FALSE),"-")</f>
        <v>-</v>
      </c>
      <c r="I223" t="str">
        <f>"'"&amp;B223&amp;"',"</f>
        <v>'Corruption Perception Index',</v>
      </c>
      <c r="J223" t="str">
        <f>"WHEN """&amp;B223&amp;""" THEN ["&amp;B223&amp;"]"</f>
        <v>WHEN "Corruption Perception Index" THEN [Corruption Perception Index]</v>
      </c>
    </row>
    <row r="224" spans="1:10" hidden="1" x14ac:dyDescent="0.25">
      <c r="B224" t="s">
        <v>225</v>
      </c>
      <c r="D224">
        <v>0</v>
      </c>
      <c r="E224">
        <v>0</v>
      </c>
      <c r="G224" t="str">
        <f>IFERROR(VLOOKUP($B224,$H$2:$H$21,1,FALSE),"-")</f>
        <v>-</v>
      </c>
      <c r="I224" t="str">
        <f>"'"&amp;B224&amp;"',"</f>
        <v>'Current account balance (% of GDP)',</v>
      </c>
      <c r="J224" t="str">
        <f>"WHEN """&amp;B224&amp;""" THEN ["&amp;B224&amp;"]"</f>
        <v>WHEN "Current account balance (% of GDP)" THEN [Current account balance (% of GDP)]</v>
      </c>
    </row>
    <row r="225" spans="1:10" hidden="1" x14ac:dyDescent="0.25">
      <c r="B225" t="s">
        <v>226</v>
      </c>
      <c r="D225">
        <v>0</v>
      </c>
      <c r="E225">
        <v>0</v>
      </c>
      <c r="G225" t="str">
        <f>IFERROR(VLOOKUP($B225,$H$2:$H$21,1,FALSE),"-")</f>
        <v>-</v>
      </c>
      <c r="I225" t="str">
        <f>"'"&amp;B225&amp;"',"</f>
        <v>'Domestic credit to private sector by banks (% of GDP)',</v>
      </c>
      <c r="J225" t="str">
        <f>"WHEN """&amp;B225&amp;""" THEN ["&amp;B225&amp;"]"</f>
        <v>WHEN "Domestic credit to private sector by banks (% of GDP)" THEN [Domestic credit to private sector by banks (% of GDP)]</v>
      </c>
    </row>
    <row r="226" spans="1:10" hidden="1" x14ac:dyDescent="0.25">
      <c r="B226" t="s">
        <v>227</v>
      </c>
      <c r="D226">
        <v>0</v>
      </c>
      <c r="E226">
        <v>0</v>
      </c>
      <c r="G226" t="str">
        <f>IFERROR(VLOOKUP($B226,$H$2:$H$21,1,FALSE),"-")</f>
        <v>-</v>
      </c>
      <c r="I226" t="str">
        <f>"'"&amp;B226&amp;"',"</f>
        <v>'Domestic private health expenditure per capita (current US$)',</v>
      </c>
      <c r="J226" t="str">
        <f>"WHEN """&amp;B226&amp;""" THEN ["&amp;B226&amp;"]"</f>
        <v>WHEN "Domestic private health expenditure per capita (current US$)" THEN [Domestic private health expenditure per capita (current US$)]</v>
      </c>
    </row>
    <row r="227" spans="1:10" hidden="1" x14ac:dyDescent="0.25">
      <c r="B227" t="s">
        <v>228</v>
      </c>
      <c r="D227">
        <v>0</v>
      </c>
      <c r="E227">
        <v>0</v>
      </c>
      <c r="G227" t="str">
        <f>IFERROR(VLOOKUP($B227,$H$2:$H$21,1,FALSE),"-")</f>
        <v>Domestic private health expenditure per capita, PPP (current international $)</v>
      </c>
      <c r="I227" t="str">
        <f>"'"&amp;B227&amp;"',"</f>
        <v>'Domestic private health expenditure per capita, PPP (current international $)',</v>
      </c>
      <c r="J227" t="str">
        <f>"WHEN """&amp;B227&amp;""" THEN ["&amp;B227&amp;"]"</f>
        <v>WHEN "Domestic private health expenditure per capita, PPP (current international $)" THEN [Domestic private health expenditure per capita, PPP (current international $)]</v>
      </c>
    </row>
    <row r="228" spans="1:10" hidden="1" x14ac:dyDescent="0.25">
      <c r="B228" t="s">
        <v>229</v>
      </c>
      <c r="D228">
        <v>0</v>
      </c>
      <c r="E228">
        <v>0</v>
      </c>
      <c r="G228" t="str">
        <f>IFERROR(VLOOKUP($B228,$H$2:$H$21,1,FALSE),"-")</f>
        <v>-</v>
      </c>
      <c r="I228" t="str">
        <f>"'"&amp;B228&amp;"',"</f>
        <v>'Fixed telephone subscriptions',</v>
      </c>
      <c r="J228" t="str">
        <f>"WHEN """&amp;B228&amp;""" THEN ["&amp;B228&amp;"]"</f>
        <v>WHEN "Fixed telephone subscriptions" THEN [Fixed telephone subscriptions]</v>
      </c>
    </row>
    <row r="229" spans="1:10" hidden="1" x14ac:dyDescent="0.25">
      <c r="B229" t="s">
        <v>230</v>
      </c>
      <c r="D229">
        <v>0</v>
      </c>
      <c r="E229">
        <v>0</v>
      </c>
      <c r="G229" t="str">
        <f>IFERROR(VLOOKUP($B229,$H$2:$H$21,1,FALSE),"-")</f>
        <v>-</v>
      </c>
      <c r="I229" t="str">
        <f>"'"&amp;B229&amp;"',"</f>
        <v>'Fixed telephone subscriptions (per 100 people)',</v>
      </c>
      <c r="J229" t="str">
        <f>"WHEN """&amp;B229&amp;""" THEN ["&amp;B229&amp;"]"</f>
        <v>WHEN "Fixed telephone subscriptions (per 100 people)" THEN [Fixed telephone subscriptions (per 100 people)]</v>
      </c>
    </row>
    <row r="230" spans="1:10" hidden="1" x14ac:dyDescent="0.25">
      <c r="B230" t="s">
        <v>231</v>
      </c>
      <c r="D230">
        <v>0</v>
      </c>
      <c r="E230">
        <v>0</v>
      </c>
      <c r="G230" t="str">
        <f>IFERROR(VLOOKUP($B230,$H$2:$H$21,1,FALSE),"-")</f>
        <v>-</v>
      </c>
      <c r="I230" t="str">
        <f>"'"&amp;B230&amp;"',"</f>
        <v>'Food production (Index Base: 2004-2006 = 100)',</v>
      </c>
      <c r="J230" t="str">
        <f>"WHEN """&amp;B230&amp;""" THEN ["&amp;B230&amp;"]"</f>
        <v>WHEN "Food production (Index Base: 2004-2006 = 100)" THEN [Food production (Index Base: 2004-2006 = 100)]</v>
      </c>
    </row>
    <row r="231" spans="1:10" hidden="1" x14ac:dyDescent="0.25">
      <c r="B231" t="s">
        <v>232</v>
      </c>
      <c r="D231">
        <v>0</v>
      </c>
      <c r="E231">
        <v>0</v>
      </c>
      <c r="G231" t="str">
        <f>IFERROR(VLOOKUP($B231,$H$2:$H$21,1,FALSE),"-")</f>
        <v>-</v>
      </c>
      <c r="I231" t="str">
        <f>"'"&amp;B231&amp;"',"</f>
        <v>'Manufacturing, value added (% of GDP)',</v>
      </c>
      <c r="J231" t="str">
        <f>"WHEN """&amp;B231&amp;""" THEN ["&amp;B231&amp;"]"</f>
        <v>WHEN "Manufacturing, value added (% of GDP)" THEN [Manufacturing, value added (% of GDP)]</v>
      </c>
    </row>
    <row r="232" spans="1:10" hidden="1" x14ac:dyDescent="0.25">
      <c r="B232" t="s">
        <v>233</v>
      </c>
      <c r="D232">
        <v>0</v>
      </c>
      <c r="E232">
        <v>0</v>
      </c>
      <c r="G232" t="str">
        <f>IFERROR(VLOOKUP($B232,$H$2:$H$21,1,FALSE),"-")</f>
        <v>-</v>
      </c>
      <c r="I232" t="str">
        <f>"'"&amp;B232&amp;"',"</f>
        <v>'Labor force participation rate for ages 15-24, male (%) (modeled ILO estimate)',</v>
      </c>
      <c r="J232" t="str">
        <f>"WHEN """&amp;B232&amp;""" THEN ["&amp;B232&amp;"]"</f>
        <v>WHEN "Labor force participation rate for ages 15-24, male (%) (modeled ILO estimate)" THEN [Labor force participation rate for ages 15-24, male (%) (modeled ILO estimate)]</v>
      </c>
    </row>
    <row r="233" spans="1:10" x14ac:dyDescent="0.25">
      <c r="A233" s="5" t="s">
        <v>290</v>
      </c>
      <c r="B233" t="s">
        <v>234</v>
      </c>
      <c r="C233" s="5" t="s">
        <v>295</v>
      </c>
      <c r="D233">
        <v>0</v>
      </c>
      <c r="E233">
        <v>0</v>
      </c>
      <c r="G233" t="str">
        <f>IFERROR(VLOOKUP($B233,$H$2:$H$21,1,FALSE),"-")</f>
        <v>-</v>
      </c>
      <c r="I233" t="str">
        <f>"'"&amp;B233&amp;"',"</f>
        <v>'Labor force participation rate, female (% of female population ages 15+) (modeled ILO estimate)',</v>
      </c>
      <c r="J233" t="str">
        <f>"WHEN """&amp;B233&amp;""" THEN ["&amp;B233&amp;"]"</f>
        <v>WHEN "Labor force participation rate, female (% of female population ages 15+) (modeled ILO estimate)" THEN [Labor force participation rate, female (% of female population ages 15+) (modeled ILO estimate)]</v>
      </c>
    </row>
    <row r="234" spans="1:10" hidden="1" x14ac:dyDescent="0.25">
      <c r="B234" t="s">
        <v>235</v>
      </c>
      <c r="D234">
        <v>0</v>
      </c>
      <c r="E234">
        <v>0</v>
      </c>
      <c r="G234" t="str">
        <f>IFERROR(VLOOKUP($B234,$H$2:$H$21,1,FALSE),"-")</f>
        <v>-</v>
      </c>
      <c r="I234" t="str">
        <f>"'"&amp;B234&amp;"',"</f>
        <v>'Labor force participation rate, female (% of female population ages 15-64) (modeled ILO estimate)',</v>
      </c>
      <c r="J234" t="str">
        <f>"WHEN """&amp;B234&amp;""" THEN ["&amp;B234&amp;"]"</f>
        <v>WHEN "Labor force participation rate, female (% of female population ages 15-64) (modeled ILO estimate)" THEN [Labor force participation rate, female (% of female population ages 15-64) (modeled ILO estimate)]</v>
      </c>
    </row>
    <row r="235" spans="1:10" hidden="1" x14ac:dyDescent="0.25">
      <c r="B235" t="s">
        <v>236</v>
      </c>
      <c r="D235">
        <v>0</v>
      </c>
      <c r="E235">
        <v>0</v>
      </c>
      <c r="G235" t="str">
        <f>IFERROR(VLOOKUP($B235,$H$2:$H$21,1,FALSE),"-")</f>
        <v>-</v>
      </c>
      <c r="I235" t="str">
        <f>"'"&amp;B235&amp;"',"</f>
        <v>'Labor force participation rate, male (% of male population ages 15+) (modeled ILO estimate)',</v>
      </c>
      <c r="J235" t="str">
        <f>"WHEN """&amp;B235&amp;""" THEN ["&amp;B235&amp;"]"</f>
        <v>WHEN "Labor force participation rate, male (% of male population ages 15+) (modeled ILO estimate)" THEN [Labor force participation rate, male (% of male population ages 15+) (modeled ILO estimate)]</v>
      </c>
    </row>
    <row r="236" spans="1:10" hidden="1" x14ac:dyDescent="0.25">
      <c r="B236" t="s">
        <v>237</v>
      </c>
      <c r="D236">
        <v>0</v>
      </c>
      <c r="E236">
        <v>0</v>
      </c>
      <c r="G236" t="str">
        <f>IFERROR(VLOOKUP($B236,$H$2:$H$21,1,FALSE),"-")</f>
        <v>-</v>
      </c>
      <c r="I236" t="str">
        <f>"'"&amp;B236&amp;"',"</f>
        <v>'Labor force participation rate, total (% of total population ages 15+) (modeled ILO estimate)',</v>
      </c>
      <c r="J236" t="str">
        <f>"WHEN """&amp;B236&amp;""" THEN ["&amp;B236&amp;"]"</f>
        <v>WHEN "Labor force participation rate, total (% of total population ages 15+) (modeled ILO estimate)" THEN [Labor force participation rate, total (% of total population ages 15+) (modeled ILO estimate)]</v>
      </c>
    </row>
    <row r="237" spans="1:10" hidden="1" x14ac:dyDescent="0.25">
      <c r="B237" t="s">
        <v>238</v>
      </c>
      <c r="D237">
        <v>0</v>
      </c>
      <c r="E237">
        <v>0</v>
      </c>
      <c r="G237" t="str">
        <f>IFERROR(VLOOKUP($B237,$H$2:$H$21,1,FALSE),"-")</f>
        <v>-</v>
      </c>
      <c r="I237" t="str">
        <f>"'"&amp;B237&amp;"',"</f>
        <v>'Labor force participation rate, total (% of total population ages 15-64) (modeled ILO estimate)',</v>
      </c>
      <c r="J237" t="str">
        <f>"WHEN """&amp;B237&amp;""" THEN ["&amp;B237&amp;"]"</f>
        <v>WHEN "Labor force participation rate, total (% of total population ages 15-64) (modeled ILO estimate)" THEN [Labor force participation rate, total (% of total population ages 15-64) (modeled ILO estimate)]</v>
      </c>
    </row>
    <row r="238" spans="1:10" hidden="1" x14ac:dyDescent="0.25">
      <c r="B238" t="s">
        <v>239</v>
      </c>
      <c r="D238">
        <v>0</v>
      </c>
      <c r="E238">
        <v>0</v>
      </c>
      <c r="G238" t="str">
        <f>IFERROR(VLOOKUP($B238,$H$2:$H$21,1,FALSE),"-")</f>
        <v>-</v>
      </c>
      <c r="I238" t="str">
        <f>"'"&amp;B238&amp;"',"</f>
        <v>'Labor force, female (% of total labor force)',</v>
      </c>
      <c r="J238" t="str">
        <f>"WHEN """&amp;B238&amp;""" THEN ["&amp;B238&amp;"]"</f>
        <v>WHEN "Labor force, female (% of total labor force)" THEN [Labor force, female (% of total labor force)]</v>
      </c>
    </row>
    <row r="239" spans="1:10" hidden="1" x14ac:dyDescent="0.25">
      <c r="B239" t="s">
        <v>240</v>
      </c>
      <c r="D239">
        <v>0</v>
      </c>
      <c r="E239">
        <v>0</v>
      </c>
      <c r="G239" t="str">
        <f>IFERROR(VLOOKUP($B239,$H$2:$H$21,1,FALSE),"-")</f>
        <v>-</v>
      </c>
      <c r="I239" t="str">
        <f>"'"&amp;B239&amp;"',"</f>
        <v>'Labor force, total',</v>
      </c>
      <c r="J239" t="str">
        <f>"WHEN """&amp;B239&amp;""" THEN ["&amp;B239&amp;"]"</f>
        <v>WHEN "Labor force, total" THEN [Labor force, total]</v>
      </c>
    </row>
    <row r="240" spans="1:10" hidden="1" x14ac:dyDescent="0.25">
      <c r="B240" t="s">
        <v>241</v>
      </c>
      <c r="D240">
        <v>0</v>
      </c>
      <c r="E240">
        <v>0</v>
      </c>
      <c r="G240" t="str">
        <f>IFERROR(VLOOKUP($B240,$H$2:$H$21,1,FALSE),"-")</f>
        <v>-</v>
      </c>
      <c r="I240" t="str">
        <f>"'"&amp;B240&amp;"',"</f>
        <v>'Labour force participation rate (% ages 15 and older)',</v>
      </c>
      <c r="J240" t="str">
        <f>"WHEN """&amp;B240&amp;""" THEN ["&amp;B240&amp;"]"</f>
        <v>WHEN "Labour force participation rate (% ages 15 and older)" THEN [Labour force participation rate (% ages 15 and older)]</v>
      </c>
    </row>
    <row r="241" spans="2:10" hidden="1" x14ac:dyDescent="0.25">
      <c r="B241" t="s">
        <v>242</v>
      </c>
      <c r="D241">
        <v>0</v>
      </c>
      <c r="E241">
        <v>0</v>
      </c>
      <c r="G241" t="str">
        <f>IFERROR(VLOOKUP($B241,$H$2:$H$21,1,FALSE),"-")</f>
        <v>-</v>
      </c>
      <c r="I241" t="str">
        <f>"'"&amp;B241&amp;"',"</f>
        <v>'Labour force participation rate (% ages 15 and older), female',</v>
      </c>
      <c r="J241" t="str">
        <f>"WHEN """&amp;B241&amp;""" THEN ["&amp;B241&amp;"]"</f>
        <v>WHEN "Labour force participation rate (% ages 15 and older), female" THEN [Labour force participation rate (% ages 15 and older), female]</v>
      </c>
    </row>
    <row r="242" spans="2:10" hidden="1" x14ac:dyDescent="0.25">
      <c r="B242" t="s">
        <v>243</v>
      </c>
      <c r="D242">
        <v>0</v>
      </c>
      <c r="E242">
        <v>0</v>
      </c>
      <c r="G242" t="str">
        <f>IFERROR(VLOOKUP($B242,$H$2:$H$21,1,FALSE),"-")</f>
        <v>-</v>
      </c>
      <c r="I242" t="str">
        <f>"'"&amp;B242&amp;"',"</f>
        <v>'Land area (sq. km)',</v>
      </c>
      <c r="J242" t="str">
        <f>"WHEN """&amp;B242&amp;""" THEN ["&amp;B242&amp;"]"</f>
        <v>WHEN "Land area (sq. km)" THEN [Land area (sq. km)]</v>
      </c>
    </row>
    <row r="243" spans="2:10" hidden="1" x14ac:dyDescent="0.25">
      <c r="B243" t="s">
        <v>244</v>
      </c>
      <c r="D243">
        <v>0</v>
      </c>
      <c r="E243">
        <v>0</v>
      </c>
      <c r="G243" t="str">
        <f>IFERROR(VLOOKUP($B243,$H$2:$H$21,1,FALSE),"-")</f>
        <v>-</v>
      </c>
      <c r="I243" t="str">
        <f>"'"&amp;B243&amp;"',"</f>
        <v>'Manufactures exports (% of merchandise exports)',</v>
      </c>
      <c r="J243" t="str">
        <f>"WHEN """&amp;B243&amp;""" THEN ["&amp;B243&amp;"]"</f>
        <v>WHEN "Manufactures exports (% of merchandise exports)" THEN [Manufactures exports (% of merchandise exports)]</v>
      </c>
    </row>
    <row r="244" spans="2:10" hidden="1" x14ac:dyDescent="0.25">
      <c r="B244" t="s">
        <v>245</v>
      </c>
      <c r="D244">
        <v>0</v>
      </c>
      <c r="E244">
        <v>0</v>
      </c>
      <c r="G244" t="str">
        <f>IFERROR(VLOOKUP($B244,$H$2:$H$21,1,FALSE),"-")</f>
        <v>-</v>
      </c>
      <c r="I244" t="str">
        <f>"'"&amp;B244&amp;"',"</f>
        <v>'Manufacturing, value added (current US$)',</v>
      </c>
      <c r="J244" t="str">
        <f>"WHEN """&amp;B244&amp;""" THEN ["&amp;B244&amp;"]"</f>
        <v>WHEN "Manufacturing, value added (current US$)" THEN [Manufacturing, value added (current US$)]</v>
      </c>
    </row>
    <row r="245" spans="2:10" hidden="1" x14ac:dyDescent="0.25">
      <c r="B245" t="s">
        <v>246</v>
      </c>
      <c r="D245">
        <v>0</v>
      </c>
      <c r="E245">
        <v>0</v>
      </c>
      <c r="G245" t="str">
        <f>IFERROR(VLOOKUP($B245,$H$2:$H$21,1,FALSE),"-")</f>
        <v>-</v>
      </c>
      <c r="I245" t="str">
        <f>"'"&amp;B245&amp;"',"</f>
        <v>'Foreign direct investment, net (BoP, current US$)',</v>
      </c>
      <c r="J245" t="str">
        <f>"WHEN """&amp;B245&amp;""" THEN ["&amp;B245&amp;"]"</f>
        <v>WHEN "Foreign direct investment, net (BoP, current US$)" THEN [Foreign direct investment, net (BoP, current US$)]</v>
      </c>
    </row>
    <row r="246" spans="2:10" hidden="1" x14ac:dyDescent="0.25">
      <c r="B246" t="s">
        <v>247</v>
      </c>
      <c r="D246">
        <v>0</v>
      </c>
      <c r="E246">
        <v>0</v>
      </c>
      <c r="G246" t="str">
        <f>IFERROR(VLOOKUP($B246,$H$2:$H$21,1,FALSE),"-")</f>
        <v>-</v>
      </c>
      <c r="I246" t="str">
        <f>"'"&amp;B246&amp;"',"</f>
        <v>'Merchandise exports (current US$)',</v>
      </c>
      <c r="J246" t="str">
        <f>"WHEN """&amp;B246&amp;""" THEN ["&amp;B246&amp;"]"</f>
        <v>WHEN "Merchandise exports (current US$)" THEN [Merchandise exports (current US$)]</v>
      </c>
    </row>
    <row r="247" spans="2:10" hidden="1" x14ac:dyDescent="0.25">
      <c r="B247" t="s">
        <v>248</v>
      </c>
      <c r="D247">
        <v>0</v>
      </c>
      <c r="E247">
        <v>0</v>
      </c>
      <c r="G247" t="str">
        <f>IFERROR(VLOOKUP($B247,$H$2:$H$21,1,FALSE),"-")</f>
        <v>-</v>
      </c>
      <c r="I247" t="str">
        <f>"'"&amp;B247&amp;"',"</f>
        <v>'Merchandise imports (current US$)',</v>
      </c>
      <c r="J247" t="str">
        <f>"WHEN """&amp;B247&amp;""" THEN ["&amp;B247&amp;"]"</f>
        <v>WHEN "Merchandise imports (current US$)" THEN [Merchandise imports (current US$)]</v>
      </c>
    </row>
    <row r="248" spans="2:10" hidden="1" x14ac:dyDescent="0.25">
      <c r="B248" t="s">
        <v>249</v>
      </c>
      <c r="D248">
        <v>0</v>
      </c>
      <c r="E248">
        <v>0</v>
      </c>
      <c r="G248" t="str">
        <f>IFERROR(VLOOKUP($B248,$H$2:$H$21,1,FALSE),"-")</f>
        <v>-</v>
      </c>
      <c r="I248" t="str">
        <f>"'"&amp;B248&amp;"',"</f>
        <v>'Merchandise trade (% of GDP)',</v>
      </c>
      <c r="J248" t="str">
        <f>"WHEN """&amp;B248&amp;""" THEN ["&amp;B248&amp;"]"</f>
        <v>WHEN "Merchandise trade (% of GDP)" THEN [Merchandise trade (% of GDP)]</v>
      </c>
    </row>
    <row r="249" spans="2:10" hidden="1" x14ac:dyDescent="0.25">
      <c r="B249" t="s">
        <v>250</v>
      </c>
      <c r="D249">
        <v>0</v>
      </c>
      <c r="E249">
        <v>0</v>
      </c>
      <c r="G249" t="str">
        <f>IFERROR(VLOOKUP($B249,$H$2:$H$21,1,FALSE),"-")</f>
        <v>-</v>
      </c>
      <c r="I249" t="str">
        <f>"'"&amp;B249&amp;"',"</f>
        <v>'Methane emissions (kt of CO2 equivalent)',</v>
      </c>
      <c r="J249" t="str">
        <f>"WHEN """&amp;B249&amp;""" THEN ["&amp;B249&amp;"]"</f>
        <v>WHEN "Methane emissions (kt of CO2 equivalent)" THEN [Methane emissions (kt of CO2 equivalent)]</v>
      </c>
    </row>
    <row r="250" spans="2:10" hidden="1" x14ac:dyDescent="0.25">
      <c r="B250" t="s">
        <v>251</v>
      </c>
      <c r="D250">
        <v>0</v>
      </c>
      <c r="E250">
        <v>0</v>
      </c>
      <c r="G250" t="str">
        <f>IFERROR(VLOOKUP($B250,$H$2:$H$21,1,FALSE),"-")</f>
        <v>-</v>
      </c>
      <c r="I250" t="str">
        <f>"'"&amp;B250&amp;"',"</f>
        <v>'Methodology assessment of statistical capacity (scale 0 - 100)',</v>
      </c>
      <c r="J250" t="str">
        <f>"WHEN """&amp;B250&amp;""" THEN ["&amp;B250&amp;"]"</f>
        <v>WHEN "Methodology assessment of statistical capacity (scale 0 - 100)" THEN [Methodology assessment of statistical capacity (scale 0 - 100)]</v>
      </c>
    </row>
    <row r="251" spans="2:10" hidden="1" x14ac:dyDescent="0.25">
      <c r="B251" t="s">
        <v>252</v>
      </c>
      <c r="D251">
        <v>0</v>
      </c>
      <c r="E251">
        <v>0</v>
      </c>
      <c r="G251" t="str">
        <f>IFERROR(VLOOKUP($B251,$H$2:$H$21,1,FALSE),"-")</f>
        <v>-</v>
      </c>
      <c r="I251" t="str">
        <f>"'"&amp;B251&amp;"',"</f>
        <v>'Mobile cellular subscriptions',</v>
      </c>
      <c r="J251" t="str">
        <f>"WHEN """&amp;B251&amp;""" THEN ["&amp;B251&amp;"]"</f>
        <v>WHEN "Mobile cellular subscriptions" THEN [Mobile cellular subscriptions]</v>
      </c>
    </row>
    <row r="252" spans="2:10" hidden="1" x14ac:dyDescent="0.25">
      <c r="B252" t="s">
        <v>253</v>
      </c>
      <c r="D252">
        <v>0</v>
      </c>
      <c r="E252">
        <v>0</v>
      </c>
      <c r="G252" t="str">
        <f>IFERROR(VLOOKUP($B252,$H$2:$H$21,1,FALSE),"-")</f>
        <v>-</v>
      </c>
      <c r="I252" t="str">
        <f>"'"&amp;B252&amp;"',"</f>
        <v>'Mobile phone subscriptions (per 100 people)',</v>
      </c>
      <c r="J252" t="str">
        <f>"WHEN """&amp;B252&amp;""" THEN ["&amp;B252&amp;"]"</f>
        <v>WHEN "Mobile phone subscriptions (per 100 people)" THEN [Mobile phone subscriptions (per 100 people)]</v>
      </c>
    </row>
    <row r="253" spans="2:10" hidden="1" x14ac:dyDescent="0.25">
      <c r="B253" t="s">
        <v>254</v>
      </c>
      <c r="D253">
        <v>0</v>
      </c>
      <c r="E253">
        <v>0</v>
      </c>
      <c r="G253" t="str">
        <f>IFERROR(VLOOKUP($B253,$H$2:$H$21,1,FALSE),"-")</f>
        <v>-</v>
      </c>
      <c r="I253" t="str">
        <f>"'"&amp;B253&amp;"',"</f>
        <v>'Net barter terms of trade index (2000 = 100)',</v>
      </c>
      <c r="J253" t="str">
        <f>"WHEN """&amp;B253&amp;""" THEN ["&amp;B253&amp;"]"</f>
        <v>WHEN "Net barter terms of trade index (2000 = 100)" THEN [Net barter terms of trade index (2000 = 100)]</v>
      </c>
    </row>
    <row r="254" spans="2:10" hidden="1" x14ac:dyDescent="0.25">
      <c r="B254" t="s">
        <v>255</v>
      </c>
      <c r="D254">
        <v>0</v>
      </c>
      <c r="E254">
        <v>0</v>
      </c>
      <c r="G254" t="str">
        <f>IFERROR(VLOOKUP($B254,$H$2:$H$21,1,FALSE),"-")</f>
        <v>-</v>
      </c>
      <c r="I254" t="str">
        <f>"'"&amp;B254&amp;"',"</f>
        <v>'Net errors and omissions (BoP, current US$)',</v>
      </c>
      <c r="J254" t="str">
        <f>"WHEN """&amp;B254&amp;""" THEN ["&amp;B254&amp;"]"</f>
        <v>WHEN "Net errors and omissions (BoP, current US$)" THEN [Net errors and omissions (BoP, current US$)]</v>
      </c>
    </row>
    <row r="255" spans="2:10" hidden="1" x14ac:dyDescent="0.25">
      <c r="B255" t="s">
        <v>256</v>
      </c>
      <c r="D255">
        <v>0</v>
      </c>
      <c r="E255">
        <v>0</v>
      </c>
      <c r="G255" t="str">
        <f>IFERROR(VLOOKUP($B255,$H$2:$H$21,1,FALSE),"-")</f>
        <v>-</v>
      </c>
      <c r="I255" t="str">
        <f>"'"&amp;B255&amp;"',"</f>
        <v>'Net financial account (BoP, current US$)',</v>
      </c>
      <c r="J255" t="str">
        <f>"WHEN """&amp;B255&amp;""" THEN ["&amp;B255&amp;"]"</f>
        <v>WHEN "Net financial account (BoP, current US$)" THEN [Net financial account (BoP, current US$)]</v>
      </c>
    </row>
    <row r="256" spans="2:10" hidden="1" x14ac:dyDescent="0.25">
      <c r="B256" t="s">
        <v>257</v>
      </c>
      <c r="D256">
        <v>0</v>
      </c>
      <c r="E256">
        <v>0</v>
      </c>
      <c r="G256" t="str">
        <f>IFERROR(VLOOKUP($B256,$H$2:$H$21,1,FALSE),"-")</f>
        <v>-</v>
      </c>
      <c r="I256" t="str">
        <f>"'"&amp;B256&amp;"',"</f>
        <v>'Net primary income (Net income from abroad) (current US$)',</v>
      </c>
      <c r="J256" t="str">
        <f>"WHEN """&amp;B256&amp;""" THEN ["&amp;B256&amp;"]"</f>
        <v>WHEN "Net primary income (Net income from abroad) (current US$)" THEN [Net primary income (Net income from abroad) (current US$)]</v>
      </c>
    </row>
    <row r="257" spans="2:10" hidden="1" x14ac:dyDescent="0.25">
      <c r="B257" t="s">
        <v>258</v>
      </c>
      <c r="D257">
        <v>0</v>
      </c>
      <c r="E257">
        <v>0</v>
      </c>
      <c r="G257" t="str">
        <f>IFERROR(VLOOKUP($B257,$H$2:$H$21,1,FALSE),"-")</f>
        <v>-</v>
      </c>
      <c r="I257" t="str">
        <f>"'"&amp;B257&amp;"',"</f>
        <v>'Net secondary income (BoP, current US$)',</v>
      </c>
      <c r="J257" t="str">
        <f>"WHEN """&amp;B257&amp;""" THEN ["&amp;B257&amp;"]"</f>
        <v>WHEN "Net secondary income (BoP, current US$)" THEN [Net secondary income (BoP, current US$)]</v>
      </c>
    </row>
    <row r="258" spans="2:10" hidden="1" x14ac:dyDescent="0.25">
      <c r="B258" t="s">
        <v>259</v>
      </c>
      <c r="D258">
        <v>0</v>
      </c>
      <c r="E258">
        <v>0</v>
      </c>
      <c r="G258" t="str">
        <f>IFERROR(VLOOKUP($B258,$H$2:$H$21,1,FALSE),"-")</f>
        <v>-</v>
      </c>
      <c r="I258" t="str">
        <f>"'"&amp;B258&amp;"',"</f>
        <v>'Labor force participation rate for ages 15-24, female (%) (modeled ILO estimate)',</v>
      </c>
      <c r="J258" t="str">
        <f>"WHEN """&amp;B258&amp;""" THEN ["&amp;B258&amp;"]"</f>
        <v>WHEN "Labor force participation rate for ages 15-24, female (%) (modeled ILO estimate)" THEN [Labor force participation rate for ages 15-24, female (%) (modeled ILO estimate)]</v>
      </c>
    </row>
    <row r="259" spans="2:10" hidden="1" x14ac:dyDescent="0.25">
      <c r="B259" t="s">
        <v>260</v>
      </c>
      <c r="D259">
        <v>0</v>
      </c>
      <c r="E259">
        <v>0</v>
      </c>
      <c r="G259" t="str">
        <f>IFERROR(VLOOKUP($B259,$H$2:$H$21,1,FALSE),"-")</f>
        <v>-</v>
      </c>
      <c r="I259" t="str">
        <f>"'"&amp;B259&amp;"',"</f>
        <v>'Internet users, total (% of population)',</v>
      </c>
      <c r="J259" t="str">
        <f>"WHEN """&amp;B259&amp;""" THEN ["&amp;B259&amp;"]"</f>
        <v>WHEN "Internet users, total (% of population)" THEN [Internet users, total (% of population)]</v>
      </c>
    </row>
    <row r="260" spans="2:10" hidden="1" x14ac:dyDescent="0.25">
      <c r="B260" t="s">
        <v>261</v>
      </c>
      <c r="D260">
        <v>0</v>
      </c>
      <c r="E260">
        <v>0</v>
      </c>
      <c r="G260" t="str">
        <f>IFERROR(VLOOKUP($B260,$H$2:$H$21,1,FALSE),"-")</f>
        <v>-</v>
      </c>
      <c r="I260" t="str">
        <f>"'"&amp;B260&amp;"',"</f>
        <v>'International tourism, expenditures for passenger transport items (current US$)',</v>
      </c>
      <c r="J260" t="str">
        <f>"WHEN """&amp;B260&amp;""" THEN ["&amp;B260&amp;"]"</f>
        <v>WHEN "International tourism, expenditures for passenger transport items (current US$)" THEN [International tourism, expenditures for passenger transport items (current US$)]</v>
      </c>
    </row>
    <row r="261" spans="2:10" hidden="1" x14ac:dyDescent="0.25">
      <c r="B261" t="s">
        <v>262</v>
      </c>
      <c r="D261">
        <v>0</v>
      </c>
      <c r="E261">
        <v>0</v>
      </c>
      <c r="G261" t="str">
        <f>IFERROR(VLOOKUP($B261,$H$2:$H$21,1,FALSE),"-")</f>
        <v>-</v>
      </c>
      <c r="I261" t="str">
        <f>"'"&amp;B261&amp;"',"</f>
        <v>'Insurance and financial services (% of commercial service imports)',</v>
      </c>
      <c r="J261" t="str">
        <f>"WHEN """&amp;B261&amp;""" THEN ["&amp;B261&amp;"]"</f>
        <v>WHEN "Insurance and financial services (% of commercial service imports)" THEN [Insurance and financial services (% of commercial service imports)]</v>
      </c>
    </row>
    <row r="262" spans="2:10" hidden="1" x14ac:dyDescent="0.25">
      <c r="B262" t="s">
        <v>263</v>
      </c>
      <c r="D262">
        <v>0</v>
      </c>
      <c r="E262">
        <v>0</v>
      </c>
      <c r="G262" t="str">
        <f>IFERROR(VLOOKUP($B262,$H$2:$H$21,1,FALSE),"-")</f>
        <v>-</v>
      </c>
      <c r="I262" t="str">
        <f>"'"&amp;B262&amp;"',"</f>
        <v>'Foreign direct investment, net inflows (BoP, current US$)',</v>
      </c>
      <c r="J262" t="str">
        <f>"WHEN """&amp;B262&amp;""" THEN ["&amp;B262&amp;"]"</f>
        <v>WHEN "Foreign direct investment, net inflows (BoP, current US$)" THEN [Foreign direct investment, net inflows (BoP, current US$)]</v>
      </c>
    </row>
    <row r="263" spans="2:10" hidden="1" x14ac:dyDescent="0.25">
      <c r="B263" t="s">
        <v>264</v>
      </c>
      <c r="D263">
        <v>0</v>
      </c>
      <c r="E263">
        <v>0</v>
      </c>
      <c r="G263" t="str">
        <f>IFERROR(VLOOKUP($B263,$H$2:$H$21,1,FALSE),"-")</f>
        <v>-</v>
      </c>
      <c r="I263" t="str">
        <f>"'"&amp;B263&amp;"',"</f>
        <v>'Fossil fuel energy consumption (% of total energy consumption)',</v>
      </c>
      <c r="J263" t="str">
        <f>"WHEN """&amp;B263&amp;""" THEN ["&amp;B263&amp;"]"</f>
        <v>WHEN "Fossil fuel energy consumption (% of total energy consumption)" THEN [Fossil fuel energy consumption (% of total energy consumption)]</v>
      </c>
    </row>
    <row r="264" spans="2:10" hidden="1" x14ac:dyDescent="0.25">
      <c r="B264" t="s">
        <v>265</v>
      </c>
      <c r="D264">
        <v>0</v>
      </c>
      <c r="E264">
        <v>0</v>
      </c>
      <c r="G264" t="str">
        <f>IFERROR(VLOOKUP($B264,$H$2:$H$21,1,FALSE),"-")</f>
        <v>-</v>
      </c>
      <c r="I264" t="str">
        <f>"'"&amp;B264&amp;"',"</f>
        <v>'Fossil fuel energy consumption (% of total)',</v>
      </c>
      <c r="J264" t="str">
        <f>"WHEN """&amp;B264&amp;""" THEN ["&amp;B264&amp;"]"</f>
        <v>WHEN "Fossil fuel energy consumption (% of total)" THEN [Fossil fuel energy consumption (% of total)]</v>
      </c>
    </row>
    <row r="265" spans="2:10" hidden="1" x14ac:dyDescent="0.25">
      <c r="B265" t="s">
        <v>266</v>
      </c>
      <c r="D265">
        <v>0</v>
      </c>
      <c r="E265">
        <v>0</v>
      </c>
      <c r="G265" t="str">
        <f>IFERROR(VLOOKUP($B265,$H$2:$H$21,1,FALSE),"-")</f>
        <v>-</v>
      </c>
      <c r="I265" t="str">
        <f>"'"&amp;B265&amp;"',"</f>
        <v>'Fuel exports (% of merchandise exports)',</v>
      </c>
      <c r="J265" t="str">
        <f>"WHEN """&amp;B265&amp;""" THEN ["&amp;B265&amp;"]"</f>
        <v>WHEN "Fuel exports (% of merchandise exports)" THEN [Fuel exports (% of merchandise exports)]</v>
      </c>
    </row>
    <row r="266" spans="2:10" hidden="1" x14ac:dyDescent="0.25">
      <c r="B266" t="s">
        <v>267</v>
      </c>
      <c r="D266">
        <v>0</v>
      </c>
      <c r="E266">
        <v>0</v>
      </c>
      <c r="G266" t="str">
        <f>IFERROR(VLOOKUP($B266,$H$2:$H$21,1,FALSE),"-")</f>
        <v>-</v>
      </c>
      <c r="I266" t="str">
        <f>"'"&amp;B266&amp;"',"</f>
        <v>'Fuel imports (% of merchandise imports)',</v>
      </c>
      <c r="J266" t="str">
        <f>"WHEN """&amp;B266&amp;""" THEN ["&amp;B266&amp;"]"</f>
        <v>WHEN "Fuel imports (% of merchandise imports)" THEN [Fuel imports (% of merchandise imports)]</v>
      </c>
    </row>
    <row r="267" spans="2:10" hidden="1" x14ac:dyDescent="0.25">
      <c r="B267" t="s">
        <v>268</v>
      </c>
      <c r="D267">
        <v>0</v>
      </c>
      <c r="E267">
        <v>0</v>
      </c>
      <c r="G267" t="str">
        <f>IFERROR(VLOOKUP($B267,$H$2:$H$21,1,FALSE),"-")</f>
        <v>-</v>
      </c>
      <c r="I267" t="str">
        <f>"'"&amp;B267&amp;"',"</f>
        <v>'GDP growth (annual %)',</v>
      </c>
      <c r="J267" t="str">
        <f>"WHEN """&amp;B267&amp;""" THEN ["&amp;B267&amp;"]"</f>
        <v>WHEN "GDP growth (annual %)" THEN [GDP growth (annual %)]</v>
      </c>
    </row>
    <row r="268" spans="2:10" hidden="1" x14ac:dyDescent="0.25">
      <c r="B268" t="s">
        <v>269</v>
      </c>
      <c r="D268">
        <v>0</v>
      </c>
      <c r="E268">
        <v>0</v>
      </c>
      <c r="G268" t="str">
        <f>IFERROR(VLOOKUP($B268,$H$2:$H$21,1,FALSE),"-")</f>
        <v>-</v>
      </c>
      <c r="I268" t="str">
        <f>"'"&amp;B268&amp;"',"</f>
        <v>'Gender Development Index (GDI)',</v>
      </c>
      <c r="J268" t="str">
        <f>"WHEN """&amp;B268&amp;""" THEN ["&amp;B268&amp;"]"</f>
        <v>WHEN "Gender Development Index (GDI)" THEN [Gender Development Index (GDI)]</v>
      </c>
    </row>
    <row r="269" spans="2:10" hidden="1" x14ac:dyDescent="0.25">
      <c r="B269" t="s">
        <v>270</v>
      </c>
      <c r="D269">
        <v>0</v>
      </c>
      <c r="E269">
        <v>0</v>
      </c>
      <c r="G269" t="str">
        <f>IFERROR(VLOOKUP($B269,$H$2:$H$21,1,FALSE),"-")</f>
        <v>-</v>
      </c>
      <c r="I269" t="str">
        <f>"'"&amp;B269&amp;"',"</f>
        <v>'General government final consumption expenditure (constant 2010 US$)',</v>
      </c>
      <c r="J269" t="str">
        <f>"WHEN """&amp;B269&amp;""" THEN ["&amp;B269&amp;"]"</f>
        <v>WHEN "General government final consumption expenditure (constant 2010 US$)" THEN [General government final consumption expenditure (constant 2010 US$)]</v>
      </c>
    </row>
    <row r="270" spans="2:10" hidden="1" x14ac:dyDescent="0.25">
      <c r="B270" t="s">
        <v>271</v>
      </c>
      <c r="D270">
        <v>0</v>
      </c>
      <c r="E270">
        <v>0</v>
      </c>
      <c r="G270" t="str">
        <f>IFERROR(VLOOKUP($B270,$H$2:$H$21,1,FALSE),"-")</f>
        <v>-</v>
      </c>
      <c r="I270" t="str">
        <f>"'"&amp;B270&amp;"',"</f>
        <v>'General government final consumption expenditure (current US$)',</v>
      </c>
      <c r="J270" t="str">
        <f>"WHEN """&amp;B270&amp;""" THEN ["&amp;B270&amp;"]"</f>
        <v>WHEN "General government final consumption expenditure (current US$)" THEN [General government final consumption expenditure (current US$)]</v>
      </c>
    </row>
    <row r="271" spans="2:10" hidden="1" x14ac:dyDescent="0.25">
      <c r="B271" t="s">
        <v>272</v>
      </c>
      <c r="D271">
        <v>0</v>
      </c>
      <c r="E271">
        <v>0</v>
      </c>
      <c r="G271" t="str">
        <f>IFERROR(VLOOKUP($B271,$H$2:$H$21,1,FALSE),"-")</f>
        <v>-</v>
      </c>
      <c r="I271" t="str">
        <f>"'"&amp;B271&amp;"',"</f>
        <v>'General government net lending/borrowing',</v>
      </c>
      <c r="J271" t="str">
        <f>"WHEN """&amp;B271&amp;""" THEN ["&amp;B271&amp;"]"</f>
        <v>WHEN "General government net lending/borrowing" THEN [General government net lending/borrowing]</v>
      </c>
    </row>
    <row r="272" spans="2:10" hidden="1" x14ac:dyDescent="0.25">
      <c r="B272" t="s">
        <v>273</v>
      </c>
      <c r="D272">
        <v>0</v>
      </c>
      <c r="E272">
        <v>0</v>
      </c>
      <c r="G272" t="str">
        <f>IFERROR(VLOOKUP($B272,$H$2:$H$21,1,FALSE),"-")</f>
        <v>-</v>
      </c>
      <c r="I272" t="str">
        <f>"'"&amp;B272&amp;"',"</f>
        <v>'General government primary net lending/borrowing',</v>
      </c>
      <c r="J272" t="str">
        <f>"WHEN """&amp;B272&amp;""" THEN ["&amp;B272&amp;"]"</f>
        <v>WHEN "General government primary net lending/borrowing" THEN [General government primary net lending/borrowing]</v>
      </c>
    </row>
    <row r="273" spans="2:10" hidden="1" x14ac:dyDescent="0.25">
      <c r="B273" t="s">
        <v>274</v>
      </c>
      <c r="D273">
        <v>0</v>
      </c>
      <c r="E273">
        <v>0</v>
      </c>
      <c r="G273" t="str">
        <f>IFERROR(VLOOKUP($B273,$H$2:$H$21,1,FALSE),"-")</f>
        <v>-</v>
      </c>
      <c r="I273" t="str">
        <f>"'"&amp;B273&amp;"',"</f>
        <v>'General government revenue',</v>
      </c>
      <c r="J273" t="str">
        <f>"WHEN """&amp;B273&amp;""" THEN ["&amp;B273&amp;"]"</f>
        <v>WHEN "General government revenue" THEN [General government revenue]</v>
      </c>
    </row>
    <row r="274" spans="2:10" hidden="1" x14ac:dyDescent="0.25">
      <c r="B274" t="s">
        <v>275</v>
      </c>
      <c r="D274">
        <v>0</v>
      </c>
      <c r="E274">
        <v>0</v>
      </c>
      <c r="G274" t="str">
        <f>IFERROR(VLOOKUP($B274,$H$2:$H$21,1,FALSE),"-")</f>
        <v>-</v>
      </c>
      <c r="I274" t="str">
        <f>"'"&amp;B274&amp;"',"</f>
        <v>'General government total expenditure',</v>
      </c>
      <c r="J274" t="str">
        <f>"WHEN """&amp;B274&amp;""" THEN ["&amp;B274&amp;"]"</f>
        <v>WHEN "General government total expenditure" THEN [General government total expenditure]</v>
      </c>
    </row>
    <row r="275" spans="2:10" hidden="1" x14ac:dyDescent="0.25">
      <c r="B275" t="s">
        <v>276</v>
      </c>
      <c r="D275">
        <v>0</v>
      </c>
      <c r="E275">
        <v>0</v>
      </c>
      <c r="G275" t="str">
        <f>IFERROR(VLOOKUP($B275,$H$2:$H$21,1,FALSE),"-")</f>
        <v>-</v>
      </c>
      <c r="I275" t="str">
        <f>"'"&amp;B275&amp;"',"</f>
        <v>'General taxes on goods &amp; services',</v>
      </c>
      <c r="J275" t="str">
        <f>"WHEN """&amp;B275&amp;""" THEN ["&amp;B275&amp;"]"</f>
        <v>WHEN "General taxes on goods &amp; services" THEN [General taxes on goods &amp; services]</v>
      </c>
    </row>
    <row r="276" spans="2:10" hidden="1" x14ac:dyDescent="0.25">
      <c r="B276" t="s">
        <v>277</v>
      </c>
      <c r="D276">
        <v>0</v>
      </c>
      <c r="E276">
        <v>0</v>
      </c>
      <c r="G276" t="str">
        <f>IFERROR(VLOOKUP($B276,$H$2:$H$21,1,FALSE),"-")</f>
        <v>-</v>
      </c>
      <c r="I276" t="str">
        <f>"'"&amp;B276&amp;"',"</f>
        <v>'Goods exports (BoP, current US$)',</v>
      </c>
      <c r="J276" t="str">
        <f>"WHEN """&amp;B276&amp;""" THEN ["&amp;B276&amp;"]"</f>
        <v>WHEN "Goods exports (BoP, current US$)" THEN [Goods exports (BoP, current US$)]</v>
      </c>
    </row>
    <row r="277" spans="2:10" hidden="1" x14ac:dyDescent="0.25">
      <c r="B277" t="s">
        <v>278</v>
      </c>
      <c r="D277">
        <v>0</v>
      </c>
      <c r="E277">
        <v>0</v>
      </c>
      <c r="G277" t="str">
        <f>IFERROR(VLOOKUP($B277,$H$2:$H$21,1,FALSE),"-")</f>
        <v>-</v>
      </c>
      <c r="I277" t="str">
        <f>"'"&amp;B277&amp;"',"</f>
        <v>'Goods imports (BoP, current US$)',</v>
      </c>
      <c r="J277" t="str">
        <f>"WHEN """&amp;B277&amp;""" THEN ["&amp;B277&amp;"]"</f>
        <v>WHEN "Goods imports (BoP, current US$)" THEN [Goods imports (BoP, current US$)]</v>
      </c>
    </row>
    <row r="278" spans="2:10" hidden="1" x14ac:dyDescent="0.25">
      <c r="B278" t="s">
        <v>279</v>
      </c>
      <c r="D278">
        <v>0</v>
      </c>
      <c r="E278">
        <v>0</v>
      </c>
      <c r="G278" t="str">
        <f>IFERROR(VLOOKUP($B278,$H$2:$H$21,1,FALSE),"-")</f>
        <v>-</v>
      </c>
      <c r="I278" t="str">
        <f>"'"&amp;B278&amp;"',"</f>
        <v>'Immunization, HepB3 (% of one-year-old children)',</v>
      </c>
      <c r="J278" t="str">
        <f>"WHEN """&amp;B278&amp;""" THEN ["&amp;B278&amp;"]"</f>
        <v>WHEN "Immunization, HepB3 (% of one-year-old children)" THEN [Immunization, HepB3 (% of one-year-old children)]</v>
      </c>
    </row>
    <row r="279" spans="2:10" hidden="1" x14ac:dyDescent="0.25">
      <c r="B279" t="s">
        <v>280</v>
      </c>
      <c r="D279">
        <v>0</v>
      </c>
      <c r="E279">
        <v>0</v>
      </c>
      <c r="G279" t="str">
        <f>IFERROR(VLOOKUP($B279,$H$2:$H$21,1,FALSE),"-")</f>
        <v>-</v>
      </c>
      <c r="I279" t="str">
        <f>"'"&amp;B279&amp;"',"</f>
        <v>'Imports of goods and services (% of GDP)',</v>
      </c>
      <c r="J279" t="str">
        <f>"WHEN """&amp;B279&amp;""" THEN ["&amp;B279&amp;"]"</f>
        <v>WHEN "Imports of goods and services (% of GDP)" THEN [Imports of goods and services (% of GDP)]</v>
      </c>
    </row>
    <row r="280" spans="2:10" hidden="1" x14ac:dyDescent="0.25">
      <c r="B280" t="s">
        <v>281</v>
      </c>
      <c r="D280">
        <v>0</v>
      </c>
      <c r="E280">
        <v>0</v>
      </c>
      <c r="G280" t="str">
        <f>IFERROR(VLOOKUP($B280,$H$2:$H$21,1,FALSE),"-")</f>
        <v>-</v>
      </c>
      <c r="I280" t="str">
        <f>"'"&amp;B280&amp;"',"</f>
        <v>'Imports of goods and services (BoP, current US$)',</v>
      </c>
      <c r="J280" t="str">
        <f>"WHEN """&amp;B280&amp;""" THEN ["&amp;B280&amp;"]"</f>
        <v>WHEN "Imports of goods and services (BoP, current US$)" THEN [Imports of goods and services (BoP, current US$)]</v>
      </c>
    </row>
    <row r="281" spans="2:10" hidden="1" x14ac:dyDescent="0.25">
      <c r="B281" t="s">
        <v>282</v>
      </c>
      <c r="D281">
        <v>0</v>
      </c>
      <c r="E281">
        <v>0</v>
      </c>
      <c r="G281" t="str">
        <f>IFERROR(VLOOKUP($B281,$H$2:$H$21,1,FALSE),"-")</f>
        <v>-</v>
      </c>
      <c r="I281" t="str">
        <f>"'"&amp;B281&amp;"',"</f>
        <v>'Imports of goods and services (constant 2010 US$)',</v>
      </c>
      <c r="J281" t="str">
        <f>"WHEN """&amp;B281&amp;""" THEN ["&amp;B281&amp;"]"</f>
        <v>WHEN "Imports of goods and services (constant 2010 US$)" THEN [Imports of goods and services (constant 2010 US$)]</v>
      </c>
    </row>
    <row r="282" spans="2:10" hidden="1" x14ac:dyDescent="0.25">
      <c r="B282" t="s">
        <v>283</v>
      </c>
      <c r="D282">
        <v>0</v>
      </c>
      <c r="E282">
        <v>0</v>
      </c>
      <c r="G282" t="str">
        <f>IFERROR(VLOOKUP($B282,$H$2:$H$21,1,FALSE),"-")</f>
        <v>-</v>
      </c>
      <c r="I282" t="str">
        <f>"'"&amp;B282&amp;"',"</f>
        <v>'Imports of goods and services (current US$)',</v>
      </c>
      <c r="J282" t="str">
        <f>"WHEN """&amp;B282&amp;""" THEN ["&amp;B282&amp;"]"</f>
        <v>WHEN "Imports of goods and services (current US$)" THEN [Imports of goods and services (current US$)]</v>
      </c>
    </row>
    <row r="283" spans="2:10" hidden="1" x14ac:dyDescent="0.25">
      <c r="B283" t="s">
        <v>284</v>
      </c>
      <c r="D283">
        <v>0</v>
      </c>
      <c r="E283">
        <v>0</v>
      </c>
      <c r="G283" t="str">
        <f>IFERROR(VLOOKUP($B283,$H$2:$H$21,1,FALSE),"-")</f>
        <v>-</v>
      </c>
      <c r="I283" t="str">
        <f>"'"&amp;B283&amp;"',"</f>
        <v>'Imports of goods, services and primary income (BoP, current US$)',</v>
      </c>
      <c r="J283" t="str">
        <f>"WHEN """&amp;B283&amp;""" THEN ["&amp;B283&amp;"]"</f>
        <v>WHEN "Imports of goods, services and primary income (BoP, current US$)" THEN [Imports of goods, services and primary income (BoP, current US$)]</v>
      </c>
    </row>
    <row r="284" spans="2:10" hidden="1" x14ac:dyDescent="0.25">
      <c r="B284" t="s">
        <v>285</v>
      </c>
      <c r="D284">
        <v>0</v>
      </c>
      <c r="E284">
        <v>0</v>
      </c>
      <c r="G284" t="str">
        <f>IFERROR(VLOOKUP($B284,$H$2:$H$21,1,FALSE),"-")</f>
        <v>-</v>
      </c>
      <c r="I284" t="str">
        <f>"'"&amp;B284&amp;"',"</f>
        <v>'Industry (including construction), value added (current US$)',</v>
      </c>
      <c r="J284" t="str">
        <f>"WHEN """&amp;B284&amp;""" THEN ["&amp;B284&amp;"]"</f>
        <v>WHEN "Industry (including construction), value added (current US$)" THEN [Industry (including construction), value added (current US$)]</v>
      </c>
    </row>
    <row r="285" spans="2:10" hidden="1" x14ac:dyDescent="0.25">
      <c r="B285" t="s">
        <v>286</v>
      </c>
      <c r="D285">
        <v>0</v>
      </c>
      <c r="E285">
        <v>0</v>
      </c>
      <c r="G285" t="str">
        <f>IFERROR(VLOOKUP($B285,$H$2:$H$21,1,FALSE),"-")</f>
        <v>-</v>
      </c>
      <c r="I285" t="str">
        <f>"'"&amp;B285&amp;"',"</f>
        <v>'Infants lacking immunization, DPT (% of one-year-olds)',</v>
      </c>
      <c r="J285" t="str">
        <f>"WHEN """&amp;B285&amp;""" THEN ["&amp;B285&amp;"]"</f>
        <v>WHEN "Infants lacking immunization, DPT (% of one-year-olds)" THEN [Infants lacking immunization, DPT (% of one-year-olds)]</v>
      </c>
    </row>
    <row r="286" spans="2:10" hidden="1" x14ac:dyDescent="0.25">
      <c r="B286" t="s">
        <v>287</v>
      </c>
      <c r="D286">
        <v>0</v>
      </c>
      <c r="E286">
        <v>0</v>
      </c>
      <c r="G286" t="str">
        <f>IFERROR(VLOOKUP($B286,$H$2:$H$21,1,FALSE),"-")</f>
        <v>-</v>
      </c>
      <c r="I286" t="str">
        <f>"'"&amp;B286&amp;"',"</f>
        <v>'Inflation, GDP deflator: linked series (annual %)',</v>
      </c>
      <c r="J286" t="str">
        <f>"WHEN """&amp;B286&amp;""" THEN ["&amp;B286&amp;"]"</f>
        <v>WHEN "Inflation, GDP deflator: linked series (annual %)" THEN [Inflation, GDP deflator: linked series (annual %)]</v>
      </c>
    </row>
    <row r="287" spans="2:10" hidden="1" x14ac:dyDescent="0.25">
      <c r="B287" t="s">
        <v>288</v>
      </c>
      <c r="D287">
        <v>0</v>
      </c>
      <c r="E287">
        <v>0</v>
      </c>
      <c r="G287" t="str">
        <f>IFERROR(VLOOKUP($B287,$H$2:$H$21,1,FALSE),"-")</f>
        <v>-</v>
      </c>
      <c r="I287" t="str">
        <f>"'"&amp;B287&amp;"',"</f>
        <v>'Youth unemployment rate (female to male ratio)',</v>
      </c>
      <c r="J287" t="str">
        <f>"WHEN """&amp;B287&amp;""" THEN ["&amp;B287&amp;"]"</f>
        <v>WHEN "Youth unemployment rate (female to male ratio)" THEN [Youth unemployment rate (female to male ratio)]</v>
      </c>
    </row>
    <row r="289" spans="4:4" x14ac:dyDescent="0.25">
      <c r="D289" t="s">
        <v>304</v>
      </c>
    </row>
  </sheetData>
  <autoFilter ref="A1:J287" xr:uid="{DD961F69-845A-43EE-A95D-7B4C2C7A103A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 creator</vt:lpstr>
      <vt:lpstr>picking_predictors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anishmalpani</dc:creator>
  <cp:lastModifiedBy>anishmalpani</cp:lastModifiedBy>
  <dcterms:created xsi:type="dcterms:W3CDTF">2019-12-04T13:23:00Z</dcterms:created>
  <dcterms:modified xsi:type="dcterms:W3CDTF">2019-12-11T18:03:53Z</dcterms:modified>
</cp:coreProperties>
</file>