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cfm-13-01-2023\Pr004_chemOS\src\"/>
    </mc:Choice>
  </mc:AlternateContent>
  <xr:revisionPtr revIDLastSave="0" documentId="13_ncr:1_{B9B9BF53-C8A8-4359-87E4-41E86C2076AF}" xr6:coauthVersionLast="36" xr6:coauthVersionMax="36" xr10:uidLastSave="{00000000-0000-0000-0000-000000000000}"/>
  <bookViews>
    <workbookView xWindow="0" yWindow="0" windowWidth="28800" windowHeight="12225" xr2:uid="{D54D81F5-7DE6-4443-A9A2-45EF333F906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A503C-328C-4FB6-9372-DD8F8CE9CEE4}" keepAlive="1" name="Query - dataset-all_exp" description="Connection to the 'dataset-all_exp' query in the workbook." type="5" refreshedVersion="6" background="1" saveData="1">
    <dbPr connection="Provider=Microsoft.Mashup.OleDb.1;Data Source=$Workbook$;Location=dataset-all_exp;Extended Properties=&quot;&quot;" command="SELECT * FROM [dataset-all_exp]"/>
  </connection>
</connections>
</file>

<file path=xl/sharedStrings.xml><?xml version="1.0" encoding="utf-8"?>
<sst xmlns="http://schemas.openxmlformats.org/spreadsheetml/2006/main" count="682" uniqueCount="382">
  <si>
    <t>seeds</t>
  </si>
  <si>
    <t>hcl</t>
  </si>
  <si>
    <t>Asc-acid</t>
  </si>
  <si>
    <t>silver</t>
  </si>
  <si>
    <t>temp</t>
  </si>
  <si>
    <t>loss</t>
  </si>
  <si>
    <t>conc(seeds)</t>
  </si>
  <si>
    <t>conc(hcl)</t>
  </si>
  <si>
    <t>conc(aa)</t>
  </si>
  <si>
    <t>conc(ag)</t>
  </si>
  <si>
    <t>24</t>
  </si>
  <si>
    <t>850</t>
  </si>
  <si>
    <t>215</t>
  </si>
  <si>
    <t>195</t>
  </si>
  <si>
    <t>27</t>
  </si>
  <si>
    <t>12.45</t>
  </si>
  <si>
    <t>712</t>
  </si>
  <si>
    <t>167</t>
  </si>
  <si>
    <t>440</t>
  </si>
  <si>
    <t>10.19</t>
  </si>
  <si>
    <t>269</t>
  </si>
  <si>
    <t>288</t>
  </si>
  <si>
    <t>335</t>
  </si>
  <si>
    <t>11.11</t>
  </si>
  <si>
    <t>281</t>
  </si>
  <si>
    <t>484</t>
  </si>
  <si>
    <t>380</t>
  </si>
  <si>
    <t>11</t>
  </si>
  <si>
    <t>488</t>
  </si>
  <si>
    <t>391</t>
  </si>
  <si>
    <t>126</t>
  </si>
  <si>
    <t>8.67</t>
  </si>
  <si>
    <t>716</t>
  </si>
  <si>
    <t>238</t>
  </si>
  <si>
    <t>407</t>
  </si>
  <si>
    <t>10.08</t>
  </si>
  <si>
    <t>330</t>
  </si>
  <si>
    <t>322</t>
  </si>
  <si>
    <t>159</t>
  </si>
  <si>
    <t>10.91</t>
  </si>
  <si>
    <t>300</t>
  </si>
  <si>
    <t>100</t>
  </si>
  <si>
    <t>183</t>
  </si>
  <si>
    <t>11.44</t>
  </si>
  <si>
    <t>1000</t>
  </si>
  <si>
    <t>500</t>
  </si>
  <si>
    <t>10.28</t>
  </si>
  <si>
    <t>323</t>
  </si>
  <si>
    <t>350</t>
  </si>
  <si>
    <t>6.66</t>
  </si>
  <si>
    <t>286</t>
  </si>
  <si>
    <t>342</t>
  </si>
  <si>
    <t>6.74</t>
  </si>
  <si>
    <t>49.4</t>
  </si>
  <si>
    <t>558</t>
  </si>
  <si>
    <t>235</t>
  </si>
  <si>
    <t>38</t>
  </si>
  <si>
    <t>12.2</t>
  </si>
  <si>
    <t>10.2</t>
  </si>
  <si>
    <t>867</t>
  </si>
  <si>
    <t>477</t>
  </si>
  <si>
    <t>113</t>
  </si>
  <si>
    <t>34</t>
  </si>
  <si>
    <t>11.98</t>
  </si>
  <si>
    <t>35</t>
  </si>
  <si>
    <t>431</t>
  </si>
  <si>
    <t>359</t>
  </si>
  <si>
    <t>256</t>
  </si>
  <si>
    <t>36</t>
  </si>
  <si>
    <t>10.38</t>
  </si>
  <si>
    <t>146</t>
  </si>
  <si>
    <t>137</t>
  </si>
  <si>
    <t>37</t>
  </si>
  <si>
    <t>8.46</t>
  </si>
  <si>
    <t>22</t>
  </si>
  <si>
    <t>186</t>
  </si>
  <si>
    <t>395</t>
  </si>
  <si>
    <t>153</t>
  </si>
  <si>
    <t>10.6</t>
  </si>
  <si>
    <t>43</t>
  </si>
  <si>
    <t>337</t>
  </si>
  <si>
    <t>188</t>
  </si>
  <si>
    <t>123</t>
  </si>
  <si>
    <t>11.34</t>
  </si>
  <si>
    <t>26</t>
  </si>
  <si>
    <t>249</t>
  </si>
  <si>
    <t>222</t>
  </si>
  <si>
    <t>229</t>
  </si>
  <si>
    <t>9.95</t>
  </si>
  <si>
    <t>18</t>
  </si>
  <si>
    <t>152</t>
  </si>
  <si>
    <t>217</t>
  </si>
  <si>
    <t>210</t>
  </si>
  <si>
    <t>10.82</t>
  </si>
  <si>
    <t>166</t>
  </si>
  <si>
    <t>416</t>
  </si>
  <si>
    <t>128</t>
  </si>
  <si>
    <t>7.69</t>
  </si>
  <si>
    <t>40</t>
  </si>
  <si>
    <t>203</t>
  </si>
  <si>
    <t>435</t>
  </si>
  <si>
    <t>117</t>
  </si>
  <si>
    <t>6.96</t>
  </si>
  <si>
    <t>39</t>
  </si>
  <si>
    <t>232</t>
  </si>
  <si>
    <t>446</t>
  </si>
  <si>
    <t>127</t>
  </si>
  <si>
    <t>7.81</t>
  </si>
  <si>
    <t>234</t>
  </si>
  <si>
    <t>444</t>
  </si>
  <si>
    <t>106</t>
  </si>
  <si>
    <t>6.98</t>
  </si>
  <si>
    <t>208</t>
  </si>
  <si>
    <t>476</t>
  </si>
  <si>
    <t>108</t>
  </si>
  <si>
    <t>6.94</t>
  </si>
  <si>
    <t>25</t>
  </si>
  <si>
    <t>443</t>
  </si>
  <si>
    <t>485</t>
  </si>
  <si>
    <t>7.57</t>
  </si>
  <si>
    <t>193</t>
  </si>
  <si>
    <t>492</t>
  </si>
  <si>
    <t>122</t>
  </si>
  <si>
    <t>7.18</t>
  </si>
  <si>
    <t>33</t>
  </si>
  <si>
    <t>478</t>
  </si>
  <si>
    <t>104</t>
  </si>
  <si>
    <t>236</t>
  </si>
  <si>
    <t>118</t>
  </si>
  <si>
    <t>6.76</t>
  </si>
  <si>
    <t>32</t>
  </si>
  <si>
    <t>207</t>
  </si>
  <si>
    <t>480</t>
  </si>
  <si>
    <t>6.63</t>
  </si>
  <si>
    <t>31</t>
  </si>
  <si>
    <t>464</t>
  </si>
  <si>
    <t>6.65</t>
  </si>
  <si>
    <t>30</t>
  </si>
  <si>
    <t>490</t>
  </si>
  <si>
    <t>7.02</t>
  </si>
  <si>
    <t>47</t>
  </si>
  <si>
    <t>764</t>
  </si>
  <si>
    <t>470</t>
  </si>
  <si>
    <t>299</t>
  </si>
  <si>
    <t>9.83</t>
  </si>
  <si>
    <t>45</t>
  </si>
  <si>
    <t>870</t>
  </si>
  <si>
    <t>352</t>
  </si>
  <si>
    <t>9.81</t>
  </si>
  <si>
    <t>468</t>
  </si>
  <si>
    <t>7.84</t>
  </si>
  <si>
    <t>929</t>
  </si>
  <si>
    <t>499</t>
  </si>
  <si>
    <t>199</t>
  </si>
  <si>
    <t>10.1</t>
  </si>
  <si>
    <t>648</t>
  </si>
  <si>
    <t>481</t>
  </si>
  <si>
    <t>162</t>
  </si>
  <si>
    <t>10.09</t>
  </si>
  <si>
    <t>428</t>
  </si>
  <si>
    <t>453</t>
  </si>
  <si>
    <t>112</t>
  </si>
  <si>
    <t>8.76</t>
  </si>
  <si>
    <t>48</t>
  </si>
  <si>
    <t>815</t>
  </si>
  <si>
    <t>329</t>
  </si>
  <si>
    <t>175</t>
  </si>
  <si>
    <t>10.65</t>
  </si>
  <si>
    <t>463</t>
  </si>
  <si>
    <t>8.95</t>
  </si>
  <si>
    <t>503</t>
  </si>
  <si>
    <t>452</t>
  </si>
  <si>
    <t>7.58</t>
  </si>
  <si>
    <t>527</t>
  </si>
  <si>
    <t>460</t>
  </si>
  <si>
    <t>7.83</t>
  </si>
  <si>
    <t>49</t>
  </si>
  <si>
    <t>748</t>
  </si>
  <si>
    <t>103</t>
  </si>
  <si>
    <t>11.95</t>
  </si>
  <si>
    <t>542</t>
  </si>
  <si>
    <t>434</t>
  </si>
  <si>
    <t>101</t>
  </si>
  <si>
    <t>8.11</t>
  </si>
  <si>
    <t>702</t>
  </si>
  <si>
    <t>139</t>
  </si>
  <si>
    <t>12.4</t>
  </si>
  <si>
    <t>516</t>
  </si>
  <si>
    <t>466</t>
  </si>
  <si>
    <t>555</t>
  </si>
  <si>
    <t>482</t>
  </si>
  <si>
    <t>8.26</t>
  </si>
  <si>
    <t>512</t>
  </si>
  <si>
    <t>8.02</t>
  </si>
  <si>
    <t>403</t>
  </si>
  <si>
    <t>245</t>
  </si>
  <si>
    <t>174</t>
  </si>
  <si>
    <t>506</t>
  </si>
  <si>
    <t>469</t>
  </si>
  <si>
    <t>102</t>
  </si>
  <si>
    <t>306</t>
  </si>
  <si>
    <t>280</t>
  </si>
  <si>
    <t>10.84</t>
  </si>
  <si>
    <t>450</t>
  </si>
  <si>
    <t>111</t>
  </si>
  <si>
    <t>124</t>
  </si>
  <si>
    <t>13.04</t>
  </si>
  <si>
    <t>943</t>
  </si>
  <si>
    <t>321</t>
  </si>
  <si>
    <t>10.37</t>
  </si>
  <si>
    <t>23</t>
  </si>
  <si>
    <t>997</t>
  </si>
  <si>
    <t>315</t>
  </si>
  <si>
    <t>339</t>
  </si>
  <si>
    <t>10.89</t>
  </si>
  <si>
    <t>878</t>
  </si>
  <si>
    <t>438</t>
  </si>
  <si>
    <t>10.57</t>
  </si>
  <si>
    <t>822</t>
  </si>
  <si>
    <t>180</t>
  </si>
  <si>
    <t>292</t>
  </si>
  <si>
    <t>13.3</t>
  </si>
  <si>
    <t>886</t>
  </si>
  <si>
    <t>357</t>
  </si>
  <si>
    <t>10.39</t>
  </si>
  <si>
    <t>922</t>
  </si>
  <si>
    <t>28</t>
  </si>
  <si>
    <t>953</t>
  </si>
  <si>
    <t>371</t>
  </si>
  <si>
    <t>283</t>
  </si>
  <si>
    <t>14.22</t>
  </si>
  <si>
    <t>617</t>
  </si>
  <si>
    <t>334</t>
  </si>
  <si>
    <t>10.24</t>
  </si>
  <si>
    <t>41</t>
  </si>
  <si>
    <t>907</t>
  </si>
  <si>
    <t>317</t>
  </si>
  <si>
    <t>10.48</t>
  </si>
  <si>
    <t>987</t>
  </si>
  <si>
    <t>230</t>
  </si>
  <si>
    <t>11.4</t>
  </si>
  <si>
    <t>656</t>
  </si>
  <si>
    <t>491</t>
  </si>
  <si>
    <t>332</t>
  </si>
  <si>
    <t>10.21</t>
  </si>
  <si>
    <t>698</t>
  </si>
  <si>
    <t>326</t>
  </si>
  <si>
    <t>9.96</t>
  </si>
  <si>
    <t>29</t>
  </si>
  <si>
    <t>894</t>
  </si>
  <si>
    <t>449</t>
  </si>
  <si>
    <t>343</t>
  </si>
  <si>
    <t>42</t>
  </si>
  <si>
    <t>676</t>
  </si>
  <si>
    <t>473</t>
  </si>
  <si>
    <t>314</t>
  </si>
  <si>
    <t>10.22</t>
  </si>
  <si>
    <t>670</t>
  </si>
  <si>
    <t>489</t>
  </si>
  <si>
    <t>10.36</t>
  </si>
  <si>
    <t>737</t>
  </si>
  <si>
    <t>497</t>
  </si>
  <si>
    <t>340</t>
  </si>
  <si>
    <t>10.25</t>
  </si>
  <si>
    <t>740</t>
  </si>
  <si>
    <t>496</t>
  </si>
  <si>
    <t>722</t>
  </si>
  <si>
    <t>486</t>
  </si>
  <si>
    <t>729</t>
  </si>
  <si>
    <t>495</t>
  </si>
  <si>
    <t>327</t>
  </si>
  <si>
    <t>10.26</t>
  </si>
  <si>
    <t>15</t>
  </si>
  <si>
    <t>677</t>
  </si>
  <si>
    <t>10.92</t>
  </si>
  <si>
    <t>974</t>
  </si>
  <si>
    <t>301</t>
  </si>
  <si>
    <t>12.44</t>
  </si>
  <si>
    <t>989</t>
  </si>
  <si>
    <t>474</t>
  </si>
  <si>
    <t>361</t>
  </si>
  <si>
    <t>9.93</t>
  </si>
  <si>
    <t>637</t>
  </si>
  <si>
    <t>349</t>
  </si>
  <si>
    <t>9.92</t>
  </si>
  <si>
    <t>980</t>
  </si>
  <si>
    <t>242</t>
  </si>
  <si>
    <t>10.69</t>
  </si>
  <si>
    <t>46</t>
  </si>
  <si>
    <t>663</t>
  </si>
  <si>
    <t>433</t>
  </si>
  <si>
    <t>338</t>
  </si>
  <si>
    <t>10.16</t>
  </si>
  <si>
    <t>363</t>
  </si>
  <si>
    <t>461</t>
  </si>
  <si>
    <t>344</t>
  </si>
  <si>
    <t>10.03</t>
  </si>
  <si>
    <t>594</t>
  </si>
  <si>
    <t>462</t>
  </si>
  <si>
    <t>10.04</t>
  </si>
  <si>
    <t>884</t>
  </si>
  <si>
    <t>439</t>
  </si>
  <si>
    <t>397</t>
  </si>
  <si>
    <t>9.94</t>
  </si>
  <si>
    <t>673</t>
  </si>
  <si>
    <t>436</t>
  </si>
  <si>
    <t>9.9</t>
  </si>
  <si>
    <t>668</t>
  </si>
  <si>
    <t>451</t>
  </si>
  <si>
    <t>351</t>
  </si>
  <si>
    <t>9.91</t>
  </si>
  <si>
    <t>672</t>
  </si>
  <si>
    <t>665</t>
  </si>
  <si>
    <t>328</t>
  </si>
  <si>
    <t>708</t>
  </si>
  <si>
    <t>445</t>
  </si>
  <si>
    <t>336</t>
  </si>
  <si>
    <t>654</t>
  </si>
  <si>
    <t>456</t>
  </si>
  <si>
    <t>333</t>
  </si>
  <si>
    <t>9.97</t>
  </si>
  <si>
    <t>630</t>
  </si>
  <si>
    <t>50</t>
  </si>
  <si>
    <t>714</t>
  </si>
  <si>
    <t>9.84</t>
  </si>
  <si>
    <t>695</t>
  </si>
  <si>
    <t>427</t>
  </si>
  <si>
    <t>320</t>
  </si>
  <si>
    <t>9.85</t>
  </si>
  <si>
    <t>743</t>
  </si>
  <si>
    <t>426</t>
  </si>
  <si>
    <t>9.88</t>
  </si>
  <si>
    <t>752</t>
  </si>
  <si>
    <t>421</t>
  </si>
  <si>
    <t>753</t>
  </si>
  <si>
    <t>448</t>
  </si>
  <si>
    <t>318</t>
  </si>
  <si>
    <t>10.01</t>
  </si>
  <si>
    <t>12</t>
  </si>
  <si>
    <t>885</t>
  </si>
  <si>
    <t>385</t>
  </si>
  <si>
    <t>17</t>
  </si>
  <si>
    <t>981</t>
  </si>
  <si>
    <t>11.07</t>
  </si>
  <si>
    <t>296</t>
  </si>
  <si>
    <t>398</t>
  </si>
  <si>
    <t>10.78</t>
  </si>
  <si>
    <t>570</t>
  </si>
  <si>
    <t>396</t>
  </si>
  <si>
    <t>313</t>
  </si>
  <si>
    <t>604</t>
  </si>
  <si>
    <t>454</t>
  </si>
  <si>
    <t>310</t>
  </si>
  <si>
    <t>9.99</t>
  </si>
  <si>
    <t>890</t>
  </si>
  <si>
    <t>290</t>
  </si>
  <si>
    <t>372</t>
  </si>
  <si>
    <t>13</t>
  </si>
  <si>
    <t>869</t>
  </si>
  <si>
    <t>390</t>
  </si>
  <si>
    <t>309</t>
  </si>
  <si>
    <t>10</t>
  </si>
  <si>
    <t>9.77</t>
  </si>
  <si>
    <t>10.14</t>
  </si>
  <si>
    <t>911</t>
  </si>
  <si>
    <t>362</t>
  </si>
  <si>
    <t>20</t>
  </si>
  <si>
    <t>941</t>
  </si>
  <si>
    <t>864</t>
  </si>
  <si>
    <t>364</t>
  </si>
  <si>
    <t>9.67</t>
  </si>
  <si>
    <t>120</t>
  </si>
  <si>
    <t>6.33</t>
  </si>
  <si>
    <t>60</t>
  </si>
  <si>
    <t>6.05</t>
  </si>
  <si>
    <t>80</t>
  </si>
  <si>
    <t>6.34</t>
  </si>
  <si>
    <t>7.39</t>
  </si>
  <si>
    <t>9.73</t>
  </si>
  <si>
    <t>160</t>
  </si>
  <si>
    <t>190</t>
  </si>
  <si>
    <t>10.7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</si>
</sst>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7FFDA-4BB2-48B9-B552-0872C215B5BD}" name="dataset_all_exp" displayName="dataset_all_exp" ref="A1:J113" totalsRowShown="0">
  <autoFilter ref="A1:J113" xr:uid="{C4FCA6E3-8E08-4219-BFC5-05FD1B2D9ED2}"/>
  <tableColumns count="10">
    <tableColumn id="1" xr3:uid="{2A1226F1-36C9-4C0B-92AE-4CD47154B568}" name="seeds"/>
    <tableColumn id="2" xr3:uid="{1C2562D8-4E27-49A9-B7C5-A8E66C9B408A}" name="hcl"/>
    <tableColumn id="3" xr3:uid="{7EFAD771-D9AC-4AC2-803E-B810420D16D7}" name="Asc-acid"/>
    <tableColumn id="4" xr3:uid="{D372C169-8647-43DD-9DB9-7FF55F70E2EC}" name="silver"/>
    <tableColumn id="5" xr3:uid="{863155FC-3FB5-4CC8-9622-4BEFEDBB7CD3}" name="temp"/>
    <tableColumn id="6" xr3:uid="{BE18C482-7805-4315-A5C4-13DCFC7AF8BA}" name="loss"/>
    <tableColumn id="7" xr3:uid="{A6BD410A-68A9-41EB-93BC-9B728946B118}" name="conc(seeds)" dataDxfId="3">
      <calculatedColumnFormula>(dataset_all_exp[[#This Row],[seeds]]*0.5)/10000</calculatedColumnFormula>
    </tableColumn>
    <tableColumn id="8" xr3:uid="{43390208-41F8-4120-8B97-58D1136661DF}" name="conc(hcl)" dataDxfId="2">
      <calculatedColumnFormula>(dataset_all_exp[[#This Row],[hcl]]*1000)/10000</calculatedColumnFormula>
    </tableColumn>
    <tableColumn id="9" xr3:uid="{82B8C793-3602-4B9A-A475-54CCF479C8C7}" name="conc(aa)" dataDxfId="1">
      <calculatedColumnFormula>(100*dataset_all_exp[[#This Row],[Asc-acid]])/10000</calculatedColumnFormula>
    </tableColumn>
    <tableColumn id="10" xr3:uid="{558E40D5-BFA1-4926-B7F7-056FEAFF357D}" name="conc(ag)" dataDxfId="0">
      <calculatedColumnFormula>(10*dataset_all_exp[[#This Row],[silver]])/10000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DAF6-D19D-47D9-8BC7-AAB81DB1C493}">
  <dimension ref="A1:J113"/>
  <sheetViews>
    <sheetView tabSelected="1" workbookViewId="0">
      <selection activeCell="M7" sqref="M7"/>
    </sheetView>
  </sheetViews>
  <sheetFormatPr defaultRowHeight="15" x14ac:dyDescent="0.25"/>
  <cols>
    <col min="1" max="1" width="8.42578125" bestFit="1" customWidth="1"/>
    <col min="2" max="2" width="5.85546875" bestFit="1" customWidth="1"/>
    <col min="3" max="3" width="10.5703125" bestFit="1" customWidth="1"/>
    <col min="4" max="4" width="8.140625" bestFit="1" customWidth="1"/>
    <col min="5" max="5" width="8" bestFit="1" customWidth="1"/>
    <col min="6" max="6" width="6.7109375" bestFit="1" customWidth="1"/>
    <col min="7" max="7" width="13.85546875" bestFit="1" customWidth="1"/>
    <col min="8" max="8" width="11.28515625" bestFit="1" customWidth="1"/>
    <col min="9" max="10" width="10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>
        <f>(dataset_all_exp[[#This Row],[seeds]]*0.5)/10000</f>
        <v>1.1999999999999999E-3</v>
      </c>
      <c r="H2">
        <f>(dataset_all_exp[[#This Row],[hcl]]*1000)/10000</f>
        <v>85</v>
      </c>
      <c r="I2">
        <f>(100*dataset_all_exp[[#This Row],[Asc-acid]])/10000</f>
        <v>2.15</v>
      </c>
      <c r="J2">
        <f>(10*dataset_all_exp[[#This Row],[silver]])/10000</f>
        <v>0.19500000000000001</v>
      </c>
    </row>
    <row r="3" spans="1:10" x14ac:dyDescent="0.25">
      <c r="A3" s="1" t="s">
        <v>10</v>
      </c>
      <c r="B3" s="1" t="s">
        <v>16</v>
      </c>
      <c r="C3" s="1" t="s">
        <v>17</v>
      </c>
      <c r="D3" s="1" t="s">
        <v>18</v>
      </c>
      <c r="E3" s="1" t="s">
        <v>14</v>
      </c>
      <c r="F3" s="1" t="s">
        <v>19</v>
      </c>
      <c r="G3">
        <f>(dataset_all_exp[[#This Row],[seeds]]*0.5)/10000</f>
        <v>1.1999999999999999E-3</v>
      </c>
      <c r="H3">
        <f>(dataset_all_exp[[#This Row],[hcl]]*1000)/10000</f>
        <v>71.2</v>
      </c>
      <c r="I3">
        <f>(100*dataset_all_exp[[#This Row],[Asc-acid]])/10000</f>
        <v>1.67</v>
      </c>
      <c r="J3">
        <f>(10*dataset_all_exp[[#This Row],[silver]])/10000</f>
        <v>0.44</v>
      </c>
    </row>
    <row r="4" spans="1:10" x14ac:dyDescent="0.25">
      <c r="A4" s="1" t="s">
        <v>10</v>
      </c>
      <c r="B4" s="1" t="s">
        <v>20</v>
      </c>
      <c r="C4" s="1" t="s">
        <v>21</v>
      </c>
      <c r="D4" s="1" t="s">
        <v>22</v>
      </c>
      <c r="E4" s="1" t="s">
        <v>14</v>
      </c>
      <c r="F4" s="1" t="s">
        <v>23</v>
      </c>
      <c r="G4">
        <f>(dataset_all_exp[[#This Row],[seeds]]*0.5)/10000</f>
        <v>1.1999999999999999E-3</v>
      </c>
      <c r="H4">
        <f>(dataset_all_exp[[#This Row],[hcl]]*1000)/10000</f>
        <v>26.9</v>
      </c>
      <c r="I4">
        <f>(100*dataset_all_exp[[#This Row],[Asc-acid]])/10000</f>
        <v>2.88</v>
      </c>
      <c r="J4">
        <f>(10*dataset_all_exp[[#This Row],[silver]])/10000</f>
        <v>0.33500000000000002</v>
      </c>
    </row>
    <row r="5" spans="1:10" x14ac:dyDescent="0.25">
      <c r="A5" s="1" t="s">
        <v>10</v>
      </c>
      <c r="B5" s="1" t="s">
        <v>24</v>
      </c>
      <c r="C5" s="1" t="s">
        <v>25</v>
      </c>
      <c r="D5" s="1" t="s">
        <v>26</v>
      </c>
      <c r="E5" s="1" t="s">
        <v>14</v>
      </c>
      <c r="F5" s="1" t="s">
        <v>27</v>
      </c>
      <c r="G5">
        <f>(dataset_all_exp[[#This Row],[seeds]]*0.5)/10000</f>
        <v>1.1999999999999999E-3</v>
      </c>
      <c r="H5">
        <f>(dataset_all_exp[[#This Row],[hcl]]*1000)/10000</f>
        <v>28.1</v>
      </c>
      <c r="I5">
        <f>(100*dataset_all_exp[[#This Row],[Asc-acid]])/10000</f>
        <v>4.84</v>
      </c>
      <c r="J5">
        <f>(10*dataset_all_exp[[#This Row],[silver]])/10000</f>
        <v>0.38</v>
      </c>
    </row>
    <row r="6" spans="1:10" x14ac:dyDescent="0.25">
      <c r="A6" s="1" t="s">
        <v>10</v>
      </c>
      <c r="B6" s="1" t="s">
        <v>28</v>
      </c>
      <c r="C6" s="1" t="s">
        <v>29</v>
      </c>
      <c r="D6" s="1" t="s">
        <v>30</v>
      </c>
      <c r="E6" s="1" t="s">
        <v>14</v>
      </c>
      <c r="F6" s="1" t="s">
        <v>31</v>
      </c>
      <c r="G6">
        <f>(dataset_all_exp[[#This Row],[seeds]]*0.5)/10000</f>
        <v>1.1999999999999999E-3</v>
      </c>
      <c r="H6">
        <f>(dataset_all_exp[[#This Row],[hcl]]*1000)/10000</f>
        <v>48.8</v>
      </c>
      <c r="I6">
        <f>(100*dataset_all_exp[[#This Row],[Asc-acid]])/10000</f>
        <v>3.91</v>
      </c>
      <c r="J6">
        <f>(10*dataset_all_exp[[#This Row],[silver]])/10000</f>
        <v>0.126</v>
      </c>
    </row>
    <row r="7" spans="1:10" x14ac:dyDescent="0.25">
      <c r="A7" s="1" t="s">
        <v>10</v>
      </c>
      <c r="B7" s="1" t="s">
        <v>32</v>
      </c>
      <c r="C7" s="1" t="s">
        <v>33</v>
      </c>
      <c r="D7" s="1" t="s">
        <v>34</v>
      </c>
      <c r="E7" s="1" t="s">
        <v>14</v>
      </c>
      <c r="F7" s="1" t="s">
        <v>35</v>
      </c>
      <c r="G7">
        <f>(dataset_all_exp[[#This Row],[seeds]]*0.5)/10000</f>
        <v>1.1999999999999999E-3</v>
      </c>
      <c r="H7">
        <f>(dataset_all_exp[[#This Row],[hcl]]*1000)/10000</f>
        <v>71.599999999999994</v>
      </c>
      <c r="I7">
        <f>(100*dataset_all_exp[[#This Row],[Asc-acid]])/10000</f>
        <v>2.38</v>
      </c>
      <c r="J7">
        <f>(10*dataset_all_exp[[#This Row],[silver]])/10000</f>
        <v>0.40699999999999997</v>
      </c>
    </row>
    <row r="8" spans="1:10" x14ac:dyDescent="0.25">
      <c r="A8" s="1" t="s">
        <v>10</v>
      </c>
      <c r="B8" s="1" t="s">
        <v>36</v>
      </c>
      <c r="C8" s="1" t="s">
        <v>37</v>
      </c>
      <c r="D8" s="1" t="s">
        <v>38</v>
      </c>
      <c r="E8" s="1" t="s">
        <v>14</v>
      </c>
      <c r="F8" s="1" t="s">
        <v>39</v>
      </c>
      <c r="G8">
        <f>(dataset_all_exp[[#This Row],[seeds]]*0.5)/10000</f>
        <v>1.1999999999999999E-3</v>
      </c>
      <c r="H8">
        <f>(dataset_all_exp[[#This Row],[hcl]]*1000)/10000</f>
        <v>33</v>
      </c>
      <c r="I8">
        <f>(100*dataset_all_exp[[#This Row],[Asc-acid]])/10000</f>
        <v>3.22</v>
      </c>
      <c r="J8">
        <f>(10*dataset_all_exp[[#This Row],[silver]])/10000</f>
        <v>0.159</v>
      </c>
    </row>
    <row r="9" spans="1:10" x14ac:dyDescent="0.25">
      <c r="A9" s="1" t="s">
        <v>10</v>
      </c>
      <c r="B9" s="1" t="s">
        <v>40</v>
      </c>
      <c r="C9" s="1" t="s">
        <v>41</v>
      </c>
      <c r="D9" s="1" t="s">
        <v>42</v>
      </c>
      <c r="E9" s="1" t="s">
        <v>14</v>
      </c>
      <c r="F9" s="1" t="s">
        <v>43</v>
      </c>
      <c r="G9">
        <f>(dataset_all_exp[[#This Row],[seeds]]*0.5)/10000</f>
        <v>1.1999999999999999E-3</v>
      </c>
      <c r="H9">
        <f>(dataset_all_exp[[#This Row],[hcl]]*1000)/10000</f>
        <v>30</v>
      </c>
      <c r="I9">
        <f>(100*dataset_all_exp[[#This Row],[Asc-acid]])/10000</f>
        <v>1</v>
      </c>
      <c r="J9">
        <f>(10*dataset_all_exp[[#This Row],[silver]])/10000</f>
        <v>0.183</v>
      </c>
    </row>
    <row r="10" spans="1:10" x14ac:dyDescent="0.25">
      <c r="A10" s="1" t="s">
        <v>10</v>
      </c>
      <c r="B10" s="1" t="s">
        <v>44</v>
      </c>
      <c r="C10" s="1" t="s">
        <v>22</v>
      </c>
      <c r="D10" s="1" t="s">
        <v>45</v>
      </c>
      <c r="E10" s="1" t="s">
        <v>14</v>
      </c>
      <c r="F10" s="1" t="s">
        <v>46</v>
      </c>
      <c r="G10">
        <f>(dataset_all_exp[[#This Row],[seeds]]*0.5)/10000</f>
        <v>1.1999999999999999E-3</v>
      </c>
      <c r="H10">
        <f>(dataset_all_exp[[#This Row],[hcl]]*1000)/10000</f>
        <v>100</v>
      </c>
      <c r="I10">
        <f>(100*dataset_all_exp[[#This Row],[Asc-acid]])/10000</f>
        <v>3.35</v>
      </c>
      <c r="J10">
        <f>(10*dataset_all_exp[[#This Row],[silver]])/10000</f>
        <v>0.5</v>
      </c>
    </row>
    <row r="11" spans="1:10" x14ac:dyDescent="0.25">
      <c r="A11" s="1" t="s">
        <v>10</v>
      </c>
      <c r="B11" s="1" t="s">
        <v>47</v>
      </c>
      <c r="C11" s="1" t="s">
        <v>48</v>
      </c>
      <c r="D11" s="1" t="s">
        <v>41</v>
      </c>
      <c r="E11" s="1" t="s">
        <v>14</v>
      </c>
      <c r="F11" s="1" t="s">
        <v>49</v>
      </c>
      <c r="G11">
        <f>(dataset_all_exp[[#This Row],[seeds]]*0.5)/10000</f>
        <v>1.1999999999999999E-3</v>
      </c>
      <c r="H11">
        <f>(dataset_all_exp[[#This Row],[hcl]]*1000)/10000</f>
        <v>32.299999999999997</v>
      </c>
      <c r="I11">
        <f>(100*dataset_all_exp[[#This Row],[Asc-acid]])/10000</f>
        <v>3.5</v>
      </c>
      <c r="J11">
        <f>(10*dataset_all_exp[[#This Row],[silver]])/10000</f>
        <v>0.1</v>
      </c>
    </row>
    <row r="12" spans="1:10" x14ac:dyDescent="0.25">
      <c r="A12" s="1" t="s">
        <v>10</v>
      </c>
      <c r="B12" s="1" t="s">
        <v>50</v>
      </c>
      <c r="C12" s="1" t="s">
        <v>51</v>
      </c>
      <c r="D12" s="1" t="s">
        <v>41</v>
      </c>
      <c r="E12" s="1" t="s">
        <v>14</v>
      </c>
      <c r="F12" s="1" t="s">
        <v>52</v>
      </c>
      <c r="G12">
        <f>(dataset_all_exp[[#This Row],[seeds]]*0.5)/10000</f>
        <v>1.1999999999999999E-3</v>
      </c>
      <c r="H12">
        <f>(dataset_all_exp[[#This Row],[hcl]]*1000)/10000</f>
        <v>28.6</v>
      </c>
      <c r="I12">
        <f>(100*dataset_all_exp[[#This Row],[Asc-acid]])/10000</f>
        <v>3.42</v>
      </c>
      <c r="J12">
        <f>(10*dataset_all_exp[[#This Row],[silver]])/10000</f>
        <v>0.1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42</v>
      </c>
      <c r="E13" s="1" t="s">
        <v>56</v>
      </c>
      <c r="F13" s="1" t="s">
        <v>57</v>
      </c>
      <c r="G13">
        <f>(dataset_all_exp[[#This Row],[seeds]]*0.5)/10000</f>
        <v>2.47E-3</v>
      </c>
      <c r="H13">
        <f>(dataset_all_exp[[#This Row],[hcl]]*1000)/10000</f>
        <v>55.8</v>
      </c>
      <c r="I13">
        <f>(100*dataset_all_exp[[#This Row],[Asc-acid]])/10000</f>
        <v>2.35</v>
      </c>
      <c r="J13">
        <f>(10*dataset_all_exp[[#This Row],[silver]])/10000</f>
        <v>0.183</v>
      </c>
    </row>
    <row r="14" spans="1:10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63</v>
      </c>
      <c r="G14">
        <f>(dataset_all_exp[[#This Row],[seeds]]*0.5)/10000</f>
        <v>5.0999999999999993E-4</v>
      </c>
      <c r="H14">
        <f>(dataset_all_exp[[#This Row],[hcl]]*1000)/10000</f>
        <v>86.7</v>
      </c>
      <c r="I14">
        <f>(100*dataset_all_exp[[#This Row],[Asc-acid]])/10000</f>
        <v>4.7699999999999996</v>
      </c>
      <c r="J14">
        <f>(10*dataset_all_exp[[#This Row],[silver]])/10000</f>
        <v>0.113</v>
      </c>
    </row>
    <row r="15" spans="1:10" x14ac:dyDescent="0.25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68</v>
      </c>
      <c r="F15" s="1" t="s">
        <v>69</v>
      </c>
      <c r="G15">
        <f>(dataset_all_exp[[#This Row],[seeds]]*0.5)/10000</f>
        <v>1.75E-3</v>
      </c>
      <c r="H15">
        <f>(dataset_all_exp[[#This Row],[hcl]]*1000)/10000</f>
        <v>43.1</v>
      </c>
      <c r="I15">
        <f>(100*dataset_all_exp[[#This Row],[Asc-acid]])/10000</f>
        <v>3.59</v>
      </c>
      <c r="J15">
        <f>(10*dataset_all_exp[[#This Row],[silver]])/10000</f>
        <v>0.25600000000000001</v>
      </c>
    </row>
    <row r="16" spans="1:10" x14ac:dyDescent="0.25">
      <c r="A16" s="1" t="s">
        <v>68</v>
      </c>
      <c r="B16" s="1" t="s">
        <v>70</v>
      </c>
      <c r="C16" s="1" t="s">
        <v>34</v>
      </c>
      <c r="D16" s="1" t="s">
        <v>71</v>
      </c>
      <c r="E16" s="1" t="s">
        <v>72</v>
      </c>
      <c r="F16" s="1" t="s">
        <v>73</v>
      </c>
      <c r="G16">
        <f>(dataset_all_exp[[#This Row],[seeds]]*0.5)/10000</f>
        <v>1.8E-3</v>
      </c>
      <c r="H16">
        <f>(dataset_all_exp[[#This Row],[hcl]]*1000)/10000</f>
        <v>14.6</v>
      </c>
      <c r="I16">
        <f>(100*dataset_all_exp[[#This Row],[Asc-acid]])/10000</f>
        <v>4.07</v>
      </c>
      <c r="J16">
        <f>(10*dataset_all_exp[[#This Row],[silver]])/10000</f>
        <v>0.13700000000000001</v>
      </c>
    </row>
    <row r="17" spans="1:10" x14ac:dyDescent="0.2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62</v>
      </c>
      <c r="F17" s="1" t="s">
        <v>78</v>
      </c>
      <c r="G17">
        <f>(dataset_all_exp[[#This Row],[seeds]]*0.5)/10000</f>
        <v>1.1000000000000001E-3</v>
      </c>
      <c r="H17">
        <f>(dataset_all_exp[[#This Row],[hcl]]*1000)/10000</f>
        <v>18.600000000000001</v>
      </c>
      <c r="I17">
        <f>(100*dataset_all_exp[[#This Row],[Asc-acid]])/10000</f>
        <v>3.95</v>
      </c>
      <c r="J17">
        <f>(10*dataset_all_exp[[#This Row],[silver]])/10000</f>
        <v>0.153</v>
      </c>
    </row>
    <row r="18" spans="1:10" x14ac:dyDescent="0.25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56</v>
      </c>
      <c r="F18" s="1" t="s">
        <v>83</v>
      </c>
      <c r="G18">
        <f>(dataset_all_exp[[#This Row],[seeds]]*0.5)/10000</f>
        <v>2.15E-3</v>
      </c>
      <c r="H18">
        <f>(dataset_all_exp[[#This Row],[hcl]]*1000)/10000</f>
        <v>33.700000000000003</v>
      </c>
      <c r="I18">
        <f>(100*dataset_all_exp[[#This Row],[Asc-acid]])/10000</f>
        <v>1.88</v>
      </c>
      <c r="J18">
        <f>(10*dataset_all_exp[[#This Row],[silver]])/10000</f>
        <v>0.123</v>
      </c>
    </row>
    <row r="19" spans="1:10" x14ac:dyDescent="0.25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68</v>
      </c>
      <c r="F19" s="1" t="s">
        <v>88</v>
      </c>
      <c r="G19">
        <f>(dataset_all_exp[[#This Row],[seeds]]*0.5)/10000</f>
        <v>1.2999999999999999E-3</v>
      </c>
      <c r="H19">
        <f>(dataset_all_exp[[#This Row],[hcl]]*1000)/10000</f>
        <v>24.9</v>
      </c>
      <c r="I19">
        <f>(100*dataset_all_exp[[#This Row],[Asc-acid]])/10000</f>
        <v>2.2200000000000002</v>
      </c>
      <c r="J19">
        <f>(10*dataset_all_exp[[#This Row],[silver]])/10000</f>
        <v>0.22900000000000001</v>
      </c>
    </row>
    <row r="20" spans="1:10" x14ac:dyDescent="0.25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56</v>
      </c>
      <c r="F20" s="1" t="s">
        <v>93</v>
      </c>
      <c r="G20">
        <f>(dataset_all_exp[[#This Row],[seeds]]*0.5)/10000</f>
        <v>8.9999999999999998E-4</v>
      </c>
      <c r="H20">
        <f>(dataset_all_exp[[#This Row],[hcl]]*1000)/10000</f>
        <v>15.2</v>
      </c>
      <c r="I20">
        <f>(100*dataset_all_exp[[#This Row],[Asc-acid]])/10000</f>
        <v>2.17</v>
      </c>
      <c r="J20">
        <f>(10*dataset_all_exp[[#This Row],[silver]])/10000</f>
        <v>0.21</v>
      </c>
    </row>
    <row r="21" spans="1:10" x14ac:dyDescent="0.25">
      <c r="A21" s="1" t="s">
        <v>56</v>
      </c>
      <c r="B21" s="1" t="s">
        <v>94</v>
      </c>
      <c r="C21" s="1" t="s">
        <v>95</v>
      </c>
      <c r="D21" s="1" t="s">
        <v>96</v>
      </c>
      <c r="E21" s="1" t="s">
        <v>72</v>
      </c>
      <c r="F21" s="1" t="s">
        <v>97</v>
      </c>
      <c r="G21">
        <f>(dataset_all_exp[[#This Row],[seeds]]*0.5)/10000</f>
        <v>1.9E-3</v>
      </c>
      <c r="H21">
        <f>(dataset_all_exp[[#This Row],[hcl]]*1000)/10000</f>
        <v>16.600000000000001</v>
      </c>
      <c r="I21">
        <f>(100*dataset_all_exp[[#This Row],[Asc-acid]])/10000</f>
        <v>4.16</v>
      </c>
      <c r="J21">
        <f>(10*dataset_all_exp[[#This Row],[silver]])/10000</f>
        <v>0.128</v>
      </c>
    </row>
    <row r="22" spans="1:10" x14ac:dyDescent="0.25">
      <c r="A22" s="1" t="s">
        <v>98</v>
      </c>
      <c r="B22" s="1" t="s">
        <v>99</v>
      </c>
      <c r="C22" s="1" t="s">
        <v>100</v>
      </c>
      <c r="D22" s="1" t="s">
        <v>101</v>
      </c>
      <c r="E22" s="1" t="s">
        <v>68</v>
      </c>
      <c r="F22" s="1" t="s">
        <v>102</v>
      </c>
      <c r="G22">
        <f>(dataset_all_exp[[#This Row],[seeds]]*0.5)/10000</f>
        <v>2E-3</v>
      </c>
      <c r="H22">
        <f>(dataset_all_exp[[#This Row],[hcl]]*1000)/10000</f>
        <v>20.3</v>
      </c>
      <c r="I22">
        <f>(100*dataset_all_exp[[#This Row],[Asc-acid]])/10000</f>
        <v>4.3499999999999996</v>
      </c>
      <c r="J22">
        <f>(10*dataset_all_exp[[#This Row],[silver]])/10000</f>
        <v>0.11700000000000001</v>
      </c>
    </row>
    <row r="23" spans="1:10" x14ac:dyDescent="0.25">
      <c r="A23" s="1" t="s">
        <v>103</v>
      </c>
      <c r="B23" s="1" t="s">
        <v>104</v>
      </c>
      <c r="C23" s="1" t="s">
        <v>105</v>
      </c>
      <c r="D23" s="1" t="s">
        <v>106</v>
      </c>
      <c r="E23" s="1" t="s">
        <v>64</v>
      </c>
      <c r="F23" s="1" t="s">
        <v>107</v>
      </c>
      <c r="G23">
        <f>(dataset_all_exp[[#This Row],[seeds]]*0.5)/10000</f>
        <v>1.9499999999999999E-3</v>
      </c>
      <c r="H23">
        <f>(dataset_all_exp[[#This Row],[hcl]]*1000)/10000</f>
        <v>23.2</v>
      </c>
      <c r="I23">
        <f>(100*dataset_all_exp[[#This Row],[Asc-acid]])/10000</f>
        <v>4.46</v>
      </c>
      <c r="J23">
        <f>(10*dataset_all_exp[[#This Row],[silver]])/10000</f>
        <v>0.127</v>
      </c>
    </row>
    <row r="24" spans="1:10" x14ac:dyDescent="0.25">
      <c r="A24" s="1" t="s">
        <v>98</v>
      </c>
      <c r="B24" s="1" t="s">
        <v>108</v>
      </c>
      <c r="C24" s="1" t="s">
        <v>109</v>
      </c>
      <c r="D24" s="1" t="s">
        <v>110</v>
      </c>
      <c r="E24" s="1" t="s">
        <v>64</v>
      </c>
      <c r="F24" s="1" t="s">
        <v>111</v>
      </c>
      <c r="G24">
        <f>(dataset_all_exp[[#This Row],[seeds]]*0.5)/10000</f>
        <v>2E-3</v>
      </c>
      <c r="H24">
        <f>(dataset_all_exp[[#This Row],[hcl]]*1000)/10000</f>
        <v>23.4</v>
      </c>
      <c r="I24">
        <f>(100*dataset_all_exp[[#This Row],[Asc-acid]])/10000</f>
        <v>4.4400000000000004</v>
      </c>
      <c r="J24">
        <f>(10*dataset_all_exp[[#This Row],[silver]])/10000</f>
        <v>0.106</v>
      </c>
    </row>
    <row r="25" spans="1:10" x14ac:dyDescent="0.25">
      <c r="A25" s="1" t="s">
        <v>62</v>
      </c>
      <c r="B25" s="1" t="s">
        <v>112</v>
      </c>
      <c r="C25" s="1" t="s">
        <v>113</v>
      </c>
      <c r="D25" s="1" t="s">
        <v>114</v>
      </c>
      <c r="E25" s="1" t="s">
        <v>64</v>
      </c>
      <c r="F25" s="1" t="s">
        <v>115</v>
      </c>
      <c r="G25">
        <f>(dataset_all_exp[[#This Row],[seeds]]*0.5)/10000</f>
        <v>1.6999999999999999E-3</v>
      </c>
      <c r="H25">
        <f>(dataset_all_exp[[#This Row],[hcl]]*1000)/10000</f>
        <v>20.8</v>
      </c>
      <c r="I25">
        <f>(100*dataset_all_exp[[#This Row],[Asc-acid]])/10000</f>
        <v>4.76</v>
      </c>
      <c r="J25">
        <f>(10*dataset_all_exp[[#This Row],[silver]])/10000</f>
        <v>0.108</v>
      </c>
    </row>
    <row r="26" spans="1:10" x14ac:dyDescent="0.25">
      <c r="A26" s="1" t="s">
        <v>116</v>
      </c>
      <c r="B26" s="1" t="s">
        <v>117</v>
      </c>
      <c r="C26" s="1" t="s">
        <v>118</v>
      </c>
      <c r="D26" s="1" t="s">
        <v>114</v>
      </c>
      <c r="E26" s="1" t="s">
        <v>56</v>
      </c>
      <c r="F26" s="1" t="s">
        <v>119</v>
      </c>
      <c r="G26">
        <f>(dataset_all_exp[[#This Row],[seeds]]*0.5)/10000</f>
        <v>1.25E-3</v>
      </c>
      <c r="H26">
        <f>(dataset_all_exp[[#This Row],[hcl]]*1000)/10000</f>
        <v>44.3</v>
      </c>
      <c r="I26">
        <f>(100*dataset_all_exp[[#This Row],[Asc-acid]])/10000</f>
        <v>4.8499999999999996</v>
      </c>
      <c r="J26">
        <f>(10*dataset_all_exp[[#This Row],[silver]])/10000</f>
        <v>0.108</v>
      </c>
    </row>
    <row r="27" spans="1:10" x14ac:dyDescent="0.25">
      <c r="A27" s="1" t="s">
        <v>62</v>
      </c>
      <c r="B27" s="1" t="s">
        <v>120</v>
      </c>
      <c r="C27" s="1" t="s">
        <v>121</v>
      </c>
      <c r="D27" s="1" t="s">
        <v>122</v>
      </c>
      <c r="E27" s="1" t="s">
        <v>68</v>
      </c>
      <c r="F27" s="1" t="s">
        <v>123</v>
      </c>
      <c r="G27">
        <f>(dataset_all_exp[[#This Row],[seeds]]*0.5)/10000</f>
        <v>1.6999999999999999E-3</v>
      </c>
      <c r="H27">
        <f>(dataset_all_exp[[#This Row],[hcl]]*1000)/10000</f>
        <v>19.3</v>
      </c>
      <c r="I27">
        <f>(100*dataset_all_exp[[#This Row],[Asc-acid]])/10000</f>
        <v>4.92</v>
      </c>
      <c r="J27">
        <f>(10*dataset_all_exp[[#This Row],[silver]])/10000</f>
        <v>0.122</v>
      </c>
    </row>
    <row r="28" spans="1:10" x14ac:dyDescent="0.25">
      <c r="A28" s="1" t="s">
        <v>124</v>
      </c>
      <c r="B28" s="1" t="s">
        <v>108</v>
      </c>
      <c r="C28" s="1" t="s">
        <v>125</v>
      </c>
      <c r="D28" s="1" t="s">
        <v>126</v>
      </c>
      <c r="E28" s="1" t="s">
        <v>64</v>
      </c>
      <c r="F28" s="1" t="s">
        <v>115</v>
      </c>
      <c r="G28">
        <f>(dataset_all_exp[[#This Row],[seeds]]*0.5)/10000</f>
        <v>1.65E-3</v>
      </c>
      <c r="H28">
        <f>(dataset_all_exp[[#This Row],[hcl]]*1000)/10000</f>
        <v>23.4</v>
      </c>
      <c r="I28">
        <f>(100*dataset_all_exp[[#This Row],[Asc-acid]])/10000</f>
        <v>4.78</v>
      </c>
      <c r="J28">
        <f>(10*dataset_all_exp[[#This Row],[silver]])/10000</f>
        <v>0.104</v>
      </c>
    </row>
    <row r="29" spans="1:10" x14ac:dyDescent="0.25">
      <c r="A29" s="1" t="s">
        <v>62</v>
      </c>
      <c r="B29" s="1" t="s">
        <v>127</v>
      </c>
      <c r="C29" s="1" t="s">
        <v>60</v>
      </c>
      <c r="D29" s="1" t="s">
        <v>128</v>
      </c>
      <c r="E29" s="1" t="s">
        <v>62</v>
      </c>
      <c r="F29" s="1" t="s">
        <v>129</v>
      </c>
      <c r="G29">
        <f>(dataset_all_exp[[#This Row],[seeds]]*0.5)/10000</f>
        <v>1.6999999999999999E-3</v>
      </c>
      <c r="H29">
        <f>(dataset_all_exp[[#This Row],[hcl]]*1000)/10000</f>
        <v>23.6</v>
      </c>
      <c r="I29">
        <f>(100*dataset_all_exp[[#This Row],[Asc-acid]])/10000</f>
        <v>4.7699999999999996</v>
      </c>
      <c r="J29">
        <f>(10*dataset_all_exp[[#This Row],[silver]])/10000</f>
        <v>0.11799999999999999</v>
      </c>
    </row>
    <row r="30" spans="1:10" x14ac:dyDescent="0.25">
      <c r="A30" s="1" t="s">
        <v>130</v>
      </c>
      <c r="B30" s="1" t="s">
        <v>131</v>
      </c>
      <c r="C30" s="1" t="s">
        <v>132</v>
      </c>
      <c r="D30" s="1" t="s">
        <v>126</v>
      </c>
      <c r="E30" s="1" t="s">
        <v>62</v>
      </c>
      <c r="F30" s="1" t="s">
        <v>133</v>
      </c>
      <c r="G30">
        <f>(dataset_all_exp[[#This Row],[seeds]]*0.5)/10000</f>
        <v>1.6000000000000001E-3</v>
      </c>
      <c r="H30">
        <f>(dataset_all_exp[[#This Row],[hcl]]*1000)/10000</f>
        <v>20.7</v>
      </c>
      <c r="I30">
        <f>(100*dataset_all_exp[[#This Row],[Asc-acid]])/10000</f>
        <v>4.8</v>
      </c>
      <c r="J30">
        <f>(10*dataset_all_exp[[#This Row],[silver]])/10000</f>
        <v>0.104</v>
      </c>
    </row>
    <row r="31" spans="1:10" x14ac:dyDescent="0.25">
      <c r="A31" s="1" t="s">
        <v>134</v>
      </c>
      <c r="B31" s="1" t="s">
        <v>127</v>
      </c>
      <c r="C31" s="1" t="s">
        <v>135</v>
      </c>
      <c r="D31" s="1" t="s">
        <v>41</v>
      </c>
      <c r="E31" s="1" t="s">
        <v>62</v>
      </c>
      <c r="F31" s="1" t="s">
        <v>136</v>
      </c>
      <c r="G31">
        <f>(dataset_all_exp[[#This Row],[seeds]]*0.5)/10000</f>
        <v>1.5499999999999999E-3</v>
      </c>
      <c r="H31">
        <f>(dataset_all_exp[[#This Row],[hcl]]*1000)/10000</f>
        <v>23.6</v>
      </c>
      <c r="I31">
        <f>(100*dataset_all_exp[[#This Row],[Asc-acid]])/10000</f>
        <v>4.6399999999999997</v>
      </c>
      <c r="J31">
        <f>(10*dataset_all_exp[[#This Row],[silver]])/10000</f>
        <v>0.1</v>
      </c>
    </row>
    <row r="32" spans="1:10" x14ac:dyDescent="0.25">
      <c r="A32" s="1" t="s">
        <v>137</v>
      </c>
      <c r="B32" s="1" t="s">
        <v>87</v>
      </c>
      <c r="C32" s="1" t="s">
        <v>138</v>
      </c>
      <c r="D32" s="1" t="s">
        <v>41</v>
      </c>
      <c r="E32" s="1" t="s">
        <v>124</v>
      </c>
      <c r="F32" s="1" t="s">
        <v>139</v>
      </c>
      <c r="G32">
        <f>(dataset_all_exp[[#This Row],[seeds]]*0.5)/10000</f>
        <v>1.5E-3</v>
      </c>
      <c r="H32">
        <f>(dataset_all_exp[[#This Row],[hcl]]*1000)/10000</f>
        <v>22.9</v>
      </c>
      <c r="I32">
        <f>(100*dataset_all_exp[[#This Row],[Asc-acid]])/10000</f>
        <v>4.9000000000000004</v>
      </c>
      <c r="J32">
        <f>(10*dataset_all_exp[[#This Row],[silver]])/10000</f>
        <v>0.1</v>
      </c>
    </row>
    <row r="33" spans="1:10" x14ac:dyDescent="0.25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98</v>
      </c>
      <c r="F33" s="1" t="s">
        <v>144</v>
      </c>
      <c r="G33">
        <f>(dataset_all_exp[[#This Row],[seeds]]*0.5)/10000</f>
        <v>2.3500000000000001E-3</v>
      </c>
      <c r="H33">
        <f>(dataset_all_exp[[#This Row],[hcl]]*1000)/10000</f>
        <v>76.400000000000006</v>
      </c>
      <c r="I33">
        <f>(100*dataset_all_exp[[#This Row],[Asc-acid]])/10000</f>
        <v>4.7</v>
      </c>
      <c r="J33">
        <f>(10*dataset_all_exp[[#This Row],[silver]])/10000</f>
        <v>0.29899999999999999</v>
      </c>
    </row>
    <row r="34" spans="1:10" x14ac:dyDescent="0.25">
      <c r="A34" s="1" t="s">
        <v>145</v>
      </c>
      <c r="B34" s="1" t="s">
        <v>146</v>
      </c>
      <c r="C34" s="1" t="s">
        <v>60</v>
      </c>
      <c r="D34" s="1" t="s">
        <v>147</v>
      </c>
      <c r="E34" s="1" t="s">
        <v>62</v>
      </c>
      <c r="F34" s="1" t="s">
        <v>148</v>
      </c>
      <c r="G34">
        <f>(dataset_all_exp[[#This Row],[seeds]]*0.5)/10000</f>
        <v>2.2499999999999998E-3</v>
      </c>
      <c r="H34">
        <f>(dataset_all_exp[[#This Row],[hcl]]*1000)/10000</f>
        <v>87</v>
      </c>
      <c r="I34">
        <f>(100*dataset_all_exp[[#This Row],[Asc-acid]])/10000</f>
        <v>4.7699999999999996</v>
      </c>
      <c r="J34">
        <f>(10*dataset_all_exp[[#This Row],[silver]])/10000</f>
        <v>0.35199999999999998</v>
      </c>
    </row>
    <row r="35" spans="1:10" x14ac:dyDescent="0.25">
      <c r="A35" s="1" t="s">
        <v>72</v>
      </c>
      <c r="B35" s="1" t="s">
        <v>142</v>
      </c>
      <c r="C35" s="1" t="s">
        <v>149</v>
      </c>
      <c r="D35" s="1" t="s">
        <v>126</v>
      </c>
      <c r="E35" s="1" t="s">
        <v>56</v>
      </c>
      <c r="F35" s="1" t="s">
        <v>150</v>
      </c>
      <c r="G35">
        <f>(dataset_all_exp[[#This Row],[seeds]]*0.5)/10000</f>
        <v>1.8500000000000001E-3</v>
      </c>
      <c r="H35">
        <f>(dataset_all_exp[[#This Row],[hcl]]*1000)/10000</f>
        <v>47</v>
      </c>
      <c r="I35">
        <f>(100*dataset_all_exp[[#This Row],[Asc-acid]])/10000</f>
        <v>4.68</v>
      </c>
      <c r="J35">
        <f>(10*dataset_all_exp[[#This Row],[silver]])/10000</f>
        <v>0.104</v>
      </c>
    </row>
    <row r="36" spans="1:10" x14ac:dyDescent="0.25">
      <c r="A36" s="1" t="s">
        <v>140</v>
      </c>
      <c r="B36" s="1" t="s">
        <v>151</v>
      </c>
      <c r="C36" s="1" t="s">
        <v>152</v>
      </c>
      <c r="D36" s="1" t="s">
        <v>153</v>
      </c>
      <c r="E36" s="1" t="s">
        <v>72</v>
      </c>
      <c r="F36" s="1" t="s">
        <v>154</v>
      </c>
      <c r="G36">
        <f>(dataset_all_exp[[#This Row],[seeds]]*0.5)/10000</f>
        <v>2.3500000000000001E-3</v>
      </c>
      <c r="H36">
        <f>(dataset_all_exp[[#This Row],[hcl]]*1000)/10000</f>
        <v>92.9</v>
      </c>
      <c r="I36">
        <f>(100*dataset_all_exp[[#This Row],[Asc-acid]])/10000</f>
        <v>4.99</v>
      </c>
      <c r="J36">
        <f>(10*dataset_all_exp[[#This Row],[silver]])/10000</f>
        <v>0.19900000000000001</v>
      </c>
    </row>
    <row r="37" spans="1:10" x14ac:dyDescent="0.25">
      <c r="A37" s="1" t="s">
        <v>134</v>
      </c>
      <c r="B37" s="1" t="s">
        <v>155</v>
      </c>
      <c r="C37" s="1" t="s">
        <v>156</v>
      </c>
      <c r="D37" s="1" t="s">
        <v>157</v>
      </c>
      <c r="E37" s="1" t="s">
        <v>103</v>
      </c>
      <c r="F37" s="1" t="s">
        <v>158</v>
      </c>
      <c r="G37">
        <f>(dataset_all_exp[[#This Row],[seeds]]*0.5)/10000</f>
        <v>1.5499999999999999E-3</v>
      </c>
      <c r="H37">
        <f>(dataset_all_exp[[#This Row],[hcl]]*1000)/10000</f>
        <v>64.8</v>
      </c>
      <c r="I37">
        <f>(100*dataset_all_exp[[#This Row],[Asc-acid]])/10000</f>
        <v>4.8099999999999996</v>
      </c>
      <c r="J37">
        <f>(10*dataset_all_exp[[#This Row],[silver]])/10000</f>
        <v>0.16200000000000001</v>
      </c>
    </row>
    <row r="38" spans="1:10" x14ac:dyDescent="0.25">
      <c r="A38" s="1" t="s">
        <v>56</v>
      </c>
      <c r="B38" s="1" t="s">
        <v>159</v>
      </c>
      <c r="C38" s="1" t="s">
        <v>160</v>
      </c>
      <c r="D38" s="1" t="s">
        <v>161</v>
      </c>
      <c r="E38" s="1" t="s">
        <v>56</v>
      </c>
      <c r="F38" s="1" t="s">
        <v>162</v>
      </c>
      <c r="G38">
        <f>(dataset_all_exp[[#This Row],[seeds]]*0.5)/10000</f>
        <v>1.9E-3</v>
      </c>
      <c r="H38">
        <f>(dataset_all_exp[[#This Row],[hcl]]*1000)/10000</f>
        <v>42.8</v>
      </c>
      <c r="I38">
        <f>(100*dataset_all_exp[[#This Row],[Asc-acid]])/10000</f>
        <v>4.53</v>
      </c>
      <c r="J38">
        <f>(10*dataset_all_exp[[#This Row],[silver]])/10000</f>
        <v>0.112</v>
      </c>
    </row>
    <row r="39" spans="1:10" x14ac:dyDescent="0.25">
      <c r="A39" s="1" t="s">
        <v>163</v>
      </c>
      <c r="B39" s="1" t="s">
        <v>164</v>
      </c>
      <c r="C39" s="1" t="s">
        <v>165</v>
      </c>
      <c r="D39" s="1" t="s">
        <v>166</v>
      </c>
      <c r="E39" s="1" t="s">
        <v>68</v>
      </c>
      <c r="F39" s="1" t="s">
        <v>167</v>
      </c>
      <c r="G39">
        <f>(dataset_all_exp[[#This Row],[seeds]]*0.5)/10000</f>
        <v>2.3999999999999998E-3</v>
      </c>
      <c r="H39">
        <f>(dataset_all_exp[[#This Row],[hcl]]*1000)/10000</f>
        <v>81.5</v>
      </c>
      <c r="I39">
        <f>(100*dataset_all_exp[[#This Row],[Asc-acid]])/10000</f>
        <v>3.29</v>
      </c>
      <c r="J39">
        <f>(10*dataset_all_exp[[#This Row],[silver]])/10000</f>
        <v>0.17499999999999999</v>
      </c>
    </row>
    <row r="40" spans="1:10" x14ac:dyDescent="0.25">
      <c r="A40" s="1" t="s">
        <v>68</v>
      </c>
      <c r="B40" s="1" t="s">
        <v>105</v>
      </c>
      <c r="C40" s="1" t="s">
        <v>168</v>
      </c>
      <c r="D40" s="1" t="s">
        <v>161</v>
      </c>
      <c r="E40" s="1" t="s">
        <v>56</v>
      </c>
      <c r="F40" s="1" t="s">
        <v>169</v>
      </c>
      <c r="G40">
        <f>(dataset_all_exp[[#This Row],[seeds]]*0.5)/10000</f>
        <v>1.8E-3</v>
      </c>
      <c r="H40">
        <f>(dataset_all_exp[[#This Row],[hcl]]*1000)/10000</f>
        <v>44.6</v>
      </c>
      <c r="I40">
        <f>(100*dataset_all_exp[[#This Row],[Asc-acid]])/10000</f>
        <v>4.63</v>
      </c>
      <c r="J40">
        <f>(10*dataset_all_exp[[#This Row],[silver]])/10000</f>
        <v>0.112</v>
      </c>
    </row>
    <row r="41" spans="1:10" x14ac:dyDescent="0.25">
      <c r="A41" s="1" t="s">
        <v>56</v>
      </c>
      <c r="B41" s="1" t="s">
        <v>170</v>
      </c>
      <c r="C41" s="1" t="s">
        <v>171</v>
      </c>
      <c r="D41" s="1" t="s">
        <v>41</v>
      </c>
      <c r="E41" s="1" t="s">
        <v>103</v>
      </c>
      <c r="F41" s="1" t="s">
        <v>172</v>
      </c>
      <c r="G41">
        <f>(dataset_all_exp[[#This Row],[seeds]]*0.5)/10000</f>
        <v>1.9E-3</v>
      </c>
      <c r="H41">
        <f>(dataset_all_exp[[#This Row],[hcl]]*1000)/10000</f>
        <v>50.3</v>
      </c>
      <c r="I41">
        <f>(100*dataset_all_exp[[#This Row],[Asc-acid]])/10000</f>
        <v>4.5199999999999996</v>
      </c>
      <c r="J41">
        <f>(10*dataset_all_exp[[#This Row],[silver]])/10000</f>
        <v>0.1</v>
      </c>
    </row>
    <row r="42" spans="1:10" x14ac:dyDescent="0.25">
      <c r="A42" s="1" t="s">
        <v>103</v>
      </c>
      <c r="B42" s="1" t="s">
        <v>173</v>
      </c>
      <c r="C42" s="1" t="s">
        <v>174</v>
      </c>
      <c r="D42" s="1" t="s">
        <v>41</v>
      </c>
      <c r="E42" s="1" t="s">
        <v>103</v>
      </c>
      <c r="F42" s="1" t="s">
        <v>175</v>
      </c>
      <c r="G42">
        <f>(dataset_all_exp[[#This Row],[seeds]]*0.5)/10000</f>
        <v>1.9499999999999999E-3</v>
      </c>
      <c r="H42">
        <f>(dataset_all_exp[[#This Row],[hcl]]*1000)/10000</f>
        <v>52.7</v>
      </c>
      <c r="I42">
        <f>(100*dataset_all_exp[[#This Row],[Asc-acid]])/10000</f>
        <v>4.5999999999999996</v>
      </c>
      <c r="J42">
        <f>(10*dataset_all_exp[[#This Row],[silver]])/10000</f>
        <v>0.1</v>
      </c>
    </row>
    <row r="43" spans="1:10" x14ac:dyDescent="0.25">
      <c r="A43" s="1" t="s">
        <v>176</v>
      </c>
      <c r="B43" s="1" t="s">
        <v>177</v>
      </c>
      <c r="C43" s="1" t="s">
        <v>76</v>
      </c>
      <c r="D43" s="1" t="s">
        <v>178</v>
      </c>
      <c r="E43" s="1" t="s">
        <v>98</v>
      </c>
      <c r="F43" s="1" t="s">
        <v>179</v>
      </c>
      <c r="G43">
        <f>(dataset_all_exp[[#This Row],[seeds]]*0.5)/10000</f>
        <v>2.4499999999999999E-3</v>
      </c>
      <c r="H43">
        <f>(dataset_all_exp[[#This Row],[hcl]]*1000)/10000</f>
        <v>74.8</v>
      </c>
      <c r="I43">
        <f>(100*dataset_all_exp[[#This Row],[Asc-acid]])/10000</f>
        <v>3.95</v>
      </c>
      <c r="J43">
        <f>(10*dataset_all_exp[[#This Row],[silver]])/10000</f>
        <v>0.10299999999999999</v>
      </c>
    </row>
    <row r="44" spans="1:10" x14ac:dyDescent="0.25">
      <c r="A44" s="1" t="s">
        <v>68</v>
      </c>
      <c r="B44" s="1" t="s">
        <v>180</v>
      </c>
      <c r="C44" s="1" t="s">
        <v>181</v>
      </c>
      <c r="D44" s="1" t="s">
        <v>182</v>
      </c>
      <c r="E44" s="1" t="s">
        <v>103</v>
      </c>
      <c r="F44" s="1" t="s">
        <v>183</v>
      </c>
      <c r="G44">
        <f>(dataset_all_exp[[#This Row],[seeds]]*0.5)/10000</f>
        <v>1.8E-3</v>
      </c>
      <c r="H44">
        <f>(dataset_all_exp[[#This Row],[hcl]]*1000)/10000</f>
        <v>54.2</v>
      </c>
      <c r="I44">
        <f>(100*dataset_all_exp[[#This Row],[Asc-acid]])/10000</f>
        <v>4.34</v>
      </c>
      <c r="J44">
        <f>(10*dataset_all_exp[[#This Row],[silver]])/10000</f>
        <v>0.10100000000000001</v>
      </c>
    </row>
    <row r="45" spans="1:10" x14ac:dyDescent="0.25">
      <c r="A45" s="1" t="s">
        <v>68</v>
      </c>
      <c r="B45" s="1" t="s">
        <v>184</v>
      </c>
      <c r="C45" s="1" t="s">
        <v>156</v>
      </c>
      <c r="D45" s="1" t="s">
        <v>185</v>
      </c>
      <c r="E45" s="1" t="s">
        <v>84</v>
      </c>
      <c r="F45" s="1" t="s">
        <v>186</v>
      </c>
      <c r="G45">
        <f>(dataset_all_exp[[#This Row],[seeds]]*0.5)/10000</f>
        <v>1.8E-3</v>
      </c>
      <c r="H45">
        <f>(dataset_all_exp[[#This Row],[hcl]]*1000)/10000</f>
        <v>70.2</v>
      </c>
      <c r="I45">
        <f>(100*dataset_all_exp[[#This Row],[Asc-acid]])/10000</f>
        <v>4.8099999999999996</v>
      </c>
      <c r="J45">
        <f>(10*dataset_all_exp[[#This Row],[silver]])/10000</f>
        <v>0.13900000000000001</v>
      </c>
    </row>
    <row r="46" spans="1:10" x14ac:dyDescent="0.25">
      <c r="A46" s="1" t="s">
        <v>68</v>
      </c>
      <c r="B46" s="1" t="s">
        <v>187</v>
      </c>
      <c r="C46" s="1" t="s">
        <v>188</v>
      </c>
      <c r="D46" s="1" t="s">
        <v>161</v>
      </c>
      <c r="E46" s="1" t="s">
        <v>98</v>
      </c>
      <c r="F46" s="1" t="s">
        <v>69</v>
      </c>
      <c r="G46">
        <f>(dataset_all_exp[[#This Row],[seeds]]*0.5)/10000</f>
        <v>1.8E-3</v>
      </c>
      <c r="H46">
        <f>(dataset_all_exp[[#This Row],[hcl]]*1000)/10000</f>
        <v>51.6</v>
      </c>
      <c r="I46">
        <f>(100*dataset_all_exp[[#This Row],[Asc-acid]])/10000</f>
        <v>4.66</v>
      </c>
      <c r="J46">
        <f>(10*dataset_all_exp[[#This Row],[silver]])/10000</f>
        <v>0.112</v>
      </c>
    </row>
    <row r="47" spans="1:10" x14ac:dyDescent="0.25">
      <c r="A47" s="1" t="s">
        <v>98</v>
      </c>
      <c r="B47" s="1" t="s">
        <v>189</v>
      </c>
      <c r="C47" s="1" t="s">
        <v>190</v>
      </c>
      <c r="D47" s="1" t="s">
        <v>178</v>
      </c>
      <c r="E47" s="1" t="s">
        <v>72</v>
      </c>
      <c r="F47" s="1" t="s">
        <v>191</v>
      </c>
      <c r="G47">
        <f>(dataset_all_exp[[#This Row],[seeds]]*0.5)/10000</f>
        <v>2E-3</v>
      </c>
      <c r="H47">
        <f>(dataset_all_exp[[#This Row],[hcl]]*1000)/10000</f>
        <v>55.5</v>
      </c>
      <c r="I47">
        <f>(100*dataset_all_exp[[#This Row],[Asc-acid]])/10000</f>
        <v>4.82</v>
      </c>
      <c r="J47">
        <f>(10*dataset_all_exp[[#This Row],[silver]])/10000</f>
        <v>0.10299999999999999</v>
      </c>
    </row>
    <row r="48" spans="1:10" x14ac:dyDescent="0.25">
      <c r="A48" s="1" t="s">
        <v>72</v>
      </c>
      <c r="B48" s="1" t="s">
        <v>192</v>
      </c>
      <c r="C48" s="1" t="s">
        <v>149</v>
      </c>
      <c r="D48" s="1" t="s">
        <v>182</v>
      </c>
      <c r="E48" s="1" t="s">
        <v>98</v>
      </c>
      <c r="F48" s="1" t="s">
        <v>193</v>
      </c>
      <c r="G48">
        <f>(dataset_all_exp[[#This Row],[seeds]]*0.5)/10000</f>
        <v>1.8500000000000001E-3</v>
      </c>
      <c r="H48">
        <f>(dataset_all_exp[[#This Row],[hcl]]*1000)/10000</f>
        <v>51.2</v>
      </c>
      <c r="I48">
        <f>(100*dataset_all_exp[[#This Row],[Asc-acid]])/10000</f>
        <v>4.68</v>
      </c>
      <c r="J48">
        <f>(10*dataset_all_exp[[#This Row],[silver]])/10000</f>
        <v>0.10100000000000001</v>
      </c>
    </row>
    <row r="49" spans="1:10" x14ac:dyDescent="0.25">
      <c r="A49" s="1" t="s">
        <v>27</v>
      </c>
      <c r="B49" s="1" t="s">
        <v>194</v>
      </c>
      <c r="C49" s="1" t="s">
        <v>195</v>
      </c>
      <c r="D49" s="1" t="s">
        <v>196</v>
      </c>
      <c r="E49" s="1" t="s">
        <v>56</v>
      </c>
      <c r="F49" s="1" t="s">
        <v>69</v>
      </c>
      <c r="G49">
        <f>(dataset_all_exp[[#This Row],[seeds]]*0.5)/10000</f>
        <v>5.5000000000000003E-4</v>
      </c>
      <c r="H49">
        <f>(dataset_all_exp[[#This Row],[hcl]]*1000)/10000</f>
        <v>40.299999999999997</v>
      </c>
      <c r="I49">
        <f>(100*dataset_all_exp[[#This Row],[Asc-acid]])/10000</f>
        <v>2.4500000000000002</v>
      </c>
      <c r="J49">
        <f>(10*dataset_all_exp[[#This Row],[silver]])/10000</f>
        <v>0.17399999999999999</v>
      </c>
    </row>
    <row r="50" spans="1:10" x14ac:dyDescent="0.25">
      <c r="A50" s="1" t="s">
        <v>103</v>
      </c>
      <c r="B50" s="1" t="s">
        <v>197</v>
      </c>
      <c r="C50" s="1" t="s">
        <v>198</v>
      </c>
      <c r="D50" s="1" t="s">
        <v>199</v>
      </c>
      <c r="E50" s="1" t="s">
        <v>103</v>
      </c>
      <c r="F50" s="1" t="s">
        <v>73</v>
      </c>
      <c r="G50">
        <f>(dataset_all_exp[[#This Row],[seeds]]*0.5)/10000</f>
        <v>1.9499999999999999E-3</v>
      </c>
      <c r="H50">
        <f>(dataset_all_exp[[#This Row],[hcl]]*1000)/10000</f>
        <v>50.6</v>
      </c>
      <c r="I50">
        <f>(100*dataset_all_exp[[#This Row],[Asc-acid]])/10000</f>
        <v>4.6900000000000004</v>
      </c>
      <c r="J50">
        <f>(10*dataset_all_exp[[#This Row],[silver]])/10000</f>
        <v>0.10199999999999999</v>
      </c>
    </row>
    <row r="51" spans="1:10" x14ac:dyDescent="0.25">
      <c r="A51" s="1" t="s">
        <v>137</v>
      </c>
      <c r="B51" s="1" t="s">
        <v>131</v>
      </c>
      <c r="C51" s="1" t="s">
        <v>200</v>
      </c>
      <c r="D51" s="1" t="s">
        <v>201</v>
      </c>
      <c r="E51" s="1" t="s">
        <v>137</v>
      </c>
      <c r="F51" s="1" t="s">
        <v>202</v>
      </c>
      <c r="G51">
        <f>(dataset_all_exp[[#This Row],[seeds]]*0.5)/10000</f>
        <v>1.5E-3</v>
      </c>
      <c r="H51">
        <f>(dataset_all_exp[[#This Row],[hcl]]*1000)/10000</f>
        <v>20.7</v>
      </c>
      <c r="I51">
        <f>(100*dataset_all_exp[[#This Row],[Asc-acid]])/10000</f>
        <v>3.06</v>
      </c>
      <c r="J51">
        <f>(10*dataset_all_exp[[#This Row],[silver]])/10000</f>
        <v>0.28000000000000003</v>
      </c>
    </row>
    <row r="52" spans="1:10" x14ac:dyDescent="0.25">
      <c r="A52" s="1" t="s">
        <v>84</v>
      </c>
      <c r="B52" s="1" t="s">
        <v>203</v>
      </c>
      <c r="C52" s="1" t="s">
        <v>204</v>
      </c>
      <c r="D52" s="1" t="s">
        <v>205</v>
      </c>
      <c r="E52" s="1" t="s">
        <v>84</v>
      </c>
      <c r="F52" s="1" t="s">
        <v>206</v>
      </c>
      <c r="G52">
        <f>(dataset_all_exp[[#This Row],[seeds]]*0.5)/10000</f>
        <v>1.2999999999999999E-3</v>
      </c>
      <c r="H52">
        <f>(dataset_all_exp[[#This Row],[hcl]]*1000)/10000</f>
        <v>45</v>
      </c>
      <c r="I52">
        <f>(100*dataset_all_exp[[#This Row],[Asc-acid]])/10000</f>
        <v>1.1100000000000001</v>
      </c>
      <c r="J52">
        <f>(10*dataset_all_exp[[#This Row],[silver]])/10000</f>
        <v>0.124</v>
      </c>
    </row>
    <row r="53" spans="1:10" x14ac:dyDescent="0.25">
      <c r="A53" s="1" t="s">
        <v>68</v>
      </c>
      <c r="B53" s="1" t="s">
        <v>207</v>
      </c>
      <c r="C53" s="1" t="s">
        <v>142</v>
      </c>
      <c r="D53" s="1" t="s">
        <v>208</v>
      </c>
      <c r="E53" s="1" t="s">
        <v>98</v>
      </c>
      <c r="F53" s="1" t="s">
        <v>209</v>
      </c>
      <c r="G53">
        <f>(dataset_all_exp[[#This Row],[seeds]]*0.5)/10000</f>
        <v>1.8E-3</v>
      </c>
      <c r="H53">
        <f>(dataset_all_exp[[#This Row],[hcl]]*1000)/10000</f>
        <v>94.3</v>
      </c>
      <c r="I53">
        <f>(100*dataset_all_exp[[#This Row],[Asc-acid]])/10000</f>
        <v>4.7</v>
      </c>
      <c r="J53">
        <f>(10*dataset_all_exp[[#This Row],[silver]])/10000</f>
        <v>0.32100000000000001</v>
      </c>
    </row>
    <row r="54" spans="1:10" x14ac:dyDescent="0.25">
      <c r="A54" s="1" t="s">
        <v>210</v>
      </c>
      <c r="B54" s="1" t="s">
        <v>211</v>
      </c>
      <c r="C54" s="1" t="s">
        <v>212</v>
      </c>
      <c r="D54" s="1" t="s">
        <v>213</v>
      </c>
      <c r="E54" s="1" t="s">
        <v>130</v>
      </c>
      <c r="F54" s="1" t="s">
        <v>214</v>
      </c>
      <c r="G54">
        <f>(dataset_all_exp[[#This Row],[seeds]]*0.5)/10000</f>
        <v>1.15E-3</v>
      </c>
      <c r="H54">
        <f>(dataset_all_exp[[#This Row],[hcl]]*1000)/10000</f>
        <v>99.7</v>
      </c>
      <c r="I54">
        <f>(100*dataset_all_exp[[#This Row],[Asc-acid]])/10000</f>
        <v>3.15</v>
      </c>
      <c r="J54">
        <f>(10*dataset_all_exp[[#This Row],[silver]])/10000</f>
        <v>0.33900000000000002</v>
      </c>
    </row>
    <row r="55" spans="1:10" x14ac:dyDescent="0.25">
      <c r="A55" s="1" t="s">
        <v>72</v>
      </c>
      <c r="B55" s="1" t="s">
        <v>215</v>
      </c>
      <c r="C55" s="1" t="s">
        <v>216</v>
      </c>
      <c r="D55" s="1" t="s">
        <v>104</v>
      </c>
      <c r="E55" s="1" t="s">
        <v>56</v>
      </c>
      <c r="F55" s="1" t="s">
        <v>217</v>
      </c>
      <c r="G55">
        <f>(dataset_all_exp[[#This Row],[seeds]]*0.5)/10000</f>
        <v>1.8500000000000001E-3</v>
      </c>
      <c r="H55">
        <f>(dataset_all_exp[[#This Row],[hcl]]*1000)/10000</f>
        <v>87.8</v>
      </c>
      <c r="I55">
        <f>(100*dataset_all_exp[[#This Row],[Asc-acid]])/10000</f>
        <v>4.38</v>
      </c>
      <c r="J55">
        <f>(10*dataset_all_exp[[#This Row],[silver]])/10000</f>
        <v>0.23200000000000001</v>
      </c>
    </row>
    <row r="56" spans="1:10" x14ac:dyDescent="0.25">
      <c r="A56" s="1" t="s">
        <v>137</v>
      </c>
      <c r="B56" s="1" t="s">
        <v>218</v>
      </c>
      <c r="C56" s="1" t="s">
        <v>219</v>
      </c>
      <c r="D56" s="1" t="s">
        <v>220</v>
      </c>
      <c r="E56" s="1" t="s">
        <v>56</v>
      </c>
      <c r="F56" s="1" t="s">
        <v>221</v>
      </c>
      <c r="G56">
        <f>(dataset_all_exp[[#This Row],[seeds]]*0.5)/10000</f>
        <v>1.5E-3</v>
      </c>
      <c r="H56">
        <f>(dataset_all_exp[[#This Row],[hcl]]*1000)/10000</f>
        <v>82.2</v>
      </c>
      <c r="I56">
        <f>(100*dataset_all_exp[[#This Row],[Asc-acid]])/10000</f>
        <v>1.8</v>
      </c>
      <c r="J56">
        <f>(10*dataset_all_exp[[#This Row],[silver]])/10000</f>
        <v>0.29199999999999998</v>
      </c>
    </row>
    <row r="57" spans="1:10" x14ac:dyDescent="0.25">
      <c r="A57" s="1" t="s">
        <v>79</v>
      </c>
      <c r="B57" s="1" t="s">
        <v>222</v>
      </c>
      <c r="C57" s="1" t="s">
        <v>60</v>
      </c>
      <c r="D57" s="1" t="s">
        <v>223</v>
      </c>
      <c r="E57" s="1" t="s">
        <v>62</v>
      </c>
      <c r="F57" s="1" t="s">
        <v>224</v>
      </c>
      <c r="G57">
        <f>(dataset_all_exp[[#This Row],[seeds]]*0.5)/10000</f>
        <v>2.15E-3</v>
      </c>
      <c r="H57">
        <f>(dataset_all_exp[[#This Row],[hcl]]*1000)/10000</f>
        <v>88.6</v>
      </c>
      <c r="I57">
        <f>(100*dataset_all_exp[[#This Row],[Asc-acid]])/10000</f>
        <v>4.7699999999999996</v>
      </c>
      <c r="J57">
        <f>(10*dataset_all_exp[[#This Row],[silver]])/10000</f>
        <v>0.35699999999999998</v>
      </c>
    </row>
    <row r="58" spans="1:10" x14ac:dyDescent="0.25">
      <c r="A58" s="1" t="s">
        <v>14</v>
      </c>
      <c r="B58" s="1" t="s">
        <v>225</v>
      </c>
      <c r="C58" s="1" t="s">
        <v>29</v>
      </c>
      <c r="D58" s="1" t="s">
        <v>220</v>
      </c>
      <c r="E58" s="1" t="s">
        <v>56</v>
      </c>
      <c r="F58" s="1" t="s">
        <v>46</v>
      </c>
      <c r="G58">
        <f>(dataset_all_exp[[#This Row],[seeds]]*0.5)/10000</f>
        <v>1.3500000000000001E-3</v>
      </c>
      <c r="H58">
        <f>(dataset_all_exp[[#This Row],[hcl]]*1000)/10000</f>
        <v>92.2</v>
      </c>
      <c r="I58">
        <f>(100*dataset_all_exp[[#This Row],[Asc-acid]])/10000</f>
        <v>3.91</v>
      </c>
      <c r="J58">
        <f>(10*dataset_all_exp[[#This Row],[silver]])/10000</f>
        <v>0.29199999999999998</v>
      </c>
    </row>
    <row r="59" spans="1:10" x14ac:dyDescent="0.25">
      <c r="A59" s="1" t="s">
        <v>226</v>
      </c>
      <c r="B59" s="1" t="s">
        <v>227</v>
      </c>
      <c r="C59" s="1" t="s">
        <v>228</v>
      </c>
      <c r="D59" s="1" t="s">
        <v>229</v>
      </c>
      <c r="E59" s="1" t="s">
        <v>72</v>
      </c>
      <c r="F59" s="1" t="s">
        <v>230</v>
      </c>
      <c r="G59">
        <f>(dataset_all_exp[[#This Row],[seeds]]*0.5)/10000</f>
        <v>1.4E-3</v>
      </c>
      <c r="H59">
        <f>(dataset_all_exp[[#This Row],[hcl]]*1000)/10000</f>
        <v>95.3</v>
      </c>
      <c r="I59">
        <f>(100*dataset_all_exp[[#This Row],[Asc-acid]])/10000</f>
        <v>3.71</v>
      </c>
      <c r="J59">
        <f>(10*dataset_all_exp[[#This Row],[silver]])/10000</f>
        <v>0.28299999999999997</v>
      </c>
    </row>
    <row r="60" spans="1:10" x14ac:dyDescent="0.25">
      <c r="A60" s="1" t="s">
        <v>79</v>
      </c>
      <c r="B60" s="1" t="s">
        <v>231</v>
      </c>
      <c r="C60" s="1" t="s">
        <v>132</v>
      </c>
      <c r="D60" s="1" t="s">
        <v>232</v>
      </c>
      <c r="E60" s="1" t="s">
        <v>103</v>
      </c>
      <c r="F60" s="1" t="s">
        <v>233</v>
      </c>
      <c r="G60">
        <f>(dataset_all_exp[[#This Row],[seeds]]*0.5)/10000</f>
        <v>2.15E-3</v>
      </c>
      <c r="H60">
        <f>(dataset_all_exp[[#This Row],[hcl]]*1000)/10000</f>
        <v>61.7</v>
      </c>
      <c r="I60">
        <f>(100*dataset_all_exp[[#This Row],[Asc-acid]])/10000</f>
        <v>4.8</v>
      </c>
      <c r="J60">
        <f>(10*dataset_all_exp[[#This Row],[silver]])/10000</f>
        <v>0.33400000000000002</v>
      </c>
    </row>
    <row r="61" spans="1:10" x14ac:dyDescent="0.25">
      <c r="A61" s="1" t="s">
        <v>234</v>
      </c>
      <c r="B61" s="1" t="s">
        <v>235</v>
      </c>
      <c r="C61" s="1" t="s">
        <v>138</v>
      </c>
      <c r="D61" s="1" t="s">
        <v>236</v>
      </c>
      <c r="E61" s="1" t="s">
        <v>64</v>
      </c>
      <c r="F61" s="1" t="s">
        <v>237</v>
      </c>
      <c r="G61">
        <f>(dataset_all_exp[[#This Row],[seeds]]*0.5)/10000</f>
        <v>2.0500000000000002E-3</v>
      </c>
      <c r="H61">
        <f>(dataset_all_exp[[#This Row],[hcl]]*1000)/10000</f>
        <v>90.7</v>
      </c>
      <c r="I61">
        <f>(100*dataset_all_exp[[#This Row],[Asc-acid]])/10000</f>
        <v>4.9000000000000004</v>
      </c>
      <c r="J61">
        <f>(10*dataset_all_exp[[#This Row],[silver]])/10000</f>
        <v>0.317</v>
      </c>
    </row>
    <row r="62" spans="1:10" x14ac:dyDescent="0.25">
      <c r="A62" s="1" t="s">
        <v>103</v>
      </c>
      <c r="B62" s="1" t="s">
        <v>238</v>
      </c>
      <c r="C62" s="1" t="s">
        <v>132</v>
      </c>
      <c r="D62" s="1" t="s">
        <v>239</v>
      </c>
      <c r="E62" s="1" t="s">
        <v>68</v>
      </c>
      <c r="F62" s="1" t="s">
        <v>240</v>
      </c>
      <c r="G62">
        <f>(dataset_all_exp[[#This Row],[seeds]]*0.5)/10000</f>
        <v>1.9499999999999999E-3</v>
      </c>
      <c r="H62">
        <f>(dataset_all_exp[[#This Row],[hcl]]*1000)/10000</f>
        <v>98.7</v>
      </c>
      <c r="I62">
        <f>(100*dataset_all_exp[[#This Row],[Asc-acid]])/10000</f>
        <v>4.8</v>
      </c>
      <c r="J62">
        <f>(10*dataset_all_exp[[#This Row],[silver]])/10000</f>
        <v>0.23</v>
      </c>
    </row>
    <row r="63" spans="1:10" x14ac:dyDescent="0.25">
      <c r="A63" s="1" t="s">
        <v>234</v>
      </c>
      <c r="B63" s="1" t="s">
        <v>241</v>
      </c>
      <c r="C63" s="1" t="s">
        <v>242</v>
      </c>
      <c r="D63" s="1" t="s">
        <v>243</v>
      </c>
      <c r="E63" s="1" t="s">
        <v>98</v>
      </c>
      <c r="F63" s="1" t="s">
        <v>244</v>
      </c>
      <c r="G63">
        <f>(dataset_all_exp[[#This Row],[seeds]]*0.5)/10000</f>
        <v>2.0500000000000002E-3</v>
      </c>
      <c r="H63">
        <f>(dataset_all_exp[[#This Row],[hcl]]*1000)/10000</f>
        <v>65.599999999999994</v>
      </c>
      <c r="I63">
        <f>(100*dataset_all_exp[[#This Row],[Asc-acid]])/10000</f>
        <v>4.91</v>
      </c>
      <c r="J63">
        <f>(10*dataset_all_exp[[#This Row],[silver]])/10000</f>
        <v>0.33200000000000002</v>
      </c>
    </row>
    <row r="64" spans="1:10" x14ac:dyDescent="0.25">
      <c r="A64" s="1" t="s">
        <v>234</v>
      </c>
      <c r="B64" s="1" t="s">
        <v>245</v>
      </c>
      <c r="C64" s="1" t="s">
        <v>190</v>
      </c>
      <c r="D64" s="1" t="s">
        <v>246</v>
      </c>
      <c r="E64" s="1" t="s">
        <v>103</v>
      </c>
      <c r="F64" s="1" t="s">
        <v>247</v>
      </c>
      <c r="G64">
        <f>(dataset_all_exp[[#This Row],[seeds]]*0.5)/10000</f>
        <v>2.0500000000000002E-3</v>
      </c>
      <c r="H64">
        <f>(dataset_all_exp[[#This Row],[hcl]]*1000)/10000</f>
        <v>69.8</v>
      </c>
      <c r="I64">
        <f>(100*dataset_all_exp[[#This Row],[Asc-acid]])/10000</f>
        <v>4.82</v>
      </c>
      <c r="J64">
        <f>(10*dataset_all_exp[[#This Row],[silver]])/10000</f>
        <v>0.32600000000000001</v>
      </c>
    </row>
    <row r="65" spans="1:10" x14ac:dyDescent="0.25">
      <c r="A65" s="1" t="s">
        <v>248</v>
      </c>
      <c r="B65" s="1" t="s">
        <v>249</v>
      </c>
      <c r="C65" s="1" t="s">
        <v>250</v>
      </c>
      <c r="D65" s="1" t="s">
        <v>251</v>
      </c>
      <c r="E65" s="1" t="s">
        <v>56</v>
      </c>
      <c r="F65" s="1" t="s">
        <v>35</v>
      </c>
      <c r="G65">
        <f>(dataset_all_exp[[#This Row],[seeds]]*0.5)/10000</f>
        <v>1.4499999999999999E-3</v>
      </c>
      <c r="H65">
        <f>(dataset_all_exp[[#This Row],[hcl]]*1000)/10000</f>
        <v>89.4</v>
      </c>
      <c r="I65">
        <f>(100*dataset_all_exp[[#This Row],[Asc-acid]])/10000</f>
        <v>4.49</v>
      </c>
      <c r="J65">
        <f>(10*dataset_all_exp[[#This Row],[silver]])/10000</f>
        <v>0.34300000000000003</v>
      </c>
    </row>
    <row r="66" spans="1:10" x14ac:dyDescent="0.25">
      <c r="A66" s="1" t="s">
        <v>252</v>
      </c>
      <c r="B66" s="1" t="s">
        <v>253</v>
      </c>
      <c r="C66" s="1" t="s">
        <v>254</v>
      </c>
      <c r="D66" s="1" t="s">
        <v>255</v>
      </c>
      <c r="E66" s="1" t="s">
        <v>103</v>
      </c>
      <c r="F66" s="1" t="s">
        <v>256</v>
      </c>
      <c r="G66">
        <f>(dataset_all_exp[[#This Row],[seeds]]*0.5)/10000</f>
        <v>2.0999999999999999E-3</v>
      </c>
      <c r="H66">
        <f>(dataset_all_exp[[#This Row],[hcl]]*1000)/10000</f>
        <v>67.599999999999994</v>
      </c>
      <c r="I66">
        <f>(100*dataset_all_exp[[#This Row],[Asc-acid]])/10000</f>
        <v>4.7300000000000004</v>
      </c>
      <c r="J66">
        <f>(10*dataset_all_exp[[#This Row],[silver]])/10000</f>
        <v>0.314</v>
      </c>
    </row>
    <row r="67" spans="1:10" x14ac:dyDescent="0.25">
      <c r="A67" s="1" t="s">
        <v>103</v>
      </c>
      <c r="B67" s="1" t="s">
        <v>257</v>
      </c>
      <c r="C67" s="1" t="s">
        <v>258</v>
      </c>
      <c r="D67" s="1" t="s">
        <v>213</v>
      </c>
      <c r="E67" s="1" t="s">
        <v>56</v>
      </c>
      <c r="F67" s="1" t="s">
        <v>259</v>
      </c>
      <c r="G67">
        <f>(dataset_all_exp[[#This Row],[seeds]]*0.5)/10000</f>
        <v>1.9499999999999999E-3</v>
      </c>
      <c r="H67">
        <f>(dataset_all_exp[[#This Row],[hcl]]*1000)/10000</f>
        <v>67</v>
      </c>
      <c r="I67">
        <f>(100*dataset_all_exp[[#This Row],[Asc-acid]])/10000</f>
        <v>4.8899999999999997</v>
      </c>
      <c r="J67">
        <f>(10*dataset_all_exp[[#This Row],[silver]])/10000</f>
        <v>0.33900000000000002</v>
      </c>
    </row>
    <row r="68" spans="1:10" x14ac:dyDescent="0.25">
      <c r="A68" s="1" t="s">
        <v>103</v>
      </c>
      <c r="B68" s="1" t="s">
        <v>260</v>
      </c>
      <c r="C68" s="1" t="s">
        <v>261</v>
      </c>
      <c r="D68" s="1" t="s">
        <v>262</v>
      </c>
      <c r="E68" s="1" t="s">
        <v>56</v>
      </c>
      <c r="F68" s="1" t="s">
        <v>263</v>
      </c>
      <c r="G68">
        <f>(dataset_all_exp[[#This Row],[seeds]]*0.5)/10000</f>
        <v>1.9499999999999999E-3</v>
      </c>
      <c r="H68">
        <f>(dataset_all_exp[[#This Row],[hcl]]*1000)/10000</f>
        <v>73.7</v>
      </c>
      <c r="I68">
        <f>(100*dataset_all_exp[[#This Row],[Asc-acid]])/10000</f>
        <v>4.97</v>
      </c>
      <c r="J68">
        <f>(10*dataset_all_exp[[#This Row],[silver]])/10000</f>
        <v>0.34</v>
      </c>
    </row>
    <row r="69" spans="1:10" x14ac:dyDescent="0.25">
      <c r="A69" s="1" t="s">
        <v>234</v>
      </c>
      <c r="B69" s="1" t="s">
        <v>264</v>
      </c>
      <c r="C69" s="1" t="s">
        <v>265</v>
      </c>
      <c r="D69" s="1" t="s">
        <v>47</v>
      </c>
      <c r="E69" s="1" t="s">
        <v>103</v>
      </c>
      <c r="F69" s="1" t="s">
        <v>263</v>
      </c>
      <c r="G69">
        <f>(dataset_all_exp[[#This Row],[seeds]]*0.5)/10000</f>
        <v>2.0500000000000002E-3</v>
      </c>
      <c r="H69">
        <f>(dataset_all_exp[[#This Row],[hcl]]*1000)/10000</f>
        <v>74</v>
      </c>
      <c r="I69">
        <f>(100*dataset_all_exp[[#This Row],[Asc-acid]])/10000</f>
        <v>4.96</v>
      </c>
      <c r="J69">
        <f>(10*dataset_all_exp[[#This Row],[silver]])/10000</f>
        <v>0.32300000000000001</v>
      </c>
    </row>
    <row r="70" spans="1:10" x14ac:dyDescent="0.25">
      <c r="A70" s="1" t="s">
        <v>234</v>
      </c>
      <c r="B70" s="1" t="s">
        <v>266</v>
      </c>
      <c r="C70" s="1" t="s">
        <v>267</v>
      </c>
      <c r="D70" s="1" t="s">
        <v>208</v>
      </c>
      <c r="E70" s="1" t="s">
        <v>103</v>
      </c>
      <c r="F70" s="1" t="s">
        <v>46</v>
      </c>
      <c r="G70">
        <f>(dataset_all_exp[[#This Row],[seeds]]*0.5)/10000</f>
        <v>2.0500000000000002E-3</v>
      </c>
      <c r="H70">
        <f>(dataset_all_exp[[#This Row],[hcl]]*1000)/10000</f>
        <v>72.2</v>
      </c>
      <c r="I70">
        <f>(100*dataset_all_exp[[#This Row],[Asc-acid]])/10000</f>
        <v>4.8600000000000003</v>
      </c>
      <c r="J70">
        <f>(10*dataset_all_exp[[#This Row],[silver]])/10000</f>
        <v>0.32100000000000001</v>
      </c>
    </row>
    <row r="71" spans="1:10" x14ac:dyDescent="0.25">
      <c r="A71" s="1" t="s">
        <v>252</v>
      </c>
      <c r="B71" s="1" t="s">
        <v>268</v>
      </c>
      <c r="C71" s="1" t="s">
        <v>269</v>
      </c>
      <c r="D71" s="1" t="s">
        <v>270</v>
      </c>
      <c r="E71" s="1" t="s">
        <v>103</v>
      </c>
      <c r="F71" s="1" t="s">
        <v>271</v>
      </c>
      <c r="G71">
        <f>(dataset_all_exp[[#This Row],[seeds]]*0.5)/10000</f>
        <v>2.0999999999999999E-3</v>
      </c>
      <c r="H71">
        <f>(dataset_all_exp[[#This Row],[hcl]]*1000)/10000</f>
        <v>72.900000000000006</v>
      </c>
      <c r="I71">
        <f>(100*dataset_all_exp[[#This Row],[Asc-acid]])/10000</f>
        <v>4.95</v>
      </c>
      <c r="J71">
        <f>(10*dataset_all_exp[[#This Row],[silver]])/10000</f>
        <v>0.32700000000000001</v>
      </c>
    </row>
    <row r="72" spans="1:10" x14ac:dyDescent="0.25">
      <c r="A72" s="1" t="s">
        <v>272</v>
      </c>
      <c r="B72" s="1" t="s">
        <v>273</v>
      </c>
      <c r="C72" s="1" t="s">
        <v>156</v>
      </c>
      <c r="D72" s="1" t="s">
        <v>40</v>
      </c>
      <c r="E72" s="1" t="s">
        <v>84</v>
      </c>
      <c r="F72" s="1" t="s">
        <v>274</v>
      </c>
      <c r="G72">
        <f>(dataset_all_exp[[#This Row],[seeds]]*0.5)/10000</f>
        <v>7.5000000000000002E-4</v>
      </c>
      <c r="H72">
        <f>(dataset_all_exp[[#This Row],[hcl]]*1000)/10000</f>
        <v>67.7</v>
      </c>
      <c r="I72">
        <f>(100*dataset_all_exp[[#This Row],[Asc-acid]])/10000</f>
        <v>4.8099999999999996</v>
      </c>
      <c r="J72">
        <f>(10*dataset_all_exp[[#This Row],[silver]])/10000</f>
        <v>0.3</v>
      </c>
    </row>
    <row r="73" spans="1:10" x14ac:dyDescent="0.25">
      <c r="A73" s="1" t="s">
        <v>234</v>
      </c>
      <c r="B73" s="1" t="s">
        <v>275</v>
      </c>
      <c r="C73" s="1" t="s">
        <v>41</v>
      </c>
      <c r="D73" s="1" t="s">
        <v>276</v>
      </c>
      <c r="E73" s="1" t="s">
        <v>56</v>
      </c>
      <c r="F73" s="1" t="s">
        <v>277</v>
      </c>
      <c r="G73">
        <f>(dataset_all_exp[[#This Row],[seeds]]*0.5)/10000</f>
        <v>2.0500000000000002E-3</v>
      </c>
      <c r="H73">
        <f>(dataset_all_exp[[#This Row],[hcl]]*1000)/10000</f>
        <v>97.4</v>
      </c>
      <c r="I73">
        <f>(100*dataset_all_exp[[#This Row],[Asc-acid]])/10000</f>
        <v>1</v>
      </c>
      <c r="J73">
        <f>(10*dataset_all_exp[[#This Row],[silver]])/10000</f>
        <v>0.30099999999999999</v>
      </c>
    </row>
    <row r="74" spans="1:10" x14ac:dyDescent="0.25">
      <c r="A74" s="1" t="s">
        <v>140</v>
      </c>
      <c r="B74" s="1" t="s">
        <v>278</v>
      </c>
      <c r="C74" s="1" t="s">
        <v>279</v>
      </c>
      <c r="D74" s="1" t="s">
        <v>280</v>
      </c>
      <c r="E74" s="1" t="s">
        <v>72</v>
      </c>
      <c r="F74" s="1" t="s">
        <v>281</v>
      </c>
      <c r="G74">
        <f>(dataset_all_exp[[#This Row],[seeds]]*0.5)/10000</f>
        <v>2.3500000000000001E-3</v>
      </c>
      <c r="H74">
        <f>(dataset_all_exp[[#This Row],[hcl]]*1000)/10000</f>
        <v>98.9</v>
      </c>
      <c r="I74">
        <f>(100*dataset_all_exp[[#This Row],[Asc-acid]])/10000</f>
        <v>4.74</v>
      </c>
      <c r="J74">
        <f>(10*dataset_all_exp[[#This Row],[silver]])/10000</f>
        <v>0.36099999999999999</v>
      </c>
    </row>
    <row r="75" spans="1:10" x14ac:dyDescent="0.25">
      <c r="A75" s="1" t="s">
        <v>140</v>
      </c>
      <c r="B75" s="1" t="s">
        <v>282</v>
      </c>
      <c r="C75" s="1" t="s">
        <v>105</v>
      </c>
      <c r="D75" s="1" t="s">
        <v>283</v>
      </c>
      <c r="E75" s="1" t="s">
        <v>62</v>
      </c>
      <c r="F75" s="1" t="s">
        <v>284</v>
      </c>
      <c r="G75">
        <f>(dataset_all_exp[[#This Row],[seeds]]*0.5)/10000</f>
        <v>2.3500000000000001E-3</v>
      </c>
      <c r="H75">
        <f>(dataset_all_exp[[#This Row],[hcl]]*1000)/10000</f>
        <v>63.7</v>
      </c>
      <c r="I75">
        <f>(100*dataset_all_exp[[#This Row],[Asc-acid]])/10000</f>
        <v>4.46</v>
      </c>
      <c r="J75">
        <f>(10*dataset_all_exp[[#This Row],[silver]])/10000</f>
        <v>0.34899999999999998</v>
      </c>
    </row>
    <row r="76" spans="1:10" x14ac:dyDescent="0.25">
      <c r="A76" s="1" t="s">
        <v>163</v>
      </c>
      <c r="B76" s="1" t="s">
        <v>285</v>
      </c>
      <c r="C76" s="1" t="s">
        <v>48</v>
      </c>
      <c r="D76" s="1" t="s">
        <v>286</v>
      </c>
      <c r="E76" s="1" t="s">
        <v>56</v>
      </c>
      <c r="F76" s="1" t="s">
        <v>287</v>
      </c>
      <c r="G76">
        <f>(dataset_all_exp[[#This Row],[seeds]]*0.5)/10000</f>
        <v>2.3999999999999998E-3</v>
      </c>
      <c r="H76">
        <f>(dataset_all_exp[[#This Row],[hcl]]*1000)/10000</f>
        <v>98</v>
      </c>
      <c r="I76">
        <f>(100*dataset_all_exp[[#This Row],[Asc-acid]])/10000</f>
        <v>3.5</v>
      </c>
      <c r="J76">
        <f>(10*dataset_all_exp[[#This Row],[silver]])/10000</f>
        <v>0.24199999999999999</v>
      </c>
    </row>
    <row r="77" spans="1:10" x14ac:dyDescent="0.25">
      <c r="A77" s="1" t="s">
        <v>288</v>
      </c>
      <c r="B77" s="1" t="s">
        <v>289</v>
      </c>
      <c r="C77" s="1" t="s">
        <v>290</v>
      </c>
      <c r="D77" s="1" t="s">
        <v>291</v>
      </c>
      <c r="E77" s="1" t="s">
        <v>62</v>
      </c>
      <c r="F77" s="1" t="s">
        <v>292</v>
      </c>
      <c r="G77">
        <f>(dataset_all_exp[[#This Row],[seeds]]*0.5)/10000</f>
        <v>2.3E-3</v>
      </c>
      <c r="H77">
        <f>(dataset_all_exp[[#This Row],[hcl]]*1000)/10000</f>
        <v>66.3</v>
      </c>
      <c r="I77">
        <f>(100*dataset_all_exp[[#This Row],[Asc-acid]])/10000</f>
        <v>4.33</v>
      </c>
      <c r="J77">
        <f>(10*dataset_all_exp[[#This Row],[silver]])/10000</f>
        <v>0.33800000000000002</v>
      </c>
    </row>
    <row r="78" spans="1:10" x14ac:dyDescent="0.25">
      <c r="A78" s="1" t="s">
        <v>176</v>
      </c>
      <c r="B78" s="1" t="s">
        <v>293</v>
      </c>
      <c r="C78" s="1" t="s">
        <v>294</v>
      </c>
      <c r="D78" s="1" t="s">
        <v>295</v>
      </c>
      <c r="E78" s="1" t="s">
        <v>64</v>
      </c>
      <c r="F78" s="1" t="s">
        <v>296</v>
      </c>
      <c r="G78">
        <f>(dataset_all_exp[[#This Row],[seeds]]*0.5)/10000</f>
        <v>2.4499999999999999E-3</v>
      </c>
      <c r="H78">
        <f>(dataset_all_exp[[#This Row],[hcl]]*1000)/10000</f>
        <v>36.299999999999997</v>
      </c>
      <c r="I78">
        <f>(100*dataset_all_exp[[#This Row],[Asc-acid]])/10000</f>
        <v>4.6100000000000003</v>
      </c>
      <c r="J78">
        <f>(10*dataset_all_exp[[#This Row],[silver]])/10000</f>
        <v>0.34399999999999997</v>
      </c>
    </row>
    <row r="79" spans="1:10" x14ac:dyDescent="0.25">
      <c r="A79" s="1" t="s">
        <v>145</v>
      </c>
      <c r="B79" s="1" t="s">
        <v>297</v>
      </c>
      <c r="C79" s="1" t="s">
        <v>298</v>
      </c>
      <c r="D79" s="1" t="s">
        <v>147</v>
      </c>
      <c r="E79" s="1" t="s">
        <v>62</v>
      </c>
      <c r="F79" s="1" t="s">
        <v>299</v>
      </c>
      <c r="G79">
        <f>(dataset_all_exp[[#This Row],[seeds]]*0.5)/10000</f>
        <v>2.2499999999999998E-3</v>
      </c>
      <c r="H79">
        <f>(dataset_all_exp[[#This Row],[hcl]]*1000)/10000</f>
        <v>59.4</v>
      </c>
      <c r="I79">
        <f>(100*dataset_all_exp[[#This Row],[Asc-acid]])/10000</f>
        <v>4.62</v>
      </c>
      <c r="J79">
        <f>(10*dataset_all_exp[[#This Row],[silver]])/10000</f>
        <v>0.35199999999999998</v>
      </c>
    </row>
    <row r="80" spans="1:10" x14ac:dyDescent="0.25">
      <c r="A80" s="1" t="s">
        <v>176</v>
      </c>
      <c r="B80" s="1" t="s">
        <v>300</v>
      </c>
      <c r="C80" s="1" t="s">
        <v>301</v>
      </c>
      <c r="D80" s="1" t="s">
        <v>302</v>
      </c>
      <c r="E80" s="1" t="s">
        <v>124</v>
      </c>
      <c r="F80" s="1" t="s">
        <v>303</v>
      </c>
      <c r="G80">
        <f>(dataset_all_exp[[#This Row],[seeds]]*0.5)/10000</f>
        <v>2.4499999999999999E-3</v>
      </c>
      <c r="H80">
        <f>(dataset_all_exp[[#This Row],[hcl]]*1000)/10000</f>
        <v>88.4</v>
      </c>
      <c r="I80">
        <f>(100*dataset_all_exp[[#This Row],[Asc-acid]])/10000</f>
        <v>4.3899999999999997</v>
      </c>
      <c r="J80">
        <f>(10*dataset_all_exp[[#This Row],[silver]])/10000</f>
        <v>0.39700000000000002</v>
      </c>
    </row>
    <row r="81" spans="1:10" x14ac:dyDescent="0.25">
      <c r="A81" s="1" t="s">
        <v>163</v>
      </c>
      <c r="B81" s="1" t="s">
        <v>304</v>
      </c>
      <c r="C81" s="1" t="s">
        <v>305</v>
      </c>
      <c r="D81" s="1" t="s">
        <v>213</v>
      </c>
      <c r="E81" s="1" t="s">
        <v>64</v>
      </c>
      <c r="F81" s="1" t="s">
        <v>306</v>
      </c>
      <c r="G81">
        <f>(dataset_all_exp[[#This Row],[seeds]]*0.5)/10000</f>
        <v>2.3999999999999998E-3</v>
      </c>
      <c r="H81">
        <f>(dataset_all_exp[[#This Row],[hcl]]*1000)/10000</f>
        <v>67.3</v>
      </c>
      <c r="I81">
        <f>(100*dataset_all_exp[[#This Row],[Asc-acid]])/10000</f>
        <v>4.3600000000000003</v>
      </c>
      <c r="J81">
        <f>(10*dataset_all_exp[[#This Row],[silver]])/10000</f>
        <v>0.33900000000000002</v>
      </c>
    </row>
    <row r="82" spans="1:10" x14ac:dyDescent="0.25">
      <c r="A82" s="1" t="s">
        <v>140</v>
      </c>
      <c r="B82" s="1" t="s">
        <v>307</v>
      </c>
      <c r="C82" s="1" t="s">
        <v>308</v>
      </c>
      <c r="D82" s="1" t="s">
        <v>309</v>
      </c>
      <c r="E82" s="1" t="s">
        <v>68</v>
      </c>
      <c r="F82" s="1" t="s">
        <v>310</v>
      </c>
      <c r="G82">
        <f>(dataset_all_exp[[#This Row],[seeds]]*0.5)/10000</f>
        <v>2.3500000000000001E-3</v>
      </c>
      <c r="H82">
        <f>(dataset_all_exp[[#This Row],[hcl]]*1000)/10000</f>
        <v>66.8</v>
      </c>
      <c r="I82">
        <f>(100*dataset_all_exp[[#This Row],[Asc-acid]])/10000</f>
        <v>4.51</v>
      </c>
      <c r="J82">
        <f>(10*dataset_all_exp[[#This Row],[silver]])/10000</f>
        <v>0.35099999999999998</v>
      </c>
    </row>
    <row r="83" spans="1:10" x14ac:dyDescent="0.25">
      <c r="A83" s="1" t="s">
        <v>163</v>
      </c>
      <c r="B83" s="1" t="s">
        <v>311</v>
      </c>
      <c r="C83" s="1" t="s">
        <v>301</v>
      </c>
      <c r="D83" s="1" t="s">
        <v>48</v>
      </c>
      <c r="E83" s="1" t="s">
        <v>64</v>
      </c>
      <c r="F83" s="1" t="s">
        <v>281</v>
      </c>
      <c r="G83">
        <f>(dataset_all_exp[[#This Row],[seeds]]*0.5)/10000</f>
        <v>2.3999999999999998E-3</v>
      </c>
      <c r="H83">
        <f>(dataset_all_exp[[#This Row],[hcl]]*1000)/10000</f>
        <v>67.2</v>
      </c>
      <c r="I83">
        <f>(100*dataset_all_exp[[#This Row],[Asc-acid]])/10000</f>
        <v>4.3899999999999997</v>
      </c>
      <c r="J83">
        <f>(10*dataset_all_exp[[#This Row],[silver]])/10000</f>
        <v>0.35</v>
      </c>
    </row>
    <row r="84" spans="1:10" x14ac:dyDescent="0.25">
      <c r="A84" s="1" t="s">
        <v>163</v>
      </c>
      <c r="B84" s="1" t="s">
        <v>312</v>
      </c>
      <c r="C84" s="1" t="s">
        <v>308</v>
      </c>
      <c r="D84" s="1" t="s">
        <v>313</v>
      </c>
      <c r="E84" s="1" t="s">
        <v>64</v>
      </c>
      <c r="F84" s="1" t="s">
        <v>284</v>
      </c>
      <c r="G84">
        <f>(dataset_all_exp[[#This Row],[seeds]]*0.5)/10000</f>
        <v>2.3999999999999998E-3</v>
      </c>
      <c r="H84">
        <f>(dataset_all_exp[[#This Row],[hcl]]*1000)/10000</f>
        <v>66.5</v>
      </c>
      <c r="I84">
        <f>(100*dataset_all_exp[[#This Row],[Asc-acid]])/10000</f>
        <v>4.51</v>
      </c>
      <c r="J84">
        <f>(10*dataset_all_exp[[#This Row],[silver]])/10000</f>
        <v>0.32800000000000001</v>
      </c>
    </row>
    <row r="85" spans="1:10" x14ac:dyDescent="0.25">
      <c r="A85" s="1" t="s">
        <v>163</v>
      </c>
      <c r="B85" s="1" t="s">
        <v>314</v>
      </c>
      <c r="C85" s="1" t="s">
        <v>315</v>
      </c>
      <c r="D85" s="1" t="s">
        <v>316</v>
      </c>
      <c r="E85" s="1" t="s">
        <v>62</v>
      </c>
      <c r="F85" s="1" t="s">
        <v>306</v>
      </c>
      <c r="G85">
        <f>(dataset_all_exp[[#This Row],[seeds]]*0.5)/10000</f>
        <v>2.3999999999999998E-3</v>
      </c>
      <c r="H85">
        <f>(dataset_all_exp[[#This Row],[hcl]]*1000)/10000</f>
        <v>70.8</v>
      </c>
      <c r="I85">
        <f>(100*dataset_all_exp[[#This Row],[Asc-acid]])/10000</f>
        <v>4.45</v>
      </c>
      <c r="J85">
        <f>(10*dataset_all_exp[[#This Row],[silver]])/10000</f>
        <v>0.33600000000000002</v>
      </c>
    </row>
    <row r="86" spans="1:10" x14ac:dyDescent="0.25">
      <c r="A86" s="1" t="s">
        <v>140</v>
      </c>
      <c r="B86" s="1" t="s">
        <v>317</v>
      </c>
      <c r="C86" s="1" t="s">
        <v>318</v>
      </c>
      <c r="D86" s="1" t="s">
        <v>319</v>
      </c>
      <c r="E86" s="1" t="s">
        <v>64</v>
      </c>
      <c r="F86" s="1" t="s">
        <v>320</v>
      </c>
      <c r="G86">
        <f>(dataset_all_exp[[#This Row],[seeds]]*0.5)/10000</f>
        <v>2.3500000000000001E-3</v>
      </c>
      <c r="H86">
        <f>(dataset_all_exp[[#This Row],[hcl]]*1000)/10000</f>
        <v>65.400000000000006</v>
      </c>
      <c r="I86">
        <f>(100*dataset_all_exp[[#This Row],[Asc-acid]])/10000</f>
        <v>4.5599999999999996</v>
      </c>
      <c r="J86">
        <f>(10*dataset_all_exp[[#This Row],[silver]])/10000</f>
        <v>0.33300000000000002</v>
      </c>
    </row>
    <row r="87" spans="1:10" x14ac:dyDescent="0.25">
      <c r="A87" s="1" t="s">
        <v>140</v>
      </c>
      <c r="B87" s="1" t="s">
        <v>321</v>
      </c>
      <c r="C87" s="1" t="s">
        <v>181</v>
      </c>
      <c r="D87" s="1" t="s">
        <v>246</v>
      </c>
      <c r="E87" s="1" t="s">
        <v>64</v>
      </c>
      <c r="F87" s="1" t="s">
        <v>320</v>
      </c>
      <c r="G87">
        <f>(dataset_all_exp[[#This Row],[seeds]]*0.5)/10000</f>
        <v>2.3500000000000001E-3</v>
      </c>
      <c r="H87">
        <f>(dataset_all_exp[[#This Row],[hcl]]*1000)/10000</f>
        <v>63</v>
      </c>
      <c r="I87">
        <f>(100*dataset_all_exp[[#This Row],[Asc-acid]])/10000</f>
        <v>4.34</v>
      </c>
      <c r="J87">
        <f>(10*dataset_all_exp[[#This Row],[silver]])/10000</f>
        <v>0.32600000000000001</v>
      </c>
    </row>
    <row r="88" spans="1:10" x14ac:dyDescent="0.25">
      <c r="A88" s="1" t="s">
        <v>322</v>
      </c>
      <c r="B88" s="1" t="s">
        <v>323</v>
      </c>
      <c r="C88" s="1" t="s">
        <v>181</v>
      </c>
      <c r="D88" s="1" t="s">
        <v>313</v>
      </c>
      <c r="E88" s="1" t="s">
        <v>64</v>
      </c>
      <c r="F88" s="1" t="s">
        <v>324</v>
      </c>
      <c r="G88">
        <f>(dataset_all_exp[[#This Row],[seeds]]*0.5)/10000</f>
        <v>2.5000000000000001E-3</v>
      </c>
      <c r="H88">
        <f>(dataset_all_exp[[#This Row],[hcl]]*1000)/10000</f>
        <v>71.400000000000006</v>
      </c>
      <c r="I88">
        <f>(100*dataset_all_exp[[#This Row],[Asc-acid]])/10000</f>
        <v>4.34</v>
      </c>
      <c r="J88">
        <f>(10*dataset_all_exp[[#This Row],[silver]])/10000</f>
        <v>0.32800000000000001</v>
      </c>
    </row>
    <row r="89" spans="1:10" x14ac:dyDescent="0.25">
      <c r="A89" s="1" t="s">
        <v>322</v>
      </c>
      <c r="B89" s="1" t="s">
        <v>325</v>
      </c>
      <c r="C89" s="1" t="s">
        <v>326</v>
      </c>
      <c r="D89" s="1" t="s">
        <v>327</v>
      </c>
      <c r="E89" s="1" t="s">
        <v>68</v>
      </c>
      <c r="F89" s="1" t="s">
        <v>328</v>
      </c>
      <c r="G89">
        <f>(dataset_all_exp[[#This Row],[seeds]]*0.5)/10000</f>
        <v>2.5000000000000001E-3</v>
      </c>
      <c r="H89">
        <f>(dataset_all_exp[[#This Row],[hcl]]*1000)/10000</f>
        <v>69.5</v>
      </c>
      <c r="I89">
        <f>(100*dataset_all_exp[[#This Row],[Asc-acid]])/10000</f>
        <v>4.2699999999999996</v>
      </c>
      <c r="J89">
        <f>(10*dataset_all_exp[[#This Row],[silver]])/10000</f>
        <v>0.32</v>
      </c>
    </row>
    <row r="90" spans="1:10" x14ac:dyDescent="0.25">
      <c r="A90" s="1" t="s">
        <v>322</v>
      </c>
      <c r="B90" s="1" t="s">
        <v>329</v>
      </c>
      <c r="C90" s="1" t="s">
        <v>330</v>
      </c>
      <c r="D90" s="1" t="s">
        <v>212</v>
      </c>
      <c r="E90" s="1" t="s">
        <v>64</v>
      </c>
      <c r="F90" s="1" t="s">
        <v>331</v>
      </c>
      <c r="G90">
        <f>(dataset_all_exp[[#This Row],[seeds]]*0.5)/10000</f>
        <v>2.5000000000000001E-3</v>
      </c>
      <c r="H90">
        <f>(dataset_all_exp[[#This Row],[hcl]]*1000)/10000</f>
        <v>74.3</v>
      </c>
      <c r="I90">
        <f>(100*dataset_all_exp[[#This Row],[Asc-acid]])/10000</f>
        <v>4.26</v>
      </c>
      <c r="J90">
        <f>(10*dataset_all_exp[[#This Row],[silver]])/10000</f>
        <v>0.315</v>
      </c>
    </row>
    <row r="91" spans="1:10" x14ac:dyDescent="0.25">
      <c r="A91" s="1" t="s">
        <v>322</v>
      </c>
      <c r="B91" s="1" t="s">
        <v>332</v>
      </c>
      <c r="C91" s="1" t="s">
        <v>333</v>
      </c>
      <c r="D91" s="1" t="s">
        <v>36</v>
      </c>
      <c r="E91" s="1" t="s">
        <v>64</v>
      </c>
      <c r="F91" s="1" t="s">
        <v>306</v>
      </c>
      <c r="G91">
        <f>(dataset_all_exp[[#This Row],[seeds]]*0.5)/10000</f>
        <v>2.5000000000000001E-3</v>
      </c>
      <c r="H91">
        <f>(dataset_all_exp[[#This Row],[hcl]]*1000)/10000</f>
        <v>75.2</v>
      </c>
      <c r="I91">
        <f>(100*dataset_all_exp[[#This Row],[Asc-acid]])/10000</f>
        <v>4.21</v>
      </c>
      <c r="J91">
        <f>(10*dataset_all_exp[[#This Row],[silver]])/10000</f>
        <v>0.33</v>
      </c>
    </row>
    <row r="92" spans="1:10" x14ac:dyDescent="0.25">
      <c r="A92" s="1" t="s">
        <v>322</v>
      </c>
      <c r="B92" s="1" t="s">
        <v>334</v>
      </c>
      <c r="C92" s="1" t="s">
        <v>335</v>
      </c>
      <c r="D92" s="1" t="s">
        <v>336</v>
      </c>
      <c r="E92" s="1" t="s">
        <v>62</v>
      </c>
      <c r="F92" s="1" t="s">
        <v>337</v>
      </c>
      <c r="G92">
        <f>(dataset_all_exp[[#This Row],[seeds]]*0.5)/10000</f>
        <v>2.5000000000000001E-3</v>
      </c>
      <c r="H92">
        <f>(dataset_all_exp[[#This Row],[hcl]]*1000)/10000</f>
        <v>75.3</v>
      </c>
      <c r="I92">
        <f>(100*dataset_all_exp[[#This Row],[Asc-acid]])/10000</f>
        <v>4.4800000000000004</v>
      </c>
      <c r="J92">
        <f>(10*dataset_all_exp[[#This Row],[silver]])/10000</f>
        <v>0.318</v>
      </c>
    </row>
    <row r="93" spans="1:10" x14ac:dyDescent="0.25">
      <c r="A93" s="1" t="s">
        <v>338</v>
      </c>
      <c r="B93" s="1" t="s">
        <v>339</v>
      </c>
      <c r="C93" s="1" t="s">
        <v>280</v>
      </c>
      <c r="D93" s="1" t="s">
        <v>340</v>
      </c>
      <c r="E93" s="1" t="s">
        <v>226</v>
      </c>
      <c r="F93" s="1" t="s">
        <v>296</v>
      </c>
      <c r="G93">
        <f>(dataset_all_exp[[#This Row],[seeds]]*0.5)/10000</f>
        <v>5.9999999999999995E-4</v>
      </c>
      <c r="H93">
        <f>(dataset_all_exp[[#This Row],[hcl]]*1000)/10000</f>
        <v>88.5</v>
      </c>
      <c r="I93">
        <f>(100*dataset_all_exp[[#This Row],[Asc-acid]])/10000</f>
        <v>3.61</v>
      </c>
      <c r="J93">
        <f>(10*dataset_all_exp[[#This Row],[silver]])/10000</f>
        <v>0.38500000000000001</v>
      </c>
    </row>
    <row r="94" spans="1:10" x14ac:dyDescent="0.25">
      <c r="A94" s="1" t="s">
        <v>341</v>
      </c>
      <c r="B94" s="1" t="s">
        <v>329</v>
      </c>
      <c r="C94" s="1" t="s">
        <v>318</v>
      </c>
      <c r="D94" s="1" t="s">
        <v>51</v>
      </c>
      <c r="E94" s="1" t="s">
        <v>98</v>
      </c>
      <c r="F94" s="1" t="s">
        <v>299</v>
      </c>
      <c r="G94">
        <f>(dataset_all_exp[[#This Row],[seeds]]*0.5)/10000</f>
        <v>8.4999999999999995E-4</v>
      </c>
      <c r="H94">
        <f>(dataset_all_exp[[#This Row],[hcl]]*1000)/10000</f>
        <v>74.3</v>
      </c>
      <c r="I94">
        <f>(100*dataset_all_exp[[#This Row],[Asc-acid]])/10000</f>
        <v>4.5599999999999996</v>
      </c>
      <c r="J94">
        <f>(10*dataset_all_exp[[#This Row],[silver]])/10000</f>
        <v>0.34200000000000003</v>
      </c>
    </row>
    <row r="95" spans="1:10" x14ac:dyDescent="0.25">
      <c r="A95" s="1" t="s">
        <v>338</v>
      </c>
      <c r="B95" s="1" t="s">
        <v>342</v>
      </c>
      <c r="C95" s="1" t="s">
        <v>94</v>
      </c>
      <c r="D95" s="1" t="s">
        <v>66</v>
      </c>
      <c r="E95" s="1" t="s">
        <v>62</v>
      </c>
      <c r="F95" s="1" t="s">
        <v>343</v>
      </c>
      <c r="G95">
        <f>(dataset_all_exp[[#This Row],[seeds]]*0.5)/10000</f>
        <v>5.9999999999999995E-4</v>
      </c>
      <c r="H95">
        <f>(dataset_all_exp[[#This Row],[hcl]]*1000)/10000</f>
        <v>98.1</v>
      </c>
      <c r="I95">
        <f>(100*dataset_all_exp[[#This Row],[Asc-acid]])/10000</f>
        <v>1.66</v>
      </c>
      <c r="J95">
        <f>(10*dataset_all_exp[[#This Row],[silver]])/10000</f>
        <v>0.35899999999999999</v>
      </c>
    </row>
    <row r="96" spans="1:10" x14ac:dyDescent="0.25">
      <c r="A96" s="1" t="s">
        <v>272</v>
      </c>
      <c r="B96" s="1" t="s">
        <v>344</v>
      </c>
      <c r="C96" s="1" t="s">
        <v>147</v>
      </c>
      <c r="D96" s="1" t="s">
        <v>345</v>
      </c>
      <c r="E96" s="1" t="s">
        <v>103</v>
      </c>
      <c r="F96" s="1" t="s">
        <v>346</v>
      </c>
      <c r="G96">
        <f>(dataset_all_exp[[#This Row],[seeds]]*0.5)/10000</f>
        <v>7.5000000000000002E-4</v>
      </c>
      <c r="H96">
        <f>(dataset_all_exp[[#This Row],[hcl]]*1000)/10000</f>
        <v>29.6</v>
      </c>
      <c r="I96">
        <f>(100*dataset_all_exp[[#This Row],[Asc-acid]])/10000</f>
        <v>3.52</v>
      </c>
      <c r="J96">
        <f>(10*dataset_all_exp[[#This Row],[silver]])/10000</f>
        <v>0.39800000000000002</v>
      </c>
    </row>
    <row r="97" spans="1:10" x14ac:dyDescent="0.25">
      <c r="A97" s="1" t="s">
        <v>338</v>
      </c>
      <c r="B97" s="1" t="s">
        <v>347</v>
      </c>
      <c r="C97" s="1" t="s">
        <v>348</v>
      </c>
      <c r="D97" s="1" t="s">
        <v>349</v>
      </c>
      <c r="E97" s="1" t="s">
        <v>72</v>
      </c>
      <c r="F97" s="1" t="s">
        <v>158</v>
      </c>
      <c r="G97">
        <f>(dataset_all_exp[[#This Row],[seeds]]*0.5)/10000</f>
        <v>5.9999999999999995E-4</v>
      </c>
      <c r="H97">
        <f>(dataset_all_exp[[#This Row],[hcl]]*1000)/10000</f>
        <v>57</v>
      </c>
      <c r="I97">
        <f>(100*dataset_all_exp[[#This Row],[Asc-acid]])/10000</f>
        <v>3.96</v>
      </c>
      <c r="J97">
        <f>(10*dataset_all_exp[[#This Row],[silver]])/10000</f>
        <v>0.313</v>
      </c>
    </row>
    <row r="98" spans="1:10" x14ac:dyDescent="0.25">
      <c r="A98" s="1" t="s">
        <v>74</v>
      </c>
      <c r="B98" s="1" t="s">
        <v>350</v>
      </c>
      <c r="C98" s="1" t="s">
        <v>351</v>
      </c>
      <c r="D98" s="1" t="s">
        <v>352</v>
      </c>
      <c r="E98" s="1" t="s">
        <v>72</v>
      </c>
      <c r="F98" s="1" t="s">
        <v>353</v>
      </c>
      <c r="G98">
        <f>(dataset_all_exp[[#This Row],[seeds]]*0.5)/10000</f>
        <v>1.1000000000000001E-3</v>
      </c>
      <c r="H98">
        <f>(dataset_all_exp[[#This Row],[hcl]]*1000)/10000</f>
        <v>60.4</v>
      </c>
      <c r="I98">
        <f>(100*dataset_all_exp[[#This Row],[Asc-acid]])/10000</f>
        <v>4.54</v>
      </c>
      <c r="J98">
        <f>(10*dataset_all_exp[[#This Row],[silver]])/10000</f>
        <v>0.31</v>
      </c>
    </row>
    <row r="99" spans="1:10" x14ac:dyDescent="0.25">
      <c r="A99" s="1" t="s">
        <v>341</v>
      </c>
      <c r="B99" s="1" t="s">
        <v>354</v>
      </c>
      <c r="C99" s="1" t="s">
        <v>355</v>
      </c>
      <c r="D99" s="1" t="s">
        <v>356</v>
      </c>
      <c r="E99" s="1" t="s">
        <v>62</v>
      </c>
      <c r="F99" s="1" t="s">
        <v>148</v>
      </c>
      <c r="G99">
        <f>(dataset_all_exp[[#This Row],[seeds]]*0.5)/10000</f>
        <v>8.4999999999999995E-4</v>
      </c>
      <c r="H99">
        <f>(dataset_all_exp[[#This Row],[hcl]]*1000)/10000</f>
        <v>89</v>
      </c>
      <c r="I99">
        <f>(100*dataset_all_exp[[#This Row],[Asc-acid]])/10000</f>
        <v>2.9</v>
      </c>
      <c r="J99">
        <f>(10*dataset_all_exp[[#This Row],[silver]])/10000</f>
        <v>0.372</v>
      </c>
    </row>
    <row r="100" spans="1:10" x14ac:dyDescent="0.25">
      <c r="A100" s="1" t="s">
        <v>357</v>
      </c>
      <c r="B100" s="1" t="s">
        <v>358</v>
      </c>
      <c r="C100" s="1" t="s">
        <v>345</v>
      </c>
      <c r="D100" s="1" t="s">
        <v>359</v>
      </c>
      <c r="E100" s="1" t="s">
        <v>72</v>
      </c>
      <c r="F100" s="1" t="s">
        <v>284</v>
      </c>
      <c r="G100">
        <f>(dataset_all_exp[[#This Row],[seeds]]*0.5)/10000</f>
        <v>6.4999999999999997E-4</v>
      </c>
      <c r="H100">
        <f>(dataset_all_exp[[#This Row],[hcl]]*1000)/10000</f>
        <v>86.9</v>
      </c>
      <c r="I100">
        <f>(100*dataset_all_exp[[#This Row],[Asc-acid]])/10000</f>
        <v>3.98</v>
      </c>
      <c r="J100">
        <f>(10*dataset_all_exp[[#This Row],[silver]])/10000</f>
        <v>0.39</v>
      </c>
    </row>
    <row r="101" spans="1:10" x14ac:dyDescent="0.25">
      <c r="A101" s="1" t="s">
        <v>89</v>
      </c>
      <c r="B101" s="1" t="s">
        <v>151</v>
      </c>
      <c r="C101" s="1" t="s">
        <v>360</v>
      </c>
      <c r="D101" s="1" t="s">
        <v>26</v>
      </c>
      <c r="E101" s="1" t="s">
        <v>124</v>
      </c>
      <c r="F101" s="1" t="s">
        <v>361</v>
      </c>
      <c r="G101">
        <f>(dataset_all_exp[[#This Row],[seeds]]*0.5)/10000</f>
        <v>8.9999999999999998E-4</v>
      </c>
      <c r="H101">
        <f>(dataset_all_exp[[#This Row],[hcl]]*1000)/10000</f>
        <v>92.9</v>
      </c>
      <c r="I101">
        <f>(100*dataset_all_exp[[#This Row],[Asc-acid]])/10000</f>
        <v>3.09</v>
      </c>
      <c r="J101">
        <f>(10*dataset_all_exp[[#This Row],[silver]])/10000</f>
        <v>0.38</v>
      </c>
    </row>
    <row r="102" spans="1:10" x14ac:dyDescent="0.25">
      <c r="A102" s="1" t="s">
        <v>74</v>
      </c>
      <c r="B102" s="1" t="s">
        <v>151</v>
      </c>
      <c r="C102" s="1" t="s">
        <v>80</v>
      </c>
      <c r="D102" s="1" t="s">
        <v>147</v>
      </c>
      <c r="E102" s="1" t="s">
        <v>56</v>
      </c>
      <c r="F102" s="1" t="s">
        <v>362</v>
      </c>
      <c r="G102">
        <f>(dataset_all_exp[[#This Row],[seeds]]*0.5)/10000</f>
        <v>1.1000000000000001E-3</v>
      </c>
      <c r="H102">
        <f>(dataset_all_exp[[#This Row],[hcl]]*1000)/10000</f>
        <v>92.9</v>
      </c>
      <c r="I102">
        <f>(100*dataset_all_exp[[#This Row],[Asc-acid]])/10000</f>
        <v>3.37</v>
      </c>
      <c r="J102">
        <f>(10*dataset_all_exp[[#This Row],[silver]])/10000</f>
        <v>0.35199999999999998</v>
      </c>
    </row>
    <row r="103" spans="1:10" x14ac:dyDescent="0.25">
      <c r="A103" s="1" t="s">
        <v>89</v>
      </c>
      <c r="B103" s="1" t="s">
        <v>354</v>
      </c>
      <c r="C103" s="1" t="s">
        <v>355</v>
      </c>
      <c r="D103" s="1" t="s">
        <v>228</v>
      </c>
      <c r="E103" s="1" t="s">
        <v>62</v>
      </c>
      <c r="F103" s="1" t="s">
        <v>363</v>
      </c>
      <c r="G103">
        <f>(dataset_all_exp[[#This Row],[seeds]]*0.5)/10000</f>
        <v>8.9999999999999998E-4</v>
      </c>
      <c r="H103">
        <f>(dataset_all_exp[[#This Row],[hcl]]*1000)/10000</f>
        <v>89</v>
      </c>
      <c r="I103">
        <f>(100*dataset_all_exp[[#This Row],[Asc-acid]])/10000</f>
        <v>2.9</v>
      </c>
      <c r="J103">
        <f>(10*dataset_all_exp[[#This Row],[silver]])/10000</f>
        <v>0.371</v>
      </c>
    </row>
    <row r="104" spans="1:10" x14ac:dyDescent="0.25">
      <c r="A104" s="1" t="s">
        <v>341</v>
      </c>
      <c r="B104" s="1" t="s">
        <v>364</v>
      </c>
      <c r="C104" s="1" t="s">
        <v>309</v>
      </c>
      <c r="D104" s="1" t="s">
        <v>365</v>
      </c>
      <c r="E104" s="1" t="s">
        <v>72</v>
      </c>
      <c r="F104" s="1" t="s">
        <v>331</v>
      </c>
      <c r="G104">
        <f>(dataset_all_exp[[#This Row],[seeds]]*0.5)/10000</f>
        <v>8.4999999999999995E-4</v>
      </c>
      <c r="H104">
        <f>(dataset_all_exp[[#This Row],[hcl]]*1000)/10000</f>
        <v>91.1</v>
      </c>
      <c r="I104">
        <f>(100*dataset_all_exp[[#This Row],[Asc-acid]])/10000</f>
        <v>3.51</v>
      </c>
      <c r="J104">
        <f>(10*dataset_all_exp[[#This Row],[silver]])/10000</f>
        <v>0.36199999999999999</v>
      </c>
    </row>
    <row r="105" spans="1:10" x14ac:dyDescent="0.25">
      <c r="A105" s="1" t="s">
        <v>366</v>
      </c>
      <c r="B105" s="1" t="s">
        <v>367</v>
      </c>
      <c r="C105" s="1" t="s">
        <v>262</v>
      </c>
      <c r="D105" s="1" t="s">
        <v>213</v>
      </c>
      <c r="E105" s="1" t="s">
        <v>72</v>
      </c>
      <c r="F105" s="1" t="s">
        <v>328</v>
      </c>
      <c r="G105">
        <f>(dataset_all_exp[[#This Row],[seeds]]*0.5)/10000</f>
        <v>1E-3</v>
      </c>
      <c r="H105">
        <f>(dataset_all_exp[[#This Row],[hcl]]*1000)/10000</f>
        <v>94.1</v>
      </c>
      <c r="I105">
        <f>(100*dataset_all_exp[[#This Row],[Asc-acid]])/10000</f>
        <v>3.4</v>
      </c>
      <c r="J105">
        <f>(10*dataset_all_exp[[#This Row],[silver]])/10000</f>
        <v>0.33900000000000002</v>
      </c>
    </row>
    <row r="106" spans="1:10" x14ac:dyDescent="0.25">
      <c r="A106" s="1" t="s">
        <v>89</v>
      </c>
      <c r="B106" s="1" t="s">
        <v>368</v>
      </c>
      <c r="C106" s="1" t="s">
        <v>165</v>
      </c>
      <c r="D106" s="1" t="s">
        <v>369</v>
      </c>
      <c r="E106" s="1" t="s">
        <v>98</v>
      </c>
      <c r="F106" s="1" t="s">
        <v>370</v>
      </c>
      <c r="G106">
        <f>(dataset_all_exp[[#This Row],[seeds]]*0.5)/10000</f>
        <v>8.9999999999999998E-4</v>
      </c>
      <c r="H106">
        <f>(dataset_all_exp[[#This Row],[hcl]]*1000)/10000</f>
        <v>86.4</v>
      </c>
      <c r="I106">
        <f>(100*dataset_all_exp[[#This Row],[Asc-acid]])/10000</f>
        <v>3.29</v>
      </c>
      <c r="J106">
        <f>(10*dataset_all_exp[[#This Row],[silver]])/10000</f>
        <v>0.36399999999999999</v>
      </c>
    </row>
    <row r="107" spans="1:10" x14ac:dyDescent="0.25">
      <c r="A107" s="1" t="s">
        <v>10</v>
      </c>
      <c r="B107" s="1" t="s">
        <v>98</v>
      </c>
      <c r="C107" s="1" t="s">
        <v>41</v>
      </c>
      <c r="D107" s="1" t="s">
        <v>371</v>
      </c>
      <c r="E107" s="1" t="s">
        <v>14</v>
      </c>
      <c r="F107" s="1" t="s">
        <v>372</v>
      </c>
      <c r="G107">
        <f>(dataset_all_exp[[#This Row],[seeds]]*0.5)/10000</f>
        <v>1.1999999999999999E-3</v>
      </c>
      <c r="H107">
        <f>(dataset_all_exp[[#This Row],[hcl]]*1000)/10000</f>
        <v>4</v>
      </c>
      <c r="I107">
        <f>(100*dataset_all_exp[[#This Row],[Asc-acid]])/10000</f>
        <v>1</v>
      </c>
      <c r="J107">
        <f>(10*dataset_all_exp[[#This Row],[silver]])/10000</f>
        <v>0.12</v>
      </c>
    </row>
    <row r="108" spans="1:10" x14ac:dyDescent="0.25">
      <c r="A108" s="1" t="s">
        <v>10</v>
      </c>
      <c r="B108" s="1" t="s">
        <v>373</v>
      </c>
      <c r="C108" s="1" t="s">
        <v>41</v>
      </c>
      <c r="D108" s="1" t="s">
        <v>371</v>
      </c>
      <c r="E108" s="1" t="s">
        <v>14</v>
      </c>
      <c r="F108" s="1" t="s">
        <v>374</v>
      </c>
      <c r="G108">
        <f>(dataset_all_exp[[#This Row],[seeds]]*0.5)/10000</f>
        <v>1.1999999999999999E-3</v>
      </c>
      <c r="H108">
        <f>(dataset_all_exp[[#This Row],[hcl]]*1000)/10000</f>
        <v>6</v>
      </c>
      <c r="I108">
        <f>(100*dataset_all_exp[[#This Row],[Asc-acid]])/10000</f>
        <v>1</v>
      </c>
      <c r="J108">
        <f>(10*dataset_all_exp[[#This Row],[silver]])/10000</f>
        <v>0.12</v>
      </c>
    </row>
    <row r="109" spans="1:10" x14ac:dyDescent="0.25">
      <c r="A109" s="1" t="s">
        <v>10</v>
      </c>
      <c r="B109" s="1" t="s">
        <v>375</v>
      </c>
      <c r="C109" s="1" t="s">
        <v>41</v>
      </c>
      <c r="D109" s="1" t="s">
        <v>371</v>
      </c>
      <c r="E109" s="1" t="s">
        <v>14</v>
      </c>
      <c r="F109" s="1" t="s">
        <v>376</v>
      </c>
      <c r="G109">
        <f>(dataset_all_exp[[#This Row],[seeds]]*0.5)/10000</f>
        <v>1.1999999999999999E-3</v>
      </c>
      <c r="H109">
        <f>(dataset_all_exp[[#This Row],[hcl]]*1000)/10000</f>
        <v>8</v>
      </c>
      <c r="I109">
        <f>(100*dataset_all_exp[[#This Row],[Asc-acid]])/10000</f>
        <v>1</v>
      </c>
      <c r="J109">
        <f>(10*dataset_all_exp[[#This Row],[silver]])/10000</f>
        <v>0.12</v>
      </c>
    </row>
    <row r="110" spans="1:10" x14ac:dyDescent="0.25">
      <c r="A110" s="1" t="s">
        <v>10</v>
      </c>
      <c r="B110" s="1" t="s">
        <v>41</v>
      </c>
      <c r="C110" s="1" t="s">
        <v>41</v>
      </c>
      <c r="D110" s="1" t="s">
        <v>371</v>
      </c>
      <c r="E110" s="1" t="s">
        <v>14</v>
      </c>
      <c r="F110" s="1" t="s">
        <v>377</v>
      </c>
      <c r="G110">
        <f>(dataset_all_exp[[#This Row],[seeds]]*0.5)/10000</f>
        <v>1.1999999999999999E-3</v>
      </c>
      <c r="H110">
        <f>(dataset_all_exp[[#This Row],[hcl]]*1000)/10000</f>
        <v>10</v>
      </c>
      <c r="I110">
        <f>(100*dataset_all_exp[[#This Row],[Asc-acid]])/10000</f>
        <v>1</v>
      </c>
      <c r="J110">
        <f>(10*dataset_all_exp[[#This Row],[silver]])/10000</f>
        <v>0.12</v>
      </c>
    </row>
    <row r="111" spans="1:10" x14ac:dyDescent="0.25">
      <c r="A111" s="1" t="s">
        <v>10</v>
      </c>
      <c r="B111" s="1" t="s">
        <v>203</v>
      </c>
      <c r="C111" s="1" t="s">
        <v>41</v>
      </c>
      <c r="D111" s="1" t="s">
        <v>371</v>
      </c>
      <c r="E111" s="1" t="s">
        <v>14</v>
      </c>
      <c r="F111" s="1" t="s">
        <v>378</v>
      </c>
      <c r="G111">
        <f>(dataset_all_exp[[#This Row],[seeds]]*0.5)/10000</f>
        <v>1.1999999999999999E-3</v>
      </c>
      <c r="H111">
        <f>(dataset_all_exp[[#This Row],[hcl]]*1000)/10000</f>
        <v>45</v>
      </c>
      <c r="I111">
        <f>(100*dataset_all_exp[[#This Row],[Asc-acid]])/10000</f>
        <v>1</v>
      </c>
      <c r="J111">
        <f>(10*dataset_all_exp[[#This Row],[silver]])/10000</f>
        <v>0.12</v>
      </c>
    </row>
    <row r="112" spans="1:10" x14ac:dyDescent="0.25">
      <c r="A112" s="1" t="s">
        <v>10</v>
      </c>
      <c r="B112" s="1" t="s">
        <v>379</v>
      </c>
      <c r="C112" s="1" t="s">
        <v>41</v>
      </c>
      <c r="D112" s="1" t="s">
        <v>371</v>
      </c>
      <c r="E112" s="1" t="s">
        <v>14</v>
      </c>
      <c r="F112" s="1" t="s">
        <v>19</v>
      </c>
      <c r="G112">
        <f>(dataset_all_exp[[#This Row],[seeds]]*0.5)/10000</f>
        <v>1.1999999999999999E-3</v>
      </c>
      <c r="H112">
        <f>(dataset_all_exp[[#This Row],[hcl]]*1000)/10000</f>
        <v>16</v>
      </c>
      <c r="I112">
        <f>(100*dataset_all_exp[[#This Row],[Asc-acid]])/10000</f>
        <v>1</v>
      </c>
      <c r="J112">
        <f>(10*dataset_all_exp[[#This Row],[silver]])/10000</f>
        <v>0.12</v>
      </c>
    </row>
    <row r="113" spans="1:10" x14ac:dyDescent="0.25">
      <c r="A113" s="1" t="s">
        <v>10</v>
      </c>
      <c r="B113" s="1" t="s">
        <v>380</v>
      </c>
      <c r="C113" s="1" t="s">
        <v>41</v>
      </c>
      <c r="D113" s="1" t="s">
        <v>371</v>
      </c>
      <c r="E113" s="1" t="s">
        <v>14</v>
      </c>
      <c r="F113" s="1" t="s">
        <v>381</v>
      </c>
      <c r="G113">
        <f>(dataset_all_exp[[#This Row],[seeds]]*0.5)/10000</f>
        <v>1.1999999999999999E-3</v>
      </c>
      <c r="H113">
        <f>(dataset_all_exp[[#This Row],[hcl]]*1000)/10000</f>
        <v>19</v>
      </c>
      <c r="I113">
        <f>(100*dataset_all_exp[[#This Row],[Asc-acid]])/10000</f>
        <v>1</v>
      </c>
      <c r="J113">
        <f>(10*dataset_all_exp[[#This Row],[silver]])/10000</f>
        <v>0.12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470A-D181-4D1D-A6E5-C9A0F3168F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2 d 6 b 0 f - 1 e 9 8 - 4 0 0 1 - b c a 4 - 6 0 6 2 d 6 9 3 f 1 c 9 "   x m l n s = " h t t p : / / s c h e m a s . m i c r o s o f t . c o m / D a t a M a s h u p " > A A A A A E Q E A A B Q S w M E F A A C A A g A 5 2 I h V z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5 2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i I V d N a x I W O w E A A I I C A A A T A B w A R m 9 y b X V s Y X M v U 2 V j d G l v b j E u b S C i G A A o o B Q A A A A A A A A A A A A A A A A A A A A A A A A A A A C N U F 9 r w j A c f C / 0 O 4 T 4 o p C W V k X G p A 9 S N 7 a X z V H f 7 J A s / W k D + S N J K h P x u y 9 S Q b B u L C + 5 3 P 1 y l 4 s F 5 r h W q G j 3 d B o G Y W B r a q B C P V x R R y 2 4 i A q x h u 8 d R h k S 4 M I A + V X o x j D w T G 7 3 8 V y z R o J y / W c u I M 6 1 c v 5 g + 3 j + W C Z p x D Y y S k e R R 8 N k O C o X J k n G a 1 a D f C 9 K a 1 h 5 E x M z u 8 c D s p q D 4 J I 7 M B k m m K B c i 0 Y q m 0 0 I e l J M V 1 x t s 4 f J i K C P R j s o 3 E F A d o X x m 1 b w O S D t Y 3 t 4 Y b T 0 W o V e g F Z g b H o u s 6 R f f v I i X Y R + W 4 y g 1 Y W f C V E w K q i x m T P N X 5 6 / W t 6 L / 0 9 A X l O 1 9 Z e W h x 1 c z Z e G K r v R R r Y / c h b v R W B y P G I L U H m E X p W b j O P z 6 I m g I 6 6 Z 6 J I z y y L K e N V V L B d 7 M F 3 e g d x 1 W a H t T e R p E A Z c 3 W 0 1 / Q F Q S w E C L Q A U A A I A C A D n Y i F X P 9 j T t a c A A A D 5 A A A A E g A A A A A A A A A A A A A A A A A A A A A A Q 2 9 u Z m l n L 1 B h Y 2 t h Z 2 U u e G 1 s U E s B A i 0 A F A A C A A g A 5 2 I h V w / K 6 a u k A A A A 6 Q A A A B M A A A A A A A A A A A A A A A A A 8 w A A A F t D b 2 5 0 Z W 5 0 X 1 R 5 c G V z X S 5 4 b W x Q S w E C L Q A U A A I A C A D n Y i F X T W s S F j s B A A C C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D A A A A A A A A G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L W F s b F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z Z X R f Y W x s X 2 V 4 c C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V Q x M D o y M z o x M S 4 0 M j A w M D I w W i I g L z 4 8 R W 5 0 c n k g V H l w Z T 0 i R m l s b E N v b H V t b l R 5 c G V z I i B W Y W x 1 Z T 0 i c 0 F 3 T U R B d 0 1 E I i A v P j x F b n R y e S B U e X B l P S J G a W x s Q 2 9 s d W 1 u T m F t Z X M i I F Z h b H V l P S J z W y Z x d W 9 0 O 3 N l Z W R z J n F 1 b 3 Q 7 L C Z x d W 9 0 O 2 h j b C Z x d W 9 0 O y w m c X V v d D t B c 2 M t Y W N p Z C Z x d W 9 0 O y w m c X V v d D t z a W x 2 Z X I m c X V v d D s s J n F 1 b 3 Q 7 d G V t c C Z x d W 9 0 O y w m c X V v d D t s b 3 N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W F s b F 9 l e H A v Q 2 h h b m d l Z C B U e X B l L n t z Z W V k c y w w f S Z x d W 9 0 O y w m c X V v d D t T Z W N 0 a W 9 u M S 9 k Y X R h c 2 V 0 L W F s b F 9 l e H A v Q 2 h h b m d l Z C B U e X B l L n t o Y 2 w s M X 0 m c X V v d D s s J n F 1 b 3 Q 7 U 2 V j d G l v b j E v Z G F 0 Y X N l d C 1 h b G x f Z X h w L 0 N o Y W 5 n Z W Q g V H l w Z S 5 7 Q X N j L W F j a W Q s M n 0 m c X V v d D s s J n F 1 b 3 Q 7 U 2 V j d G l v b j E v Z G F 0 Y X N l d C 1 h b G x f Z X h w L 0 N o Y W 5 n Z W Q g V H l w Z S 5 7 c 2 l s d m V y L D N 9 J n F 1 b 3 Q 7 L C Z x d W 9 0 O 1 N l Y 3 R p b 2 4 x L 2 R h d G F z Z X Q t Y W x s X 2 V 4 c C 9 D a G F u Z 2 V k I F R 5 c G U u e 3 R l b X A s N H 0 m c X V v d D s s J n F 1 b 3 Q 7 U 2 V j d G l v b j E v Z G F 0 Y X N l d C 1 h b G x f Z X h w L 0 N o Y W 5 n Z W Q g V H l w Z S 5 7 b G 9 z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c 2 V 0 L W F s b F 9 l e H A v Q 2 h h b m d l Z C B U e X B l L n t z Z W V k c y w w f S Z x d W 9 0 O y w m c X V v d D t T Z W N 0 a W 9 u M S 9 k Y X R h c 2 V 0 L W F s b F 9 l e H A v Q 2 h h b m d l Z C B U e X B l L n t o Y 2 w s M X 0 m c X V v d D s s J n F 1 b 3 Q 7 U 2 V j d G l v b j E v Z G F 0 Y X N l d C 1 h b G x f Z X h w L 0 N o Y W 5 n Z W Q g V H l w Z S 5 7 Q X N j L W F j a W Q s M n 0 m c X V v d D s s J n F 1 b 3 Q 7 U 2 V j d G l v b j E v Z G F 0 Y X N l d C 1 h b G x f Z X h w L 0 N o Y W 5 n Z W Q g V H l w Z S 5 7 c 2 l s d m V y L D N 9 J n F 1 b 3 Q 7 L C Z x d W 9 0 O 1 N l Y 3 R p b 2 4 x L 2 R h d G F z Z X Q t Y W x s X 2 V 4 c C 9 D a G F u Z 2 V k I F R 5 c G U u e 3 R l b X A s N H 0 m c X V v d D s s J n F 1 b 3 Q 7 U 2 V j d G l v b j E v Z G F 0 Y X N l d C 1 h b G x f Z X h w L 0 N o Y W 5 n Z W Q g V H l w Z S 5 7 b G 9 z c y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N z Y 3 M D V m Y T E t M j Q 5 M C 0 0 N D k w L W F j O G M t N T Q 1 Z G Q 3 N z h l Y j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X N l d C 1 h b G x f Z X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t Y W x s X 2 V 4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W F s b F 9 l e H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W F s b F 9 l e H A v U H J v b W 9 0 Z W Q l M j B I Z W F k Z X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k z F a g c B f S a 4 I e 3 e l 4 9 B 8 A A A A A A I A A A A A A B B m A A A A A Q A A I A A A A J c r L D D U T F A 0 2 / 6 m Y M H s T i m T D n s 4 6 S r f T 9 X V 2 A 5 9 A w y Q A A A A A A 6 A A A A A A g A A I A A A A K D V m 9 r M 7 h S r 7 X E N 0 T I U F E J J E g b w n f S M g s I j P q m D q F f a U A A A A C Y 0 i X 6 h x D Y W d N K q z d 7 8 m a g N b V v 0 g l y 3 f D D l k a N t f / Z 7 O G y u B I z O F x 0 h A D J 7 G I 9 Q m w Y l b W p e H s n b n H R U S h C p B 3 W J 1 f w v C A L C l 0 x K 9 3 G V 9 Z u y Q A A A A M M a W S m d G D 4 x o W N n Q D Z D 4 0 2 I I B p l H D 4 X F V W B R M J C c m R p c j P Q 7 4 O x j P v K q j j j H X D 8 S Z V T j f V o D X N d 1 + x p 8 M e q + E Q = < / D a t a M a s h u p > 
</file>

<file path=customXml/itemProps1.xml><?xml version="1.0" encoding="utf-8"?>
<ds:datastoreItem xmlns:ds="http://schemas.openxmlformats.org/officeDocument/2006/customXml" ds:itemID="{1AD966E3-990D-4523-9864-6578FA8CC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Rao</dc:creator>
  <cp:lastModifiedBy>Anish Rao</cp:lastModifiedBy>
  <dcterms:created xsi:type="dcterms:W3CDTF">2023-09-01T09:49:57Z</dcterms:created>
  <dcterms:modified xsi:type="dcterms:W3CDTF">2023-09-01T10:23:42Z</dcterms:modified>
</cp:coreProperties>
</file>