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3" firstSheet="0" activeTab="4"/>
  </bookViews>
  <sheets>
    <sheet name="SUMMARY 2011" sheetId="1" state="visible" r:id="rId2"/>
    <sheet name="2011 MURDER" sheetId="2" state="visible" r:id="rId3"/>
    <sheet name="ROBBERY 2011" sheetId="3" state="visible" r:id="rId4"/>
    <sheet name="ASSAULT 2011" sheetId="4" state="visible" r:id="rId5"/>
    <sheet name="MURDER TRENDS" sheetId="5" state="visible" r:id="rId6"/>
    <sheet name="MURDER 2010" sheetId="6" state="visible" r:id="rId7"/>
    <sheet name="2010 SUMMARY" sheetId="7" state="visible" r:id="rId8"/>
    <sheet name="MURDER 2009" sheetId="8" state="visible" r:id="rId9"/>
    <sheet name="ROBBERY 2010" sheetId="9" state="visible" r:id="rId10"/>
    <sheet name="ROBBERY 2009" sheetId="10" state="visible" r:id="rId11"/>
    <sheet name="ASSAULT 2010" sheetId="11" state="visible" r:id="rId12"/>
    <sheet name="ASSAULT 2009" sheetId="12" state="visible" r:id="rId13"/>
    <sheet name="CHART TRENDS" sheetId="13" state="visible" r:id="rId14"/>
    <sheet name="POPULATION DATA" sheetId="14" state="visible" r:id="rId15"/>
  </sheets>
  <definedNames>
    <definedName function="false" hidden="false" localSheetId="0" name="PRINT_AREA" vbProcedure="false">'SUMMARY 2011'!$A$1:$F$58</definedName>
    <definedName function="false" hidden="false" localSheetId="1" name="PRINT_AREA" vbProcedure="false">'2011 MURDER'!$A$1:$K$58</definedName>
    <definedName function="false" hidden="false" localSheetId="2" name="PRINT_AREA" vbProcedure="false">'ROBBERY 2011'!$A$1:$H$58</definedName>
    <definedName function="false" hidden="false" localSheetId="2" name="PRINT_TITLES" vbProcedure="false">'ROBBERY 2011'!$A$4:$I$4</definedName>
    <definedName function="false" hidden="false" localSheetId="3" name="PRINT_AREA" vbProcedure="false">'ASSAULT 2011'!$A$1:$H$57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<sst xmlns="http://schemas.openxmlformats.org/spreadsheetml/2006/main" count="1144" uniqueCount="261">
  <si>
    <t>Table 20</t>
  </si>
  <si>
    <t>Murder</t>
  </si>
  <si>
    <t>by State, Types of Weapons, 2011</t>
  </si>
  <si>
    <t>State</t>
  </si>
  <si>
    <t>State code</t>
  </si>
  <si>
    <t>Total
murders</t>
  </si>
  <si>
    <t>Total
firearms murders, 2011</t>
  </si>
  <si>
    <t>Total firearms murders, 2010</t>
  </si>
  <si>
    <t>% change, 2010-11</t>
  </si>
  <si>
    <t>Firearms murders as % of all murders</t>
  </si>
  <si>
    <t>Firearms murders per 100,000 population</t>
  </si>
  <si>
    <t>Firearms robberies per 100,000 pop)</t>
  </si>
  <si>
    <t>Firearms assaults per 100,000 population</t>
  </si>
  <si>
    <t>United States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</si>
  <si>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</si>
  <si>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</si>
  <si>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</si>
  <si>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</si>
  <si>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</si>
  <si>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</si>
  <si>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</si>
  <si>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</si>
  <si>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</si>
  <si>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</si>
  <si>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</si>
  <si>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</si>
  <si>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</si>
  <si>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</si>
  <si>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</si>
  <si>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</si>
  <si>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</si>
  <si>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</si>
  <si>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</si>
  <si>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</si>
  <si>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</si>
  <si>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</si>
  <si>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</si>
  <si>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</si>
  <si>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</si>
  <si>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</si>
  <si>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</si>
  <si>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</si>
  <si>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</si>
  <si>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</si>
  <si>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</si>
  <si>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</si>
  <si>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</si>
  <si>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</si>
  <si>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</si>
  <si>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</si>
  <si>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</si>
  <si>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</si>
  <si>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</si>
  <si>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</si>
  <si>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</si>
  <si>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</si>
  <si>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</si>
  <si>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</si>
  <si>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</si>
  <si>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</si>
  <si>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</si>
  <si>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</si>
  <si>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</si>
  <si>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</si>
  <si>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</si>
  <si>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</si>
  <si>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</si>
  <si>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</si>
  <si>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</si>
  <si>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</si>
  <si>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</si>
  <si>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</si>
  <si>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</si>
  <si>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</si>
  <si>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</si>
  <si>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</si>
  <si>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</si>
  <si>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</si>
  <si>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</si>
  <si>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</si>
  <si>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</si>
  <si>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</si>
  <si>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</si>
  <si>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</si>
  <si>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</si>
  <si>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</si>
  <si>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</si>
  <si>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</si>
  <si>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</si>
  <si>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</si>
  <si>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</si>
  <si>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</si>
  <si>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</si>
  <si>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</si>
  <si>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</si>
  <si>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</si>
  <si>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</si>
  <si>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</si>
  <si>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</si>
  <si>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</si>
  <si>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</si>
  <si>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</si>
  <si>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</si>
  <si>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</si>
  <si>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</si>
  <si>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</si>
  <si>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</si>
  <si>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</si>
  <si>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</si>
  <si>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</si>
  <si>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</si>
  <si>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</si>
  <si>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Virgin Islands</t>
  </si>
  <si>
    <t>1 Total number of murders for which supplemental homicide data were received.</t>
  </si>
  <si>
    <t>2  Pushed is included in hands, fists, feet, etc.</t>
  </si>
  <si>
    <t>3 Limited supplemental homicide data were received.</t>
  </si>
  <si>
    <t>Total
firearms</t>
  </si>
  <si>
    <t>Handguns</t>
  </si>
  <si>
    <t>Rifles</t>
  </si>
  <si>
    <t>Shotguns</t>
  </si>
  <si>
    <t>Firearms
(type
unknown)</t>
  </si>
  <si>
    <t>Knives or
cutting
instruments</t>
  </si>
  <si>
    <t>Other
weapons</t>
  </si>
  <si>
    <t>Hands, fists,
feet, etc.</t>
  </si>
  <si>
    <t>Population (UCR and census bureau)</t>
  </si>
  <si>
    <t>Table 21</t>
  </si>
  <si>
    <t>Robbery</t>
  </si>
  <si>
    <t>Total
 robberies1</t>
  </si>
  <si>
    <t>Firearms</t>
  </si>
  <si>
    <t>Knives or
 cutting
 instruments</t>
  </si>
  <si>
    <t>Other
 weapons</t>
  </si>
  <si>
    <t>Strong-       
arm</t>
  </si>
  <si>
    <t>Agency
 count</t>
  </si>
  <si>
    <t>Population</t>
  </si>
  <si>
    <t>Firearms robberies, per 100,000 population</t>
  </si>
  <si>
    <t>Alabama</t>
  </si>
  <si>
    <t>Florida</t>
  </si>
  <si>
    <t>1 The number of robberies from agencies that submitted 12 months of data in 2011 for which breakdowns by type of weapon were included.</t>
  </si>
  <si>
    <t>2 Limited data were received.</t>
  </si>
  <si>
    <t>Table 22</t>
  </si>
  <si>
    <t>Aggravated Assault</t>
  </si>
  <si>
    <t>Total
 aggravated
 assaults1</t>
  </si>
  <si>
    <t>Personal
 weapons</t>
  </si>
  <si>
    <t>Firearms aggravated assault, per 100,000 population</t>
  </si>
  <si>
    <t>1 The number of aggravated assaults from agencies that submitted 12 months of data in 2011 for which breakdowns by type of weapon were included.</t>
  </si>
  <si>
    <t>Murder Victims, table 8</t>
  </si>
  <si>
    <t>by Weapon, 2005-2011</t>
  </si>
  <si>
    <t>Weapons</t>
  </si>
  <si>
    <t>2005</t>
  </si>
  <si>
    <t>2006</t>
  </si>
  <si>
    <t>2007</t>
  </si>
  <si>
    <t>2008</t>
  </si>
  <si>
    <t>2009</t>
  </si>
  <si>
    <t>2010</t>
  </si>
  <si>
    <t>2011</t>
  </si>
  <si>
    <t>Total</t>
  </si>
  <si>
    <t>Total firearms:</t>
  </si>
  <si>
    <t>Other guns</t>
  </si>
  <si>
    <t>Firearms, type not stated</t>
  </si>
  <si>
    <t>Knives or cutting instruments</t>
  </si>
  <si>
    <t>Blunt objects (clubs, hammers, etc.)</t>
  </si>
  <si>
    <t>Personal weapons (hands, fists, feet, etc.)[1]</t>
  </si>
  <si>
    <t>Poison</t>
  </si>
  <si>
    <t>Explosives</t>
  </si>
  <si>
    <t>Fire</t>
  </si>
  <si>
    <t>Narcotics</t>
  </si>
  <si>
    <t>Drowning</t>
  </si>
  <si>
    <t>Strangulation</t>
  </si>
  <si>
    <t>Asphyxiation</t>
  </si>
  <si>
    <t>Other weapons or weapons not stated</t>
  </si>
  <si>
    <t>FOR CHART</t>
  </si>
  <si>
    <t>10158</t>
  </si>
  <si>
    <t>10225</t>
  </si>
  <si>
    <t>10129</t>
  </si>
  <si>
    <t>9528</t>
  </si>
  <si>
    <t>9199</t>
  </si>
  <si>
    <t>8874</t>
  </si>
  <si>
    <t>8583</t>
  </si>
  <si>
    <t>1920</t>
  </si>
  <si>
    <t>1830</t>
  </si>
  <si>
    <t>1817</t>
  </si>
  <si>
    <t>1888</t>
  </si>
  <si>
    <t>1836</t>
  </si>
  <si>
    <t>1732</t>
  </si>
  <si>
    <t>1694</t>
  </si>
  <si>
    <t>608</t>
  </si>
  <si>
    <t>618</t>
  </si>
  <si>
    <t>647</t>
  </si>
  <si>
    <t>603</t>
  </si>
  <si>
    <t>623</t>
  </si>
  <si>
    <t>549</t>
  </si>
  <si>
    <t>496</t>
  </si>
  <si>
    <t>905</t>
  </si>
  <si>
    <t>841</t>
  </si>
  <si>
    <t>869</t>
  </si>
  <si>
    <t>875</t>
  </si>
  <si>
    <t>817</t>
  </si>
  <si>
    <t>769</t>
  </si>
  <si>
    <t>728</t>
  </si>
  <si>
    <t>Other</t>
  </si>
  <si>
    <t>1374</t>
  </si>
  <si>
    <t>1573</t>
  </si>
  <si>
    <t>1454</t>
  </si>
  <si>
    <t>1330</t>
  </si>
  <si>
    <t>1277</t>
  </si>
  <si>
    <t>1240</t>
  </si>
  <si>
    <t>1163</t>
  </si>
  <si>
    <t>Blunt objects</t>
  </si>
  <si>
    <t>Personal weapons</t>
  </si>
  <si>
    <t>by State, Types of Weapons, 2010</t>
  </si>
  <si>
    <t>Code</t>
  </si>
  <si>
    <t>Total murders1</t>
  </si>
  <si>
    <t>Total firearms</t>
  </si>
  <si>
    <t>Firearms (type unknown)</t>
  </si>
  <si>
    <t>Other weapons</t>
  </si>
  <si>
    <t>Hands, fists, feet, etc.2</t>
  </si>
  <si>
    <t>Population (census bureau)</t>
  </si>
  <si>
    <t>UNITED STATES</t>
  </si>
  <si>
    <t>AL</t>
  </si>
  <si>
    <t>Illinois3</t>
  </si>
  <si>
    <t>Total murders</t>
  </si>
  <si>
    <t>Total firearms murders, 2009</t>
  </si>
  <si>
    <t>% change, 2009-10</t>
  </si>
  <si>
    <t>Handguns murders</t>
  </si>
  <si>
    <t>FL</t>
  </si>
  <si>
    <t>by State, Types of Weapons, 2009</t>
  </si>
  <si>
    <t>Population, 2009</t>
  </si>
  <si>
    <t>Firearms murders per 100,000 pop</t>
  </si>
  <si>
    <t>US</t>
  </si>
  <si>
    <t>Total
robberies1</t>
  </si>
  <si>
    <t>Strong-
arm</t>
  </si>
  <si>
    <t>Agency
count</t>
  </si>
  <si>
    <t>1 The number of robberies from agencies that submitted 12 months of data in 2010 for which breakdowns by type of weapon were included.</t>
  </si>
  <si>
    <t>2 Illinois Limited data were received.</t>
  </si>
  <si>
    <t>Total robberies1</t>
  </si>
  <si>
    <t>Strong-       arm</t>
  </si>
  <si>
    <t>Agency count</t>
  </si>
  <si>
    <t>Firearms robberies per 100,000 pop</t>
  </si>
  <si>
    <t>TOTAL</t>
  </si>
  <si>
    <t>1 The number of robberies from agencies that submitted 12 months of data in 2009 for which breakdowns by type of weapon were included.</t>
  </si>
  <si>
    <t>TOTAL US RATE PER 100,000 IS OFFICIAL FBI RATE</t>
  </si>
  <si>
    <t>Total
aggravated
assaults1</t>
  </si>
  <si>
    <t>Personal
weapons</t>
  </si>
  <si>
    <t>1 The number of aggravated assaults from agencies that submitted 12 months of data in 2010 for which breakdowns by type of weapon were included.</t>
  </si>
  <si>
    <t>2 Illinois: Limited data were received.</t>
  </si>
  <si>
    <t>Total aggravated assaults1</t>
  </si>
  <si>
    <t>Firearms rate per 100,000 pop</t>
  </si>
  <si>
    <t>TOTAL US</t>
  </si>
  <si>
    <t>Illinois2</t>
  </si>
  <si>
    <t>1 The number of aggravated assaults from agencies that submitted 12 months of data in 2009 for which breakdowns by type of weapon were included.</t>
  </si>
  <si>
    <t>Geographic Area</t>
  </si>
  <si>
    <t>Population Estimates</t>
  </si>
  <si>
    <t>Estimates Base</t>
  </si>
  <si>
    <t>Census</t>
  </si>
  <si>
    <t>Northeast</t>
  </si>
  <si>
    <t>Midwest</t>
  </si>
  <si>
    <t>South</t>
  </si>
  <si>
    <t>West</t>
  </si>
  <si>
    <t>Puerto Rico</t>
  </si>
  <si>
    <t>Source: Population Division, U.S. Census Bureau</t>
  </si>
  <si>
    <t>http://www.census.gov/popest/estimates.php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</si>
</sst>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#,##0.00"/>
    <numFmt numFmtId="167" formatCode="#,##0.0"/>
    <numFmt numFmtId="168" formatCode="0.0"/>
    <numFmt numFmtId="169" formatCode="DD/MM/YYYY"/>
  </numFmts>
  <fonts count="2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1"/>
      <name val="Cambria"/>
      <family val="1"/>
      <charset val="1"/>
    </font>
    <font>
      <sz val="14"/>
      <color rgb="FF000000"/>
      <name val="Cambria"/>
      <family val="1"/>
      <charset val="1"/>
    </font>
    <font>
      <sz val="12"/>
      <color rgb="FF000000"/>
      <name val="Cambria"/>
      <family val="1"/>
      <charset val="1"/>
    </font>
    <font>
      <b val="true"/>
      <sz val="10"/>
      <name val="Cambria"/>
      <family val="1"/>
      <charset val="1"/>
    </font>
    <font>
      <b val="true"/>
      <sz val="12"/>
      <color rgb="FF000000"/>
      <name val="Cambria"/>
      <family val="1"/>
      <charset val="1"/>
    </font>
    <font>
      <sz val="11"/>
      <color rgb="FF000000"/>
      <name val="Cambria"/>
      <family val="1"/>
      <charset val="1"/>
    </font>
    <font>
      <b val="true"/>
      <sz val="14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0"/>
      <color rgb="FF000000"/>
      <name val="Cambria"/>
      <family val="1"/>
      <charset val="1"/>
    </font>
    <font>
      <b val="true"/>
      <sz val="18"/>
      <name val="Arial"/>
      <family val="2"/>
    </font>
    <font>
      <sz val="10"/>
      <name val="Arial"/>
      <family val="2"/>
    </font>
    <font>
      <sz val="10"/>
      <color rgb="FF000000"/>
      <name val="Ms sans serif"/>
      <family val="2"/>
      <charset val="1"/>
    </font>
    <font>
      <i val="true"/>
      <sz val="10"/>
      <color rgb="FF000000"/>
      <name val="Ms sans serif"/>
      <family val="2"/>
      <charset val="1"/>
    </font>
    <font>
      <sz val="14"/>
      <color rgb="FFFFFFFF"/>
      <name val="Cambria"/>
      <family val="1"/>
      <charset val="1"/>
    </font>
    <font>
      <b val="true"/>
      <sz val="10"/>
      <color rgb="FF000000"/>
      <name val="Ms sans serif"/>
      <family val="2"/>
      <charset val="1"/>
    </font>
    <font>
      <sz val="14"/>
      <name val="Cambria"/>
      <family val="1"/>
      <charset val="1"/>
    </font>
    <font>
      <u val="single"/>
      <sz val="14"/>
      <color rgb="FF0000FF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7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99"/>
      <rgbColor rgb="FF008080"/>
      <rgbColor rgb="FFB7B7B7"/>
      <rgbColor rgb="FF808080"/>
      <rgbColor rgb="FF6FA8DC"/>
      <rgbColor rgb="FFA64D79"/>
      <rgbColor rgb="FFFFFFCC"/>
      <rgbColor rgb="FFCCFFFF"/>
      <rgbColor rgb="FF4C1130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74EA7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US murders by type of weapon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'MURDER TRENDS'!$A$25</c:f>
              <c:strCache>
                <c:ptCount val="1"/>
                <c:pt idx="0">
                  <c:v>Firearms</c:v>
                </c:pt>
              </c:strCache>
            </c:strRef>
          </c:tx>
          <c:spPr>
            <a:solidFill>
              <a:srgbClr val="4c1130"/>
            </a:solidFill>
            <a:ln>
              <a:noFill/>
            </a:ln>
          </c:spPr>
          <c:cat>
            <c:strRef>
              <c:f>'MURDER TRENDS'!$B$24:$G$24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'MURDER TRENDS'!$B$25:$G$25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1"/>
          <c:order val="1"/>
          <c:tx>
            <c:strRef>
              <c:f>'MURDER TRENDS'!$A$26</c:f>
              <c:strCache>
                <c:ptCount val="1"/>
                <c:pt idx="0">
                  <c:v>Knives or cutting instruments</c:v>
                </c:pt>
              </c:strCache>
            </c:strRef>
          </c:tx>
          <c:spPr>
            <a:solidFill>
              <a:srgbClr val="a64d79"/>
            </a:solidFill>
            <a:ln>
              <a:noFill/>
            </a:ln>
          </c:spPr>
          <c:cat>
            <c:strRef>
              <c:f>'MURDER TRENDS'!$B$24:$G$24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'MURDER TRENDS'!$B$26:$G$26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2"/>
          <c:order val="2"/>
          <c:tx>
            <c:strRef>
              <c:f>'MURDER TRENDS'!$A$27</c:f>
              <c:strCache>
                <c:ptCount val="1"/>
                <c:pt idx="0">
                  <c:v>Blunt objects (clubs, hammers, etc.)</c:v>
                </c:pt>
              </c:strCache>
            </c:strRef>
          </c:tx>
          <c:spPr>
            <a:solidFill>
              <a:srgbClr val="674ea7"/>
            </a:solidFill>
            <a:ln>
              <a:noFill/>
            </a:ln>
          </c:spPr>
          <c:cat>
            <c:strRef>
              <c:f>'MURDER TRENDS'!$B$24:$G$24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'MURDER TRENDS'!$B$27:$G$27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3"/>
          <c:order val="3"/>
          <c:tx>
            <c:strRef>
              <c:f>'MURDER TRENDS'!$A$28</c:f>
              <c:strCache>
                <c:ptCount val="1"/>
                <c:pt idx="0">
                  <c:v>Personal weapons (hands, fists, feet, etc.)[1]</c:v>
                </c:pt>
              </c:strCache>
            </c:strRef>
          </c:tx>
          <c:spPr>
            <a:solidFill>
              <a:srgbClr val="6fa8dc"/>
            </a:solidFill>
            <a:ln>
              <a:noFill/>
            </a:ln>
          </c:spPr>
          <c:cat>
            <c:strRef>
              <c:f>'MURDER TRENDS'!$B$24:$G$24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'MURDER TRENDS'!$B$28:$G$28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4"/>
          <c:order val="4"/>
          <c:tx>
            <c:strRef>
              <c:f>'MURDER TRENDS'!$A$29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0099"/>
            </a:solidFill>
            <a:ln>
              <a:noFill/>
            </a:ln>
          </c:spPr>
          <c:cat>
            <c:strRef>
              <c:f>'MURDER TRENDS'!$B$24:$G$24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'MURDER TRENDS'!$B$29:$G$29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gapWidth val="150"/>
        <c:overlap val="100"/>
        <c:axId val="49610969"/>
        <c:axId val="84353375"/>
      </c:barChart>
      <c:catAx>
        <c:axId val="496109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84353375"/>
        <c:crosses val="autoZero"/>
        <c:auto val="1"/>
        <c:lblAlgn val="ctr"/>
        <c:lblOffset val="100"/>
      </c:catAx>
      <c:valAx>
        <c:axId val="84353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ajorTickMark val="out"/>
        <c:minorTickMark val="none"/>
        <c:tickLblPos val="nextTo"/>
        <c:spPr>
          <a:ln w="47520">
            <a:noFill/>
          </a:ln>
        </c:spPr>
        <c:crossAx val="49610969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14</xdr:col>
      <xdr:colOff>262800</xdr:colOff>
      <xdr:row>38</xdr:row>
      <xdr:rowOff>99000</xdr:rowOff>
    </xdr:to>
    <xdr:graphicFrame>
      <xdr:nvGraphicFramePr>
        <xdr:cNvPr id="0" name="Chart 1"/>
        <xdr:cNvGraphicFramePr/>
      </xdr:nvGraphicFramePr>
      <xdr:xfrm>
        <a:off x="54000" y="0"/>
        <a:ext cx="8609760" cy="627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www.census.gov/popest/estimates.ph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42" activePane="bottomRight" state="frozen"/>
      <selection pane="topLeft" activeCell="A1" activeCellId="0" sqref="A1"/>
      <selection pane="topRight" activeCell="B1" activeCellId="0" sqref="B1"/>
      <selection pane="bottomLeft" activeCell="A42" activeCellId="0" sqref="A42"/>
      <selection pane="bottomRight" activeCell="A4" activeCellId="0" sqref="A4"/>
    </sheetView>
  </sheetViews>
  <sheetFormatPr defaultRowHeight="12.75"/>
  <cols>
    <col collapsed="false" hidden="false" max="1" min="1" style="0" width="20.1428571428571"/>
    <col collapsed="false" hidden="false" max="2" min="2" style="0" width="17.2857142857143"/>
    <col collapsed="false" hidden="false" max="4" min="3" style="0" width="10.2857142857143"/>
    <col collapsed="false" hidden="false" max="10" min="5" style="0" width="17.2857142857143"/>
    <col collapsed="false" hidden="false" max="1025" min="11" style="0" width="14.4285714285714"/>
  </cols>
  <sheetData>
    <row r="1" customFormat="false" ht="14.25" hidden="false" customHeight="true" outlineLevel="0" collapsed="false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</row>
    <row r="2" customFormat="false" ht="14.25" hidden="false" customHeight="true" outlineLevel="0" collapsed="false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</row>
    <row r="3" customFormat="false" ht="14.25" hidden="false" customHeight="true" outlineLevel="0" collapsed="false">
      <c r="A3" s="6" t="s">
        <v>2</v>
      </c>
      <c r="B3" s="6"/>
      <c r="C3" s="6"/>
      <c r="D3" s="6"/>
      <c r="E3" s="6"/>
      <c r="F3" s="6"/>
    </row>
    <row r="4" customFormat="false" ht="14.25" hidden="false" customHeight="true" outlineLevel="0" collapsed="false">
      <c r="A4" s="7" t="s">
        <v>3</v>
      </c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10" t="s">
        <v>9</v>
      </c>
      <c r="H4" s="10" t="s">
        <v>10</v>
      </c>
      <c r="I4" s="10" t="s">
        <v>11</v>
      </c>
      <c r="J4" s="10" t="s">
        <v>12</v>
      </c>
    </row>
    <row r="5" customFormat="false" ht="14.25" hidden="false" customHeight="true" outlineLevel="0" collapsed="false">
      <c r="A5" s="11" t="s">
        <v>13</v>
      </c>
      <c r="B5" s="11" t="s">
        <v>13</v>
      </c>
      <c r="C5" s="11" t="n">
        <v>12664</v>
      </c>
      <c r="D5" s="11" t="n">
        <v>8583</v>
      </c>
      <c r="E5" s="12" t="n">
        <v>8874</v>
      </c>
      <c r="F5" s="12" t="n">
        <v>-3.27924273157539</v>
      </c>
      <c r="G5" s="13" t="n">
        <v>67.7747946936197</v>
      </c>
      <c r="H5" s="14" t="n">
        <v>2.75456439391526</v>
      </c>
      <c r="I5" s="15" t="n">
        <v>39.2500553857435</v>
      </c>
      <c r="J5" s="15" t="n">
        <v>43.7658978169193</v>
      </c>
    </row>
    <row r="6" customFormat="false" ht="14.25" hidden="false" customHeight="true" outlineLevel="0" collapsed="false">
      <c r="A6" s="8" t="s">
        <v>14</v>
      </c>
      <c r="B6" s="16" t="s">
        <v>15</v>
      </c>
      <c r="C6" s="17" t="n">
        <v>29</v>
      </c>
      <c r="D6" s="17" t="n">
        <v>16</v>
      </c>
      <c r="E6" s="18" t="n">
        <v>19</v>
      </c>
      <c r="F6" s="12" t="n">
        <v>-15.7894736842105</v>
      </c>
      <c r="G6" s="19" t="n">
        <v>55.1724137931034</v>
      </c>
      <c r="H6" s="20" t="n">
        <v>2.23914330377198</v>
      </c>
      <c r="I6" s="21" t="n">
        <v>18.1930393431473</v>
      </c>
      <c r="J6" s="21" t="n">
        <v>80.4692124793054</v>
      </c>
    </row>
    <row r="7" customFormat="false" ht="14.25" hidden="false" customHeight="true" outlineLevel="0" collapsed="false">
      <c r="A7" s="22" t="s">
        <v>16</v>
      </c>
      <c r="B7" s="16" t="s">
        <v>17</v>
      </c>
      <c r="C7" s="18" t="n">
        <v>339</v>
      </c>
      <c r="D7" s="18" t="n">
        <v>222</v>
      </c>
      <c r="E7" s="18" t="n">
        <v>232</v>
      </c>
      <c r="F7" s="12" t="n">
        <v>-4.31034482758621</v>
      </c>
      <c r="G7" s="19" t="n">
        <v>65.4867256637168</v>
      </c>
      <c r="H7" s="20" t="n">
        <v>3.53397671873445</v>
      </c>
      <c r="I7" s="21" t="n">
        <v>50.2397771366033</v>
      </c>
      <c r="J7" s="21" t="n">
        <v>57.3554870162173</v>
      </c>
    </row>
    <row r="8" customFormat="false" ht="14.25" hidden="false" customHeight="true" outlineLevel="0" collapsed="false">
      <c r="A8" s="22" t="s">
        <v>18</v>
      </c>
      <c r="B8" s="16" t="s">
        <v>19</v>
      </c>
      <c r="C8" s="18" t="n">
        <v>153</v>
      </c>
      <c r="D8" s="18" t="n">
        <v>110</v>
      </c>
      <c r="E8" s="18" t="n">
        <v>93</v>
      </c>
      <c r="F8" s="12" t="n">
        <v>18.2795698924731</v>
      </c>
      <c r="G8" s="19" t="n">
        <v>71.8954248366013</v>
      </c>
      <c r="H8" s="20" t="n">
        <v>4.39291861519231</v>
      </c>
      <c r="I8" s="21" t="n">
        <v>45.4467398553532</v>
      </c>
      <c r="J8" s="21" t="n">
        <v>100.557900664129</v>
      </c>
    </row>
    <row r="9" customFormat="false" ht="14.25" hidden="false" customHeight="true" outlineLevel="0" collapsed="false">
      <c r="A9" s="22" t="s">
        <v>20</v>
      </c>
      <c r="B9" s="16" t="s">
        <v>21</v>
      </c>
      <c r="C9" s="18" t="n">
        <v>1790</v>
      </c>
      <c r="D9" s="18" t="n">
        <v>1220</v>
      </c>
      <c r="E9" s="18" t="n">
        <v>1257</v>
      </c>
      <c r="F9" s="12" t="n">
        <v>-2.94351630867144</v>
      </c>
      <c r="G9" s="19" t="n">
        <v>68.1564245810056</v>
      </c>
      <c r="H9" s="20" t="n">
        <v>3.24710244680082</v>
      </c>
      <c r="I9" s="21" t="n">
        <v>42.973537791841</v>
      </c>
      <c r="J9" s="21" t="n">
        <v>45.3928952706459</v>
      </c>
    </row>
    <row r="10" customFormat="false" ht="14.25" hidden="false" customHeight="true" outlineLevel="0" collapsed="false">
      <c r="A10" s="22" t="s">
        <v>22</v>
      </c>
      <c r="B10" s="16" t="s">
        <v>23</v>
      </c>
      <c r="C10" s="18" t="n">
        <v>147</v>
      </c>
      <c r="D10" s="18" t="n">
        <v>73</v>
      </c>
      <c r="E10" s="18" t="n">
        <v>65</v>
      </c>
      <c r="F10" s="12" t="n">
        <v>12.3076923076923</v>
      </c>
      <c r="G10" s="19" t="n">
        <v>49.6598639455782</v>
      </c>
      <c r="H10" s="20" t="n">
        <v>1.50550292253177</v>
      </c>
      <c r="I10" s="21" t="n">
        <v>25.7379129769815</v>
      </c>
      <c r="J10" s="21" t="n">
        <v>45.7219175240128</v>
      </c>
    </row>
    <row r="11" customFormat="false" ht="14.25" hidden="false" customHeight="true" outlineLevel="0" collapsed="false">
      <c r="A11" s="22" t="s">
        <v>24</v>
      </c>
      <c r="B11" s="16" t="s">
        <v>25</v>
      </c>
      <c r="C11" s="18" t="n">
        <v>128</v>
      </c>
      <c r="D11" s="18" t="n">
        <v>94</v>
      </c>
      <c r="E11" s="18" t="n">
        <v>97</v>
      </c>
      <c r="F11" s="12" t="n">
        <v>-3.09278350515464</v>
      </c>
      <c r="G11" s="19" t="n">
        <v>73.4375</v>
      </c>
      <c r="H11" s="20" t="n">
        <v>2.70511459469757</v>
      </c>
      <c r="I11" s="21" t="n">
        <v>34.8499337678592</v>
      </c>
      <c r="J11" s="21" t="n">
        <v>20.0581369415341</v>
      </c>
    </row>
    <row r="12" customFormat="false" ht="14.25" hidden="false" customHeight="true" outlineLevel="0" collapsed="false">
      <c r="A12" s="22" t="s">
        <v>26</v>
      </c>
      <c r="B12" s="16" t="s">
        <v>27</v>
      </c>
      <c r="C12" s="18" t="n">
        <v>41</v>
      </c>
      <c r="D12" s="18" t="n">
        <v>28</v>
      </c>
      <c r="E12" s="18" t="n">
        <v>38</v>
      </c>
      <c r="F12" s="12" t="n">
        <v>-26.3157894736842</v>
      </c>
      <c r="G12" s="19" t="n">
        <v>68.2926829268293</v>
      </c>
      <c r="H12" s="20" t="n">
        <v>3.08664090791338</v>
      </c>
      <c r="I12" s="21" t="n">
        <v>69.6698947786162</v>
      </c>
      <c r="J12" s="21" t="n">
        <v>81.355035358574</v>
      </c>
    </row>
    <row r="13" customFormat="false" ht="14.25" hidden="false" customHeight="true" outlineLevel="0" collapsed="false">
      <c r="A13" s="22" t="s">
        <v>28</v>
      </c>
      <c r="B13" s="16" t="s">
        <v>29</v>
      </c>
      <c r="C13" s="18" t="n">
        <v>108</v>
      </c>
      <c r="D13" s="18" t="n">
        <v>77</v>
      </c>
      <c r="E13" s="18" t="n">
        <v>99</v>
      </c>
      <c r="F13" s="12" t="n">
        <v>-22.2222222222222</v>
      </c>
      <c r="G13" s="19" t="n">
        <v>71.2962962962963</v>
      </c>
      <c r="H13" s="20" t="n">
        <v>12.459627570405</v>
      </c>
      <c r="I13" s="21" t="n">
        <v>242.558204260222</v>
      </c>
      <c r="J13" s="21" t="n">
        <v>87.7028330280455</v>
      </c>
    </row>
    <row r="14" customFormat="false" ht="14.25" hidden="false" customHeight="true" outlineLevel="0" collapsed="false">
      <c r="A14" s="22" t="s">
        <v>30</v>
      </c>
      <c r="B14" s="16" t="s">
        <v>31</v>
      </c>
      <c r="C14" s="18" t="n">
        <v>522</v>
      </c>
      <c r="D14" s="18" t="n">
        <v>370</v>
      </c>
      <c r="E14" s="18" t="n">
        <v>376</v>
      </c>
      <c r="F14" s="12" t="n">
        <v>-1.59574468085106</v>
      </c>
      <c r="G14" s="19" t="n">
        <v>70.8812260536398</v>
      </c>
      <c r="H14" s="20" t="n">
        <v>3.9327687861456</v>
      </c>
      <c r="I14" s="21" t="n">
        <v>72.4798658181806</v>
      </c>
      <c r="J14" s="21" t="n">
        <v>58.6407713328791</v>
      </c>
    </row>
    <row r="15" customFormat="false" ht="14.25" hidden="false" customHeight="true" outlineLevel="0" collapsed="false">
      <c r="A15" s="22" t="s">
        <v>32</v>
      </c>
      <c r="B15" s="16" t="s">
        <v>33</v>
      </c>
      <c r="C15" s="18" t="n">
        <v>7</v>
      </c>
      <c r="D15" s="18" t="n">
        <v>1</v>
      </c>
      <c r="E15" s="18" t="n">
        <v>7</v>
      </c>
      <c r="F15" s="12" t="n">
        <v>-85.7142857142857</v>
      </c>
      <c r="G15" s="19" t="n">
        <v>14.2857142857143</v>
      </c>
      <c r="H15" s="20" t="n">
        <v>0.072737323702912</v>
      </c>
      <c r="I15" s="21"/>
      <c r="J15" s="21"/>
    </row>
    <row r="16" customFormat="false" ht="14.25" hidden="false" customHeight="true" outlineLevel="0" collapsed="false">
      <c r="A16" s="22" t="s">
        <v>34</v>
      </c>
      <c r="B16" s="16" t="s">
        <v>35</v>
      </c>
      <c r="C16" s="18" t="n">
        <v>32</v>
      </c>
      <c r="D16" s="18" t="n">
        <v>17</v>
      </c>
      <c r="E16" s="18" t="n">
        <v>12</v>
      </c>
      <c r="F16" s="12" t="n">
        <v>41.6666666666667</v>
      </c>
      <c r="G16" s="19" t="n">
        <v>53.125</v>
      </c>
      <c r="H16" s="20" t="n">
        <v>1.13814236420288</v>
      </c>
      <c r="I16" s="21" t="n">
        <v>3.41442709260864</v>
      </c>
      <c r="J16" s="21" t="n">
        <v>23.4323427924122</v>
      </c>
    </row>
    <row r="17" customFormat="false" ht="14.25" hidden="false" customHeight="true" outlineLevel="0" collapsed="false">
      <c r="A17" s="22" t="s">
        <v>36</v>
      </c>
      <c r="B17" s="16" t="s">
        <v>37</v>
      </c>
      <c r="C17" s="18" t="n">
        <v>452</v>
      </c>
      <c r="D17" s="18" t="n">
        <v>377</v>
      </c>
      <c r="E17" s="18" t="n">
        <v>364</v>
      </c>
      <c r="F17" s="12" t="n">
        <v>3.57142857142857</v>
      </c>
      <c r="G17" s="19" t="n">
        <v>83.4070796460177</v>
      </c>
      <c r="H17" s="20" t="n">
        <v>2.92946205052864</v>
      </c>
      <c r="I17" s="21" t="n">
        <v>2.26120280292794</v>
      </c>
      <c r="J17" s="21" t="n">
        <v>5.26059896076362</v>
      </c>
    </row>
    <row r="18" customFormat="false" ht="14.25" hidden="false" customHeight="true" outlineLevel="0" collapsed="false">
      <c r="A18" s="22" t="s">
        <v>38</v>
      </c>
      <c r="B18" s="16" t="s">
        <v>39</v>
      </c>
      <c r="C18" s="18" t="n">
        <v>284</v>
      </c>
      <c r="D18" s="18" t="n">
        <v>183</v>
      </c>
      <c r="E18" s="18" t="n">
        <v>142</v>
      </c>
      <c r="F18" s="12" t="n">
        <v>28.8732394366197</v>
      </c>
      <c r="G18" s="19" t="n">
        <v>64.4366197183099</v>
      </c>
      <c r="H18" s="20" t="n">
        <v>3.29300511729396</v>
      </c>
      <c r="I18" s="21" t="n">
        <v>53.1379459637654</v>
      </c>
      <c r="J18" s="21" t="n">
        <v>29.9069645078829</v>
      </c>
    </row>
    <row r="19" customFormat="false" ht="14.25" hidden="false" customHeight="true" outlineLevel="0" collapsed="false">
      <c r="A19" s="22" t="s">
        <v>40</v>
      </c>
      <c r="B19" s="16" t="s">
        <v>41</v>
      </c>
      <c r="C19" s="18" t="n">
        <v>44</v>
      </c>
      <c r="D19" s="18" t="n">
        <v>19</v>
      </c>
      <c r="E19" s="18" t="n">
        <v>21</v>
      </c>
      <c r="F19" s="12" t="n">
        <v>-9.52380952380952</v>
      </c>
      <c r="G19" s="19" t="n">
        <v>43.1818181818182</v>
      </c>
      <c r="H19" s="20" t="n">
        <v>0.708170687026201</v>
      </c>
      <c r="I19" s="21" t="n">
        <v>7.3053397187966</v>
      </c>
      <c r="J19" s="21" t="n">
        <v>21.9532912978122</v>
      </c>
    </row>
    <row r="20" customFormat="false" ht="14.25" hidden="false" customHeight="true" outlineLevel="0" collapsed="false">
      <c r="A20" s="22" t="s">
        <v>42</v>
      </c>
      <c r="B20" s="16" t="s">
        <v>43</v>
      </c>
      <c r="C20" s="18" t="n">
        <v>110</v>
      </c>
      <c r="D20" s="18" t="n">
        <v>73</v>
      </c>
      <c r="E20" s="18" t="n">
        <v>63</v>
      </c>
      <c r="F20" s="12" t="n">
        <v>15.8730158730159</v>
      </c>
      <c r="G20" s="19" t="n">
        <v>66.3636363636364</v>
      </c>
      <c r="H20" s="20" t="n">
        <v>2.78362890642278</v>
      </c>
      <c r="I20" s="21" t="n">
        <v>24.8620006436665</v>
      </c>
      <c r="J20" s="21" t="n">
        <v>76.8739161006621</v>
      </c>
    </row>
    <row r="21" customFormat="false" ht="14.25" hidden="false" customHeight="true" outlineLevel="0" collapsed="false">
      <c r="A21" s="22" t="s">
        <v>44</v>
      </c>
      <c r="B21" s="16" t="s">
        <v>45</v>
      </c>
      <c r="C21" s="18" t="n">
        <v>150</v>
      </c>
      <c r="D21" s="18" t="n">
        <v>100</v>
      </c>
      <c r="E21" s="18" t="n">
        <v>116</v>
      </c>
      <c r="F21" s="12" t="n">
        <v>-13.7931034482759</v>
      </c>
      <c r="G21" s="19" t="n">
        <v>66.6666666666667</v>
      </c>
      <c r="H21" s="20" t="n">
        <v>2.35603506628351</v>
      </c>
      <c r="I21" s="21" t="n">
        <v>39.7698719188657</v>
      </c>
      <c r="J21" s="21" t="n">
        <v>25.1388941572451</v>
      </c>
    </row>
    <row r="22" customFormat="false" ht="14.25" hidden="false" customHeight="true" outlineLevel="0" collapsed="false">
      <c r="A22" s="22" t="s">
        <v>46</v>
      </c>
      <c r="B22" s="16" t="s">
        <v>47</v>
      </c>
      <c r="C22" s="18" t="n">
        <v>485</v>
      </c>
      <c r="D22" s="18" t="n">
        <v>402</v>
      </c>
      <c r="E22" s="18" t="n">
        <v>351</v>
      </c>
      <c r="F22" s="12" t="n">
        <v>14.5299145299145</v>
      </c>
      <c r="G22" s="19" t="n">
        <v>82.8865979381443</v>
      </c>
      <c r="H22" s="20" t="n">
        <v>10.1585979517537</v>
      </c>
      <c r="I22" s="21" t="n">
        <v>63.4786021263816</v>
      </c>
      <c r="J22" s="21" t="n">
        <v>99.5138276965329</v>
      </c>
    </row>
    <row r="23" customFormat="false" ht="14.25" hidden="false" customHeight="true" outlineLevel="0" collapsed="false">
      <c r="A23" s="22" t="s">
        <v>48</v>
      </c>
      <c r="B23" s="16" t="s">
        <v>49</v>
      </c>
      <c r="C23" s="18" t="n">
        <v>25</v>
      </c>
      <c r="D23" s="18" t="n">
        <v>12</v>
      </c>
      <c r="E23" s="18" t="n">
        <v>11</v>
      </c>
      <c r="F23" s="12" t="n">
        <v>9.09090909090909</v>
      </c>
      <c r="G23" s="19" t="n">
        <v>48</v>
      </c>
      <c r="H23" s="20" t="n">
        <v>0.903486554614256</v>
      </c>
      <c r="I23" s="21" t="n">
        <v>5.79737205877481</v>
      </c>
      <c r="J23" s="21" t="n">
        <v>4.51743277307128</v>
      </c>
    </row>
    <row r="24" customFormat="false" ht="14.25" hidden="false" customHeight="true" outlineLevel="0" collapsed="false">
      <c r="A24" s="22" t="s">
        <v>50</v>
      </c>
      <c r="B24" s="16" t="s">
        <v>51</v>
      </c>
      <c r="C24" s="18" t="n">
        <v>398</v>
      </c>
      <c r="D24" s="18" t="n">
        <v>272</v>
      </c>
      <c r="E24" s="18" t="n">
        <v>293</v>
      </c>
      <c r="F24" s="12" t="n">
        <v>-7.16723549488055</v>
      </c>
      <c r="G24" s="19" t="n">
        <v>68.3417085427136</v>
      </c>
      <c r="H24" s="20" t="n">
        <v>4.70233201091771</v>
      </c>
      <c r="I24" s="21" t="n">
        <v>79.7149003762557</v>
      </c>
      <c r="J24" s="21" t="n">
        <v>41.1799810661985</v>
      </c>
    </row>
    <row r="25" customFormat="false" ht="14.25" hidden="false" customHeight="true" outlineLevel="0" collapsed="false">
      <c r="A25" s="22" t="s">
        <v>52</v>
      </c>
      <c r="B25" s="16" t="s">
        <v>53</v>
      </c>
      <c r="C25" s="18" t="n">
        <v>183</v>
      </c>
      <c r="D25" s="18" t="n">
        <v>122</v>
      </c>
      <c r="E25" s="18" t="n">
        <v>118</v>
      </c>
      <c r="F25" s="12" t="n">
        <v>3.38983050847458</v>
      </c>
      <c r="G25" s="19" t="n">
        <v>66.6666666666667</v>
      </c>
      <c r="H25" s="20" t="n">
        <v>2.02172325061281</v>
      </c>
      <c r="I25" s="21" t="n">
        <v>27.8401234510617</v>
      </c>
      <c r="J25" s="21" t="n">
        <v>33.1927186145694</v>
      </c>
    </row>
    <row r="26" customFormat="false" ht="14.25" hidden="false" customHeight="true" outlineLevel="0" collapsed="false">
      <c r="A26" s="22" t="s">
        <v>54</v>
      </c>
      <c r="B26" s="16" t="s">
        <v>55</v>
      </c>
      <c r="C26" s="18" t="n">
        <v>613</v>
      </c>
      <c r="D26" s="18" t="n">
        <v>450</v>
      </c>
      <c r="E26" s="18" t="n">
        <v>413</v>
      </c>
      <c r="F26" s="12" t="n">
        <v>8.9588377723971</v>
      </c>
      <c r="G26" s="19" t="n">
        <v>73.4094616639478</v>
      </c>
      <c r="H26" s="20" t="n">
        <v>5.0636603377664</v>
      </c>
      <c r="I26" s="21" t="n">
        <v>55.9478204430545</v>
      </c>
      <c r="J26" s="21" t="n">
        <v>86.4085505193515</v>
      </c>
    </row>
    <row r="27" customFormat="false" ht="14.25" hidden="false" customHeight="true" outlineLevel="0" collapsed="false">
      <c r="A27" s="22" t="s">
        <v>56</v>
      </c>
      <c r="B27" s="16" t="s">
        <v>57</v>
      </c>
      <c r="C27" s="18" t="n">
        <v>70</v>
      </c>
      <c r="D27" s="18" t="n">
        <v>43</v>
      </c>
      <c r="E27" s="18" t="n">
        <v>53</v>
      </c>
      <c r="F27" s="12" t="n">
        <v>-18.8679245283019</v>
      </c>
      <c r="G27" s="19" t="n">
        <v>61.4285714285714</v>
      </c>
      <c r="H27" s="20" t="n">
        <v>0.822654449546603</v>
      </c>
      <c r="I27" s="21" t="n">
        <v>20.1072052668251</v>
      </c>
      <c r="J27" s="21" t="n">
        <v>22.5177741189849</v>
      </c>
    </row>
    <row r="28" customFormat="false" ht="14.25" hidden="false" customHeight="true" outlineLevel="0" collapsed="false">
      <c r="A28" s="22" t="s">
        <v>58</v>
      </c>
      <c r="B28" s="16" t="s">
        <v>59</v>
      </c>
      <c r="C28" s="18" t="n">
        <v>187</v>
      </c>
      <c r="D28" s="18" t="n">
        <v>138</v>
      </c>
      <c r="E28" s="18" t="n">
        <v>120</v>
      </c>
      <c r="F28" s="12" t="n">
        <v>15</v>
      </c>
      <c r="G28" s="19" t="n">
        <v>73.7967914438503</v>
      </c>
      <c r="H28" s="20" t="n">
        <v>7.46183111172632</v>
      </c>
      <c r="I28" s="21" t="n">
        <v>60.0731475733909</v>
      </c>
      <c r="J28" s="21" t="n">
        <v>51.6921053826838</v>
      </c>
    </row>
    <row r="29" customFormat="false" ht="14.25" hidden="false" customHeight="true" outlineLevel="0" collapsed="false">
      <c r="A29" s="22" t="s">
        <v>60</v>
      </c>
      <c r="B29" s="16" t="s">
        <v>61</v>
      </c>
      <c r="C29" s="18" t="n">
        <v>364</v>
      </c>
      <c r="D29" s="18" t="n">
        <v>276</v>
      </c>
      <c r="E29" s="18" t="n">
        <v>321</v>
      </c>
      <c r="F29" s="12" t="n">
        <v>-14.018691588785</v>
      </c>
      <c r="G29" s="19" t="n">
        <v>75.8241758241758</v>
      </c>
      <c r="H29" s="20" t="n">
        <v>4.63833116877879</v>
      </c>
      <c r="I29" s="21" t="n">
        <v>52.4669199598818</v>
      </c>
      <c r="J29" s="21" t="n">
        <v>88.9013474015934</v>
      </c>
    </row>
    <row r="30" customFormat="false" ht="14.25" hidden="false" customHeight="true" outlineLevel="0" collapsed="false">
      <c r="A30" s="22" t="s">
        <v>62</v>
      </c>
      <c r="B30" s="16" t="s">
        <v>63</v>
      </c>
      <c r="C30" s="18" t="n">
        <v>18</v>
      </c>
      <c r="D30" s="18" t="n">
        <v>7</v>
      </c>
      <c r="E30" s="18" t="n">
        <v>12</v>
      </c>
      <c r="F30" s="12" t="n">
        <v>-41.6666666666667</v>
      </c>
      <c r="G30" s="19" t="n">
        <v>38.8888888888889</v>
      </c>
      <c r="H30" s="20" t="n">
        <v>0.755391335877204</v>
      </c>
      <c r="I30" s="21" t="n">
        <v>3.77695667938602</v>
      </c>
      <c r="J30" s="21" t="n">
        <v>29.0286099072811</v>
      </c>
    </row>
    <row r="31" customFormat="false" ht="14.25" hidden="false" customHeight="true" outlineLevel="0" collapsed="false">
      <c r="A31" s="22" t="s">
        <v>64</v>
      </c>
      <c r="B31" s="16" t="s">
        <v>65</v>
      </c>
      <c r="C31" s="18" t="n">
        <v>65</v>
      </c>
      <c r="D31" s="18" t="n">
        <v>42</v>
      </c>
      <c r="E31" s="18" t="n">
        <v>32</v>
      </c>
      <c r="F31" s="12" t="n">
        <v>31.25</v>
      </c>
      <c r="G31" s="19" t="n">
        <v>64.6153846153846</v>
      </c>
      <c r="H31" s="20" t="n">
        <v>2.50229376928851</v>
      </c>
      <c r="I31" s="21" t="n">
        <v>25.4399866544332</v>
      </c>
      <c r="J31" s="21" t="n">
        <v>33.8405443084732</v>
      </c>
    </row>
    <row r="32" customFormat="false" ht="14.25" hidden="false" customHeight="true" outlineLevel="0" collapsed="false">
      <c r="A32" s="22" t="s">
        <v>66</v>
      </c>
      <c r="B32" s="16" t="s">
        <v>67</v>
      </c>
      <c r="C32" s="18" t="n">
        <v>129</v>
      </c>
      <c r="D32" s="18" t="n">
        <v>75</v>
      </c>
      <c r="E32" s="18" t="n">
        <v>84</v>
      </c>
      <c r="F32" s="12" t="n">
        <v>-10.7142857142857</v>
      </c>
      <c r="G32" s="19" t="n">
        <v>58.1395348837209</v>
      </c>
      <c r="H32" s="20" t="n">
        <v>3.07274414488603</v>
      </c>
      <c r="I32" s="21" t="n">
        <v>69.7717770498788</v>
      </c>
      <c r="J32" s="21" t="n">
        <v>53.3018684332897</v>
      </c>
    </row>
    <row r="33" customFormat="false" ht="14.25" hidden="false" customHeight="true" outlineLevel="0" collapsed="false">
      <c r="A33" s="22" t="s">
        <v>68</v>
      </c>
      <c r="B33" s="16" t="s">
        <v>69</v>
      </c>
      <c r="C33" s="18" t="n">
        <v>16</v>
      </c>
      <c r="D33" s="18" t="n">
        <v>6</v>
      </c>
      <c r="E33" s="18" t="n">
        <v>5</v>
      </c>
      <c r="F33" s="12" t="n">
        <v>20</v>
      </c>
      <c r="G33" s="19" t="n">
        <v>37.5</v>
      </c>
      <c r="H33" s="20" t="n">
        <v>0.531102231868612</v>
      </c>
      <c r="I33" s="21" t="n">
        <v>9.82539128956933</v>
      </c>
      <c r="J33" s="21" t="n">
        <v>15.1364136082555</v>
      </c>
    </row>
    <row r="34" customFormat="false" ht="14.25" hidden="false" customHeight="true" outlineLevel="0" collapsed="false">
      <c r="A34" s="22" t="s">
        <v>70</v>
      </c>
      <c r="B34" s="16" t="s">
        <v>71</v>
      </c>
      <c r="C34" s="18" t="n">
        <v>379</v>
      </c>
      <c r="D34" s="18" t="n">
        <v>269</v>
      </c>
      <c r="E34" s="18" t="n">
        <v>246</v>
      </c>
      <c r="F34" s="12" t="n">
        <v>9.34959349593496</v>
      </c>
      <c r="G34" s="19" t="n">
        <v>70.976253298153</v>
      </c>
      <c r="H34" s="20" t="n">
        <v>3.07108301342885</v>
      </c>
      <c r="I34" s="21" t="n">
        <v>49.8679948054172</v>
      </c>
      <c r="J34" s="21" t="n">
        <v>26.9433305267364</v>
      </c>
    </row>
    <row r="35" customFormat="false" ht="14.25" hidden="false" customHeight="true" outlineLevel="0" collapsed="false">
      <c r="A35" s="22" t="s">
        <v>72</v>
      </c>
      <c r="B35" s="16" t="s">
        <v>73</v>
      </c>
      <c r="C35" s="18" t="n">
        <v>121</v>
      </c>
      <c r="D35" s="18" t="n">
        <v>60</v>
      </c>
      <c r="E35" s="18" t="n">
        <v>67</v>
      </c>
      <c r="F35" s="12" t="n">
        <v>-10.4477611940298</v>
      </c>
      <c r="G35" s="19" t="n">
        <v>49.5867768595041</v>
      </c>
      <c r="H35" s="20" t="n">
        <v>2.98339145974361</v>
      </c>
      <c r="I35" s="21" t="n">
        <v>34.9554032699959</v>
      </c>
      <c r="J35" s="21" t="n">
        <v>87.2642001975005</v>
      </c>
    </row>
    <row r="36" customFormat="false" ht="14.25" hidden="false" customHeight="true" outlineLevel="0" collapsed="false">
      <c r="A36" s="22" t="s">
        <v>74</v>
      </c>
      <c r="B36" s="16" t="s">
        <v>75</v>
      </c>
      <c r="C36" s="18" t="n">
        <v>774</v>
      </c>
      <c r="D36" s="18" t="n">
        <v>445</v>
      </c>
      <c r="E36" s="18" t="n">
        <v>517</v>
      </c>
      <c r="F36" s="12" t="n">
        <v>-13.926499032882</v>
      </c>
      <c r="G36" s="19" t="n">
        <v>57.4935400516796</v>
      </c>
      <c r="H36" s="20" t="n">
        <v>4.1175243223087</v>
      </c>
      <c r="I36" s="21" t="n">
        <v>23.280204932424</v>
      </c>
      <c r="J36" s="21" t="n">
        <v>20.0602083837422</v>
      </c>
    </row>
    <row r="37" customFormat="false" ht="14.25" hidden="false" customHeight="true" outlineLevel="0" collapsed="false">
      <c r="A37" s="22" t="s">
        <v>76</v>
      </c>
      <c r="B37" s="16" t="s">
        <v>77</v>
      </c>
      <c r="C37" s="18" t="n">
        <v>489</v>
      </c>
      <c r="D37" s="18" t="n">
        <v>335</v>
      </c>
      <c r="E37" s="18" t="n">
        <v>286</v>
      </c>
      <c r="F37" s="12" t="n">
        <v>17.1328671328671</v>
      </c>
      <c r="G37" s="19" t="n">
        <v>68.5071574642127</v>
      </c>
      <c r="H37" s="20" t="n">
        <v>3.86650426579297</v>
      </c>
      <c r="I37" s="21" t="n">
        <v>48.7179537489914</v>
      </c>
      <c r="J37" s="21" t="n">
        <v>67.4387594776964</v>
      </c>
    </row>
    <row r="38" customFormat="false" ht="14.25" hidden="false" customHeight="true" outlineLevel="0" collapsed="false">
      <c r="A38" s="22" t="s">
        <v>78</v>
      </c>
      <c r="B38" s="16" t="s">
        <v>79</v>
      </c>
      <c r="C38" s="18" t="n">
        <v>12</v>
      </c>
      <c r="D38" s="18" t="n">
        <v>6</v>
      </c>
      <c r="E38" s="18" t="n">
        <v>4</v>
      </c>
      <c r="F38" s="12" t="n">
        <v>50</v>
      </c>
      <c r="G38" s="19" t="n">
        <v>50</v>
      </c>
      <c r="H38" s="20" t="n">
        <v>0.928058455308572</v>
      </c>
      <c r="I38" s="21" t="n">
        <v>4.79496868576095</v>
      </c>
      <c r="J38" s="21" t="n">
        <v>4.79496868576095</v>
      </c>
    </row>
    <row r="39" customFormat="false" ht="14.25" hidden="false" customHeight="true" outlineLevel="0" collapsed="false">
      <c r="A39" s="22" t="s">
        <v>80</v>
      </c>
      <c r="B39" s="16" t="s">
        <v>81</v>
      </c>
      <c r="C39" s="18" t="n">
        <v>488</v>
      </c>
      <c r="D39" s="18" t="n">
        <v>344</v>
      </c>
      <c r="E39" s="18" t="n">
        <v>310</v>
      </c>
      <c r="F39" s="12" t="n">
        <v>10.9677419354839</v>
      </c>
      <c r="G39" s="19" t="n">
        <v>70.4918032786885</v>
      </c>
      <c r="H39" s="20" t="n">
        <v>3.54122011091843</v>
      </c>
      <c r="I39" s="21" t="n">
        <v>65.45080658494</v>
      </c>
      <c r="J39" s="21" t="n">
        <v>37.9651737472882</v>
      </c>
    </row>
    <row r="40" customFormat="false" ht="14.25" hidden="false" customHeight="true" outlineLevel="0" collapsed="false">
      <c r="A40" s="22" t="s">
        <v>82</v>
      </c>
      <c r="B40" s="16" t="s">
        <v>83</v>
      </c>
      <c r="C40" s="18" t="n">
        <v>204</v>
      </c>
      <c r="D40" s="18" t="n">
        <v>131</v>
      </c>
      <c r="E40" s="18" t="n">
        <v>111</v>
      </c>
      <c r="F40" s="12" t="n">
        <v>18.018018018018</v>
      </c>
      <c r="G40" s="19" t="n">
        <v>64.2156862745098</v>
      </c>
      <c r="H40" s="20" t="n">
        <v>3.64158062390006</v>
      </c>
      <c r="I40" s="21" t="n">
        <v>42.8094210748556</v>
      </c>
      <c r="J40" s="21" t="n">
        <v>58.0707017047879</v>
      </c>
    </row>
    <row r="41" customFormat="false" ht="14.25" hidden="false" customHeight="true" outlineLevel="0" collapsed="false">
      <c r="A41" s="22" t="s">
        <v>84</v>
      </c>
      <c r="B41" s="16" t="s">
        <v>85</v>
      </c>
      <c r="C41" s="18" t="n">
        <v>77</v>
      </c>
      <c r="D41" s="18" t="n">
        <v>40</v>
      </c>
      <c r="E41" s="18" t="n">
        <v>36</v>
      </c>
      <c r="F41" s="12" t="n">
        <v>11.1111111111111</v>
      </c>
      <c r="G41" s="19" t="n">
        <v>51.9480519480519</v>
      </c>
      <c r="H41" s="20" t="n">
        <v>1.0462355008107</v>
      </c>
      <c r="I41" s="21" t="n">
        <v>14.568829348789</v>
      </c>
      <c r="J41" s="21" t="n">
        <v>17.5506005260995</v>
      </c>
    </row>
    <row r="42" customFormat="false" ht="14.25" hidden="false" customHeight="true" outlineLevel="0" collapsed="false">
      <c r="A42" s="22" t="s">
        <v>86</v>
      </c>
      <c r="B42" s="16" t="s">
        <v>87</v>
      </c>
      <c r="C42" s="18" t="n">
        <v>636</v>
      </c>
      <c r="D42" s="18" t="n">
        <v>470</v>
      </c>
      <c r="E42" s="18" t="n">
        <v>457</v>
      </c>
      <c r="F42" s="12" t="n">
        <v>2.84463894967177</v>
      </c>
      <c r="G42" s="19" t="n">
        <v>73.8993710691824</v>
      </c>
      <c r="H42" s="20" t="n">
        <v>3.96504885362001</v>
      </c>
      <c r="I42" s="21" t="n">
        <v>54.6923653574863</v>
      </c>
      <c r="J42" s="21" t="n">
        <v>39.4395816822842</v>
      </c>
    </row>
    <row r="43" customFormat="false" ht="14.25" hidden="false" customHeight="true" outlineLevel="0" collapsed="false">
      <c r="A43" s="22" t="s">
        <v>88</v>
      </c>
      <c r="B43" s="16" t="s">
        <v>89</v>
      </c>
      <c r="C43" s="18" t="n">
        <v>14</v>
      </c>
      <c r="D43" s="18" t="n">
        <v>5</v>
      </c>
      <c r="E43" s="18" t="n">
        <v>16</v>
      </c>
      <c r="F43" s="12" t="n">
        <v>-68.75</v>
      </c>
      <c r="G43" s="19" t="n">
        <v>35.7142857142857</v>
      </c>
      <c r="H43" s="20" t="n">
        <v>0.572428194607268</v>
      </c>
      <c r="I43" s="21" t="n">
        <v>12.7079059202814</v>
      </c>
      <c r="J43" s="21" t="n">
        <v>17.8597596717468</v>
      </c>
    </row>
    <row r="44" customFormat="false" ht="14.25" hidden="false" customHeight="true" outlineLevel="0" collapsed="false">
      <c r="A44" s="22" t="s">
        <v>90</v>
      </c>
      <c r="B44" s="16" t="s">
        <v>91</v>
      </c>
      <c r="C44" s="18" t="n">
        <v>319</v>
      </c>
      <c r="D44" s="18" t="n">
        <v>223</v>
      </c>
      <c r="E44" s="18" t="n">
        <v>207</v>
      </c>
      <c r="F44" s="12" t="n">
        <v>7.72946859903382</v>
      </c>
      <c r="G44" s="19" t="n">
        <v>69.9059561128527</v>
      </c>
      <c r="H44" s="20" t="n">
        <v>5.40926682603386</v>
      </c>
      <c r="I44" s="21" t="n">
        <v>52.9283417686362</v>
      </c>
      <c r="J44" s="21" t="n">
        <v>127.881859671975</v>
      </c>
    </row>
    <row r="45" customFormat="false" ht="14.25" hidden="false" customHeight="true" outlineLevel="0" collapsed="false">
      <c r="A45" s="22" t="s">
        <v>92</v>
      </c>
      <c r="B45" s="16" t="s">
        <v>93</v>
      </c>
      <c r="C45" s="18" t="n">
        <v>15</v>
      </c>
      <c r="D45" s="18" t="n">
        <v>5</v>
      </c>
      <c r="E45" s="18" t="n">
        <v>8</v>
      </c>
      <c r="F45" s="12" t="n">
        <v>-37.5</v>
      </c>
      <c r="G45" s="19" t="n">
        <v>33.3333333333333</v>
      </c>
      <c r="H45" s="20" t="n">
        <v>0.682190595866198</v>
      </c>
      <c r="I45" s="21" t="n">
        <v>4.91177229023662</v>
      </c>
      <c r="J45" s="21" t="n">
        <v>20.6021559951592</v>
      </c>
    </row>
    <row r="46" customFormat="false" ht="14.25" hidden="false" customHeight="true" outlineLevel="0" collapsed="false">
      <c r="A46" s="22" t="s">
        <v>94</v>
      </c>
      <c r="B46" s="16" t="s">
        <v>95</v>
      </c>
      <c r="C46" s="18" t="n">
        <v>373</v>
      </c>
      <c r="D46" s="18" t="n">
        <v>244</v>
      </c>
      <c r="E46" s="18" t="n">
        <v>219</v>
      </c>
      <c r="F46" s="12" t="n">
        <v>11.4155251141553</v>
      </c>
      <c r="G46" s="19" t="n">
        <v>65.4155495978552</v>
      </c>
      <c r="H46" s="20" t="n">
        <v>3.9238818384094</v>
      </c>
      <c r="I46" s="21" t="n">
        <v>72.8812807035713</v>
      </c>
      <c r="J46" s="21" t="n">
        <v>137.577086588494</v>
      </c>
    </row>
    <row r="47" customFormat="false" ht="14.25" hidden="false" customHeight="true" outlineLevel="0" collapsed="false">
      <c r="A47" s="22" t="s">
        <v>96</v>
      </c>
      <c r="B47" s="16" t="s">
        <v>97</v>
      </c>
      <c r="C47" s="18" t="n">
        <v>1089</v>
      </c>
      <c r="D47" s="18" t="n">
        <v>699</v>
      </c>
      <c r="E47" s="18" t="n">
        <v>805</v>
      </c>
      <c r="F47" s="12" t="n">
        <v>-13.167701863354</v>
      </c>
      <c r="G47" s="19" t="n">
        <v>64.1873278236915</v>
      </c>
      <c r="H47" s="20" t="n">
        <v>2.91049709291722</v>
      </c>
      <c r="I47" s="21" t="n">
        <v>50.2071158031415</v>
      </c>
      <c r="J47" s="21" t="n">
        <v>58.2848902813381</v>
      </c>
    </row>
    <row r="48" customFormat="false" ht="14.25" hidden="false" customHeight="true" outlineLevel="0" collapsed="false">
      <c r="A48" s="22" t="s">
        <v>98</v>
      </c>
      <c r="B48" s="16" t="s">
        <v>99</v>
      </c>
      <c r="C48" s="18" t="n">
        <v>51</v>
      </c>
      <c r="D48" s="18" t="n">
        <v>26</v>
      </c>
      <c r="E48" s="18" t="n">
        <v>22</v>
      </c>
      <c r="F48" s="12" t="n">
        <v>18.1818181818182</v>
      </c>
      <c r="G48" s="19" t="n">
        <v>50.9803921568627</v>
      </c>
      <c r="H48" s="20" t="n">
        <v>0.967476419622803</v>
      </c>
      <c r="I48" s="21" t="n">
        <v>10.9771362995664</v>
      </c>
      <c r="J48" s="21" t="n">
        <v>21.3216918632256</v>
      </c>
    </row>
    <row r="49" customFormat="false" ht="14.25" hidden="false" customHeight="true" outlineLevel="0" collapsed="false">
      <c r="A49" s="22" t="s">
        <v>100</v>
      </c>
      <c r="B49" s="16" t="s">
        <v>101</v>
      </c>
      <c r="C49" s="18" t="n">
        <v>8</v>
      </c>
      <c r="D49" s="18" t="n">
        <v>4</v>
      </c>
      <c r="E49" s="18" t="n">
        <v>2</v>
      </c>
      <c r="F49" s="12" t="n">
        <v>100</v>
      </c>
      <c r="G49" s="19" t="n">
        <v>50</v>
      </c>
      <c r="H49" s="20" t="n">
        <v>0.751968748178826</v>
      </c>
      <c r="I49" s="21" t="n">
        <v>4.32382030202825</v>
      </c>
      <c r="J49" s="21" t="n">
        <v>12.5954765319953</v>
      </c>
    </row>
    <row r="50" customFormat="false" ht="14.25" hidden="false" customHeight="true" outlineLevel="0" collapsed="false">
      <c r="A50" s="22" t="s">
        <v>102</v>
      </c>
      <c r="B50" s="16" t="s">
        <v>103</v>
      </c>
      <c r="C50" s="18" t="n">
        <v>303</v>
      </c>
      <c r="D50" s="18" t="n">
        <v>208</v>
      </c>
      <c r="E50" s="18" t="n">
        <v>250</v>
      </c>
      <c r="F50" s="12" t="n">
        <v>-16.8</v>
      </c>
      <c r="G50" s="19" t="n">
        <v>68.6468646864686</v>
      </c>
      <c r="H50" s="20" t="n">
        <v>2.57845667219671</v>
      </c>
      <c r="I50" s="21" t="n">
        <v>35.4041935374702</v>
      </c>
      <c r="J50" s="21" t="n">
        <v>21.3466461034747</v>
      </c>
    </row>
    <row r="51" customFormat="false" ht="14.25" hidden="false" customHeight="true" outlineLevel="0" collapsed="false">
      <c r="A51" s="22" t="s">
        <v>104</v>
      </c>
      <c r="B51" s="16" t="s">
        <v>105</v>
      </c>
      <c r="C51" s="18" t="n">
        <v>161</v>
      </c>
      <c r="D51" s="18" t="n">
        <v>79</v>
      </c>
      <c r="E51" s="18" t="n">
        <v>93</v>
      </c>
      <c r="F51" s="12" t="n">
        <v>-15.0537634408602</v>
      </c>
      <c r="G51" s="19" t="n">
        <v>49.0683229813665</v>
      </c>
      <c r="H51" s="20" t="n">
        <v>1.24952688009113</v>
      </c>
      <c r="I51" s="21" t="n">
        <v>20.720002695182</v>
      </c>
      <c r="J51" s="21" t="n">
        <v>28.4385991190361</v>
      </c>
    </row>
    <row r="52" customFormat="false" ht="14.25" hidden="false" customHeight="true" outlineLevel="0" collapsed="false">
      <c r="A52" s="22" t="s">
        <v>106</v>
      </c>
      <c r="B52" s="16" t="s">
        <v>107</v>
      </c>
      <c r="C52" s="18" t="n">
        <v>74</v>
      </c>
      <c r="D52" s="18" t="n">
        <v>43</v>
      </c>
      <c r="E52" s="18" t="n">
        <v>27</v>
      </c>
      <c r="F52" s="12" t="n">
        <v>59.2592592592592</v>
      </c>
      <c r="G52" s="19" t="n">
        <v>58.1081081081081</v>
      </c>
      <c r="H52" s="20" t="n">
        <v>2.86901543396861</v>
      </c>
      <c r="I52" s="21" t="n">
        <v>16.0798306880566</v>
      </c>
      <c r="J52" s="21" t="n">
        <v>52.0426055464073</v>
      </c>
    </row>
    <row r="53" customFormat="false" ht="14.25" hidden="false" customHeight="true" outlineLevel="0" collapsed="false">
      <c r="A53" s="22" t="s">
        <v>108</v>
      </c>
      <c r="B53" s="16" t="s">
        <v>109</v>
      </c>
      <c r="C53" s="18" t="n">
        <v>135</v>
      </c>
      <c r="D53" s="18" t="n">
        <v>80</v>
      </c>
      <c r="E53" s="18" t="n">
        <v>97</v>
      </c>
      <c r="F53" s="12" t="n">
        <v>-17.5257731958763</v>
      </c>
      <c r="G53" s="19" t="n">
        <v>59.2592592592592</v>
      </c>
      <c r="H53" s="20" t="n">
        <v>1.46627082242031</v>
      </c>
      <c r="I53" s="21" t="n">
        <v>43.8598259756474</v>
      </c>
      <c r="J53" s="21" t="n">
        <v>27.4009359939795</v>
      </c>
    </row>
    <row r="54" customFormat="false" ht="14.25" hidden="false" customHeight="true" outlineLevel="0" collapsed="false">
      <c r="A54" s="22" t="s">
        <v>110</v>
      </c>
      <c r="B54" s="16" t="s">
        <v>111</v>
      </c>
      <c r="C54" s="18" t="n">
        <v>15</v>
      </c>
      <c r="D54" s="18" t="n">
        <v>11</v>
      </c>
      <c r="E54" s="18" t="n">
        <v>5</v>
      </c>
      <c r="F54" s="12" t="n">
        <v>120</v>
      </c>
      <c r="G54" s="19" t="n">
        <v>73.3333333333333</v>
      </c>
      <c r="H54" s="20" t="n">
        <v>2.00717839984089</v>
      </c>
      <c r="I54" s="21" t="n">
        <v>3.64941527243797</v>
      </c>
      <c r="J54" s="21" t="n">
        <v>20.4367255256526</v>
      </c>
    </row>
    <row r="55" customFormat="false" ht="14.25" hidden="false" customHeight="true" outlineLevel="0" collapsed="false">
      <c r="A55" s="23" t="s">
        <v>112</v>
      </c>
      <c r="B55" s="16"/>
      <c r="C55" s="24" t="n">
        <v>38</v>
      </c>
      <c r="D55" s="24" t="n">
        <v>31</v>
      </c>
      <c r="E55" s="24" t="e">
        <f aca="false">{nan}</f>
        <v>#N/A</v>
      </c>
      <c r="F55" s="13" t="e">
        <f aca="false">{nan}</f>
        <v>#N/A</v>
      </c>
      <c r="G55" s="25"/>
      <c r="H55" s="25"/>
      <c r="I55" s="25"/>
      <c r="J55" s="21"/>
    </row>
    <row r="56" customFormat="false" ht="14.25" hidden="false" customHeight="true" outlineLevel="0" collapsed="false">
      <c r="A56" s="26" t="s">
        <v>113</v>
      </c>
      <c r="B56" s="16"/>
      <c r="C56" s="26"/>
      <c r="D56" s="26"/>
      <c r="E56" s="26"/>
      <c r="F56" s="26"/>
      <c r="G56" s="5"/>
      <c r="H56" s="5"/>
      <c r="I56" s="5"/>
      <c r="J56" s="5"/>
    </row>
    <row r="57" customFormat="false" ht="14.25" hidden="false" customHeight="true" outlineLevel="0" collapsed="false">
      <c r="A57" s="27" t="s">
        <v>114</v>
      </c>
      <c r="B57" s="16"/>
      <c r="C57" s="27"/>
      <c r="D57" s="27"/>
      <c r="E57" s="27"/>
      <c r="F57" s="27"/>
    </row>
    <row r="58" customFormat="false" ht="14.25" hidden="false" customHeight="true" outlineLevel="0" collapsed="false">
      <c r="A58" s="27" t="s">
        <v>115</v>
      </c>
      <c r="B58" s="8"/>
      <c r="C58" s="27"/>
      <c r="D58" s="27"/>
      <c r="E58" s="27"/>
      <c r="F58" s="2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9" min="1" style="0" width="11.5714285714286"/>
    <col collapsed="false" hidden="false" max="1025" min="10" style="0" width="14.4285714285714"/>
  </cols>
  <sheetData>
    <row r="1" customFormat="false" ht="15.75" hidden="false" customHeight="true" outlineLevel="0" collapsed="false">
      <c r="A1" s="36" t="s">
        <v>125</v>
      </c>
      <c r="B1" s="37"/>
      <c r="C1" s="37"/>
      <c r="D1" s="37"/>
      <c r="E1" s="37"/>
      <c r="F1" s="37"/>
      <c r="G1" s="37"/>
      <c r="H1" s="37"/>
    </row>
    <row r="2" customFormat="false" ht="15.75" hidden="false" customHeight="true" outlineLevel="0" collapsed="false">
      <c r="A2" s="38" t="s">
        <v>126</v>
      </c>
      <c r="B2" s="5"/>
      <c r="C2" s="5"/>
      <c r="D2" s="5"/>
      <c r="E2" s="39"/>
      <c r="F2" s="5"/>
      <c r="G2" s="5"/>
      <c r="H2" s="5"/>
    </row>
    <row r="3" customFormat="false" ht="15.75" hidden="false" customHeight="true" outlineLevel="0" collapsed="false">
      <c r="A3" s="40" t="s">
        <v>225</v>
      </c>
      <c r="B3" s="3"/>
      <c r="C3" s="3"/>
      <c r="D3" s="3"/>
      <c r="E3" s="3"/>
      <c r="F3" s="3"/>
      <c r="G3" s="3"/>
      <c r="H3" s="3"/>
    </row>
    <row r="4" customFormat="false" ht="60" hidden="false" customHeight="true" outlineLevel="0" collapsed="false">
      <c r="A4" s="90" t="s">
        <v>3</v>
      </c>
      <c r="B4" s="91" t="s">
        <v>234</v>
      </c>
      <c r="C4" s="91" t="s">
        <v>128</v>
      </c>
      <c r="D4" s="91" t="s">
        <v>159</v>
      </c>
      <c r="E4" s="91" t="s">
        <v>214</v>
      </c>
      <c r="F4" s="91" t="s">
        <v>235</v>
      </c>
      <c r="G4" s="91" t="s">
        <v>236</v>
      </c>
      <c r="H4" s="91" t="s">
        <v>133</v>
      </c>
      <c r="I4" s="92" t="s">
        <v>237</v>
      </c>
    </row>
    <row r="5" customFormat="false" ht="15" hidden="false" customHeight="true" outlineLevel="0" collapsed="false">
      <c r="A5" s="93" t="s">
        <v>238</v>
      </c>
      <c r="B5" s="94" t="str">
        <f aca="false">SUM(C5:F5)</f>
        <v>350,669</v>
      </c>
      <c r="C5" s="95" t="n">
        <v>149335</v>
      </c>
      <c r="D5" s="95" t="n">
        <v>26831</v>
      </c>
      <c r="E5" s="95" t="n">
        <v>30388</v>
      </c>
      <c r="F5" s="95" t="n">
        <v>144115</v>
      </c>
      <c r="G5" s="5"/>
      <c r="H5" s="80" t="n">
        <v>307006550</v>
      </c>
      <c r="I5" s="59" t="n">
        <v>55.9</v>
      </c>
    </row>
    <row r="6" customFormat="false" ht="15" hidden="false" customHeight="true" outlineLevel="0" collapsed="false">
      <c r="A6" s="49" t="s">
        <v>135</v>
      </c>
      <c r="B6" s="50" t="n">
        <v>2462</v>
      </c>
      <c r="C6" s="50" t="n">
        <v>1384</v>
      </c>
      <c r="D6" s="50" t="n">
        <v>156</v>
      </c>
      <c r="E6" s="50" t="n">
        <v>172</v>
      </c>
      <c r="F6" s="50" t="n">
        <v>750</v>
      </c>
      <c r="G6" s="50" t="n">
        <v>299</v>
      </c>
      <c r="H6" s="50" t="str">
        <f aca="false">VLOOKUP(A6,'POPULATION DATA'!A:E,4,0)</f>
        <v>4,729,656</v>
      </c>
      <c r="I6" s="96" t="n">
        <f aca="false">C6/(H6/100000)</f>
        <v>29.2621704411484</v>
      </c>
    </row>
    <row r="7" customFormat="false" ht="15" hidden="false" customHeight="true" outlineLevel="0" collapsed="false">
      <c r="A7" s="49" t="s">
        <v>14</v>
      </c>
      <c r="B7" s="50" t="n">
        <v>652</v>
      </c>
      <c r="C7" s="50" t="n">
        <v>169</v>
      </c>
      <c r="D7" s="50" t="n">
        <v>45</v>
      </c>
      <c r="E7" s="50" t="n">
        <v>56</v>
      </c>
      <c r="F7" s="50" t="n">
        <v>382</v>
      </c>
      <c r="G7" s="50" t="n">
        <v>34</v>
      </c>
      <c r="H7" s="50" t="str">
        <f aca="false">VLOOKUP(A7,'POPULATION DATA'!A:E,4,0)</f>
        <v>708,862</v>
      </c>
      <c r="I7" s="96" t="n">
        <f aca="false">C7/(H7/100000)</f>
        <v>23.8410297067694</v>
      </c>
    </row>
    <row r="8" customFormat="false" ht="15" hidden="false" customHeight="true" outlineLevel="0" collapsed="false">
      <c r="A8" s="49" t="s">
        <v>16</v>
      </c>
      <c r="B8" s="50" t="n">
        <v>8060</v>
      </c>
      <c r="C8" s="50" t="n">
        <v>3671</v>
      </c>
      <c r="D8" s="50" t="n">
        <v>787</v>
      </c>
      <c r="E8" s="50" t="n">
        <v>816</v>
      </c>
      <c r="F8" s="50" t="n">
        <v>2786</v>
      </c>
      <c r="G8" s="50" t="n">
        <v>94</v>
      </c>
      <c r="H8" s="50" t="str">
        <f aca="false">VLOOKUP(A8,'POPULATION DATA'!A:E,4,0)</f>
        <v>6,676,627</v>
      </c>
      <c r="I8" s="96" t="n">
        <f aca="false">C8/(H8/100000)</f>
        <v>54.9828528686716</v>
      </c>
    </row>
    <row r="9" customFormat="false" ht="15" hidden="false" customHeight="true" outlineLevel="0" collapsed="false">
      <c r="A9" s="49" t="s">
        <v>18</v>
      </c>
      <c r="B9" s="50" t="n">
        <v>2508</v>
      </c>
      <c r="C9" s="50" t="n">
        <v>1211</v>
      </c>
      <c r="D9" s="50" t="n">
        <v>146</v>
      </c>
      <c r="E9" s="50" t="n">
        <v>260</v>
      </c>
      <c r="F9" s="50" t="n">
        <v>891</v>
      </c>
      <c r="G9" s="50" t="n">
        <v>235</v>
      </c>
      <c r="H9" s="50" t="str">
        <f aca="false">VLOOKUP(A9,'POPULATION DATA'!A:E,4,0)</f>
        <v>2,910,236</v>
      </c>
      <c r="I9" s="96" t="n">
        <f aca="false">C9/(H9/100000)</f>
        <v>41.6117455766474</v>
      </c>
    </row>
    <row r="10" customFormat="false" ht="15" hidden="false" customHeight="true" outlineLevel="0" collapsed="false">
      <c r="A10" s="49" t="s">
        <v>20</v>
      </c>
      <c r="B10" s="50" t="n">
        <v>63867</v>
      </c>
      <c r="C10" s="50" t="n">
        <v>19820</v>
      </c>
      <c r="D10" s="50" t="n">
        <v>5647</v>
      </c>
      <c r="E10" s="50" t="n">
        <v>5810</v>
      </c>
      <c r="F10" s="50" t="n">
        <v>32590</v>
      </c>
      <c r="G10" s="50" t="n">
        <v>724</v>
      </c>
      <c r="H10" s="50" t="str">
        <f aca="false">VLOOKUP(A10,'POPULATION DATA'!A:E,4,0)</f>
        <v>37,266,600</v>
      </c>
      <c r="I10" s="96" t="n">
        <f aca="false">C10/(H10/100000)</f>
        <v>53.1843527448171</v>
      </c>
    </row>
    <row r="11" customFormat="false" ht="15" hidden="false" customHeight="true" outlineLevel="0" collapsed="false">
      <c r="A11" s="49" t="s">
        <v>22</v>
      </c>
      <c r="B11" s="50" t="n">
        <v>3317</v>
      </c>
      <c r="C11" s="50" t="n">
        <v>1190</v>
      </c>
      <c r="D11" s="50" t="n">
        <v>332</v>
      </c>
      <c r="E11" s="50" t="n">
        <v>459</v>
      </c>
      <c r="F11" s="50" t="n">
        <v>1336</v>
      </c>
      <c r="G11" s="50" t="n">
        <v>216</v>
      </c>
      <c r="H11" s="50" t="str">
        <f aca="false">VLOOKUP(A11,'POPULATION DATA'!A:E,4,0)</f>
        <v>5,095,309</v>
      </c>
      <c r="I11" s="96" t="n">
        <f aca="false">C11/(H11/100000)</f>
        <v>23.354815183927</v>
      </c>
    </row>
    <row r="12" customFormat="false" ht="15" hidden="false" customHeight="true" outlineLevel="0" collapsed="false">
      <c r="A12" s="49" t="s">
        <v>24</v>
      </c>
      <c r="B12" s="50" t="n">
        <v>3990</v>
      </c>
      <c r="C12" s="50" t="n">
        <v>1445</v>
      </c>
      <c r="D12" s="50" t="n">
        <v>393</v>
      </c>
      <c r="E12" s="50" t="n">
        <v>299</v>
      </c>
      <c r="F12" s="50" t="n">
        <v>1853</v>
      </c>
      <c r="G12" s="50" t="n">
        <v>103</v>
      </c>
      <c r="H12" s="50" t="str">
        <f aca="false">VLOOKUP(A12,'POPULATION DATA'!A:E,4,0)</f>
        <v>3,526,937</v>
      </c>
      <c r="I12" s="96" t="n">
        <f aca="false">C12/(H12/100000)</f>
        <v>40.9703944243971</v>
      </c>
    </row>
    <row r="13" customFormat="false" ht="15" hidden="false" customHeight="true" outlineLevel="0" collapsed="false">
      <c r="A13" s="49" t="s">
        <v>26</v>
      </c>
      <c r="B13" s="50" t="n">
        <v>1669</v>
      </c>
      <c r="C13" s="50" t="n">
        <v>755</v>
      </c>
      <c r="D13" s="50" t="n">
        <v>127</v>
      </c>
      <c r="E13" s="50" t="n">
        <v>136</v>
      </c>
      <c r="F13" s="50" t="n">
        <v>651</v>
      </c>
      <c r="G13" s="50" t="n">
        <v>54</v>
      </c>
      <c r="H13" s="50" t="str">
        <f aca="false">VLOOKUP(A13,'POPULATION DATA'!A:E,4,0)</f>
        <v>891,464</v>
      </c>
      <c r="I13" s="96" t="n">
        <f aca="false">C13/(H13/100000)</f>
        <v>84.6921468505739</v>
      </c>
    </row>
    <row r="14" customFormat="false" ht="15" hidden="false" customHeight="true" outlineLevel="0" collapsed="false">
      <c r="A14" s="49" t="s">
        <v>28</v>
      </c>
      <c r="B14" s="50" t="n">
        <v>4389</v>
      </c>
      <c r="C14" s="50" t="n">
        <v>1860</v>
      </c>
      <c r="D14" s="50" t="n">
        <v>221</v>
      </c>
      <c r="E14" s="50" t="n">
        <v>218</v>
      </c>
      <c r="F14" s="50" t="n">
        <v>2090</v>
      </c>
      <c r="G14" s="50" t="n">
        <v>2</v>
      </c>
      <c r="H14" s="50" t="str">
        <f aca="false">VLOOKUP(A14,'POPULATION DATA'!A:E,4,0)</f>
        <v>610,589</v>
      </c>
      <c r="I14" s="96" t="n">
        <f aca="false">C14/(H14/100000)</f>
        <v>304.623895943098</v>
      </c>
    </row>
    <row r="15" customFormat="false" ht="15" hidden="false" customHeight="true" outlineLevel="0" collapsed="false">
      <c r="A15" s="49" t="s">
        <v>136</v>
      </c>
      <c r="B15" s="50" t="n">
        <v>30881</v>
      </c>
      <c r="C15" s="50" t="n">
        <v>13668</v>
      </c>
      <c r="D15" s="50" t="n">
        <v>1938</v>
      </c>
      <c r="E15" s="50" t="n">
        <v>2732</v>
      </c>
      <c r="F15" s="50" t="n">
        <v>12543</v>
      </c>
      <c r="G15" s="50" t="n">
        <v>593</v>
      </c>
      <c r="H15" s="50" t="str">
        <f aca="false">VLOOKUP(A15,'POPULATION DATA'!A:E,4,0)</f>
        <v>18,678,049</v>
      </c>
      <c r="I15" s="96" t="n">
        <f aca="false">C15/(H15/100000)</f>
        <v>73.176807706201</v>
      </c>
    </row>
    <row r="16" customFormat="false" ht="15" hidden="false" customHeight="true" outlineLevel="0" collapsed="false">
      <c r="A16" s="49" t="s">
        <v>30</v>
      </c>
      <c r="B16" s="50" t="n">
        <v>12333</v>
      </c>
      <c r="C16" s="50" t="n">
        <v>7582</v>
      </c>
      <c r="D16" s="50" t="n">
        <v>506</v>
      </c>
      <c r="E16" s="50" t="n">
        <v>1032</v>
      </c>
      <c r="F16" s="50" t="n">
        <v>3213</v>
      </c>
      <c r="G16" s="50" t="n">
        <v>409</v>
      </c>
      <c r="H16" s="50" t="str">
        <f aca="false">VLOOKUP(A16,'POPULATION DATA'!A:E,4,0)</f>
        <v>9,908,357</v>
      </c>
      <c r="I16" s="96" t="n">
        <f aca="false">C16/(H16/100000)</f>
        <v>76.5212638180074</v>
      </c>
    </row>
    <row r="17" customFormat="false" ht="15" hidden="false" customHeight="true" outlineLevel="0" collapsed="false">
      <c r="A17" s="49" t="s">
        <v>32</v>
      </c>
      <c r="B17" s="50" t="n">
        <v>959</v>
      </c>
      <c r="C17" s="50" t="n">
        <v>110</v>
      </c>
      <c r="D17" s="50" t="n">
        <v>91</v>
      </c>
      <c r="E17" s="50" t="n">
        <v>84</v>
      </c>
      <c r="F17" s="50" t="n">
        <v>674</v>
      </c>
      <c r="G17" s="50" t="n">
        <v>3</v>
      </c>
      <c r="H17" s="50" t="str">
        <f aca="false">VLOOKUP(A17,'POPULATION DATA'!A:E,4,0)</f>
        <v>1,300,086</v>
      </c>
      <c r="I17" s="96" t="n">
        <f aca="false">C17/(H17/100000)</f>
        <v>8.4609787352529</v>
      </c>
    </row>
    <row r="18" customFormat="false" ht="15" hidden="false" customHeight="true" outlineLevel="0" collapsed="false">
      <c r="A18" s="49" t="s">
        <v>34</v>
      </c>
      <c r="B18" s="50" t="n">
        <v>243</v>
      </c>
      <c r="C18" s="50" t="n">
        <v>101</v>
      </c>
      <c r="D18" s="50" t="n">
        <v>15</v>
      </c>
      <c r="E18" s="50" t="n">
        <v>33</v>
      </c>
      <c r="F18" s="50" t="n">
        <v>94</v>
      </c>
      <c r="G18" s="50" t="n">
        <v>105</v>
      </c>
      <c r="H18" s="50" t="str">
        <f aca="false">VLOOKUP(A18,'POPULATION DATA'!A:E,4,0)</f>
        <v>1,559,796</v>
      </c>
      <c r="I18" s="96" t="n">
        <f aca="false">C18/(H18/100000)</f>
        <v>6.47520573203162</v>
      </c>
    </row>
    <row r="19" customFormat="false" ht="15" hidden="false" customHeight="true" outlineLevel="0" collapsed="false">
      <c r="A19" s="49" t="s">
        <v>36</v>
      </c>
      <c r="B19" s="50" t="n">
        <v>596</v>
      </c>
      <c r="C19" s="50" t="n">
        <v>262</v>
      </c>
      <c r="D19" s="50" t="n">
        <v>40</v>
      </c>
      <c r="E19" s="50" t="n">
        <v>57</v>
      </c>
      <c r="F19" s="50" t="n">
        <v>237</v>
      </c>
      <c r="G19" s="50" t="n">
        <v>1</v>
      </c>
      <c r="H19" s="50" t="str">
        <f aca="false">VLOOKUP(A19,'POPULATION DATA'!A:E,4,0)</f>
        <v>12,944,410</v>
      </c>
      <c r="I19" s="96" t="n">
        <f aca="false">C19/(H19/100000)</f>
        <v>2.02403972062072</v>
      </c>
    </row>
    <row r="20" customFormat="false" ht="15" hidden="false" customHeight="true" outlineLevel="0" collapsed="false">
      <c r="A20" s="49" t="s">
        <v>38</v>
      </c>
      <c r="B20" s="50" t="n">
        <v>7101</v>
      </c>
      <c r="C20" s="50" t="n">
        <v>3434</v>
      </c>
      <c r="D20" s="50" t="n">
        <v>425</v>
      </c>
      <c r="E20" s="50" t="n">
        <v>567</v>
      </c>
      <c r="F20" s="50" t="n">
        <v>2675</v>
      </c>
      <c r="G20" s="50" t="n">
        <v>285</v>
      </c>
      <c r="H20" s="50" t="str">
        <f aca="false">VLOOKUP(A20,'POPULATION DATA'!A:E,4,0)</f>
        <v>6,445,295</v>
      </c>
      <c r="I20" s="96" t="n">
        <f aca="false">C20/(H20/100000)</f>
        <v>53.2791749640629</v>
      </c>
    </row>
    <row r="21" customFormat="false" ht="15" hidden="false" customHeight="true" outlineLevel="0" collapsed="false">
      <c r="A21" s="49" t="s">
        <v>40</v>
      </c>
      <c r="B21" s="50" t="n">
        <v>1178</v>
      </c>
      <c r="C21" s="50" t="n">
        <v>322</v>
      </c>
      <c r="D21" s="50" t="n">
        <v>114</v>
      </c>
      <c r="E21" s="50" t="n">
        <v>107</v>
      </c>
      <c r="F21" s="50" t="n">
        <v>635</v>
      </c>
      <c r="G21" s="50" t="n">
        <v>193</v>
      </c>
      <c r="H21" s="50" t="str">
        <f aca="false">VLOOKUP(A21,'POPULATION DATA'!A:E,4,0)</f>
        <v>3,023,081</v>
      </c>
      <c r="I21" s="96" t="n">
        <f aca="false">C21/(H21/100000)</f>
        <v>10.6513851266307</v>
      </c>
    </row>
    <row r="22" customFormat="false" ht="15" hidden="false" customHeight="true" outlineLevel="0" collapsed="false">
      <c r="A22" s="49" t="s">
        <v>42</v>
      </c>
      <c r="B22" s="50" t="n">
        <v>1454</v>
      </c>
      <c r="C22" s="50" t="n">
        <v>763</v>
      </c>
      <c r="D22" s="50" t="n">
        <v>111</v>
      </c>
      <c r="E22" s="50" t="n">
        <v>108</v>
      </c>
      <c r="F22" s="50" t="n">
        <v>472</v>
      </c>
      <c r="G22" s="50" t="n">
        <v>135</v>
      </c>
      <c r="H22" s="50" t="str">
        <f aca="false">VLOOKUP(A22,'POPULATION DATA'!A:E,4,0)</f>
        <v>2,841,121</v>
      </c>
      <c r="I22" s="96" t="n">
        <f aca="false">C22/(H22/100000)</f>
        <v>26.8555967873244</v>
      </c>
    </row>
    <row r="23" customFormat="false" ht="15" hidden="false" customHeight="true" outlineLevel="0" collapsed="false">
      <c r="A23" s="49" t="s">
        <v>44</v>
      </c>
      <c r="B23" s="50" t="n">
        <v>3517</v>
      </c>
      <c r="C23" s="50" t="n">
        <v>1523</v>
      </c>
      <c r="D23" s="50" t="n">
        <v>276</v>
      </c>
      <c r="E23" s="50" t="n">
        <v>393</v>
      </c>
      <c r="F23" s="50" t="n">
        <v>1325</v>
      </c>
      <c r="G23" s="50" t="n">
        <v>331</v>
      </c>
      <c r="H23" s="50" t="str">
        <f aca="false">VLOOKUP(A23,'POPULATION DATA'!A:E,4,0)</f>
        <v>4,339,435</v>
      </c>
      <c r="I23" s="96" t="n">
        <f aca="false">C23/(H23/100000)</f>
        <v>35.0967349436044</v>
      </c>
    </row>
    <row r="24" customFormat="false" ht="15" hidden="false" customHeight="true" outlineLevel="0" collapsed="false">
      <c r="A24" s="49" t="s">
        <v>46</v>
      </c>
      <c r="B24" s="50" t="n">
        <v>5579</v>
      </c>
      <c r="C24" s="50" t="n">
        <v>3217</v>
      </c>
      <c r="D24" s="50" t="n">
        <v>287</v>
      </c>
      <c r="E24" s="50" t="n">
        <v>365</v>
      </c>
      <c r="F24" s="50" t="n">
        <v>1710</v>
      </c>
      <c r="G24" s="50" t="n">
        <v>156</v>
      </c>
      <c r="H24" s="50" t="str">
        <f aca="false">VLOOKUP(A24,'POPULATION DATA'!A:E,4,0)</f>
        <v>4,529,426</v>
      </c>
      <c r="I24" s="96" t="n">
        <f aca="false">C24/(H24/100000)</f>
        <v>71.0244521049687</v>
      </c>
    </row>
    <row r="25" customFormat="false" ht="15" hidden="false" customHeight="true" outlineLevel="0" collapsed="false">
      <c r="A25" s="49" t="s">
        <v>48</v>
      </c>
      <c r="B25" s="50" t="n">
        <v>399</v>
      </c>
      <c r="C25" s="50" t="n">
        <v>77</v>
      </c>
      <c r="D25" s="50" t="n">
        <v>50</v>
      </c>
      <c r="E25" s="50" t="n">
        <v>39</v>
      </c>
      <c r="F25" s="50" t="n">
        <v>233</v>
      </c>
      <c r="G25" s="50" t="n">
        <v>167</v>
      </c>
      <c r="H25" s="50" t="str">
        <f aca="false">VLOOKUP(A25,'POPULATION DATA'!A:E,4,0)</f>
        <v>1,312,939</v>
      </c>
      <c r="I25" s="96" t="n">
        <f aca="false">C25/(H25/100000)</f>
        <v>5.86470506245911</v>
      </c>
    </row>
    <row r="26" customFormat="false" ht="15" hidden="false" customHeight="true" outlineLevel="0" collapsed="false">
      <c r="A26" s="49" t="s">
        <v>50</v>
      </c>
      <c r="B26" s="50" t="n">
        <v>8257</v>
      </c>
      <c r="C26" s="50" t="n">
        <v>3810</v>
      </c>
      <c r="D26" s="50" t="n">
        <v>746</v>
      </c>
      <c r="E26" s="50" t="n">
        <v>420</v>
      </c>
      <c r="F26" s="50" t="n">
        <v>3281</v>
      </c>
      <c r="G26" s="50" t="n">
        <v>152</v>
      </c>
      <c r="H26" s="50" t="str">
        <f aca="false">VLOOKUP(A26,'POPULATION DATA'!A:E,4,0)</f>
        <v>5,737,274</v>
      </c>
      <c r="I26" s="96" t="n">
        <f aca="false">C26/(H26/100000)</f>
        <v>66.4078445617204</v>
      </c>
    </row>
    <row r="27" customFormat="false" ht="15" hidden="false" customHeight="true" outlineLevel="0" collapsed="false">
      <c r="A27" s="49" t="s">
        <v>52</v>
      </c>
      <c r="B27" s="50" t="n">
        <v>7038</v>
      </c>
      <c r="C27" s="50" t="n">
        <v>1756</v>
      </c>
      <c r="D27" s="50" t="n">
        <v>1411</v>
      </c>
      <c r="E27" s="50" t="n">
        <v>755</v>
      </c>
      <c r="F27" s="50" t="n">
        <v>3116</v>
      </c>
      <c r="G27" s="50" t="n">
        <v>323</v>
      </c>
      <c r="H27" s="50" t="str">
        <f aca="false">VLOOKUP(A27,'POPULATION DATA'!A:E,4,0)</f>
        <v>6,631,280</v>
      </c>
      <c r="I27" s="96" t="n">
        <f aca="false">C27/(H27/100000)</f>
        <v>26.480558806143</v>
      </c>
    </row>
    <row r="28" customFormat="false" ht="15" hidden="false" customHeight="true" outlineLevel="0" collapsed="false">
      <c r="A28" s="49" t="s">
        <v>54</v>
      </c>
      <c r="B28" s="50" t="n">
        <v>12280</v>
      </c>
      <c r="C28" s="50" t="n">
        <v>6148</v>
      </c>
      <c r="D28" s="50" t="n">
        <v>607</v>
      </c>
      <c r="E28" s="50" t="n">
        <v>1046</v>
      </c>
      <c r="F28" s="50" t="n">
        <v>4479</v>
      </c>
      <c r="G28" s="50" t="n">
        <v>583</v>
      </c>
      <c r="H28" s="50" t="str">
        <f aca="false">VLOOKUP(A28,'POPULATION DATA'!A:E,4,0)</f>
        <v>9,931,235</v>
      </c>
      <c r="I28" s="96" t="n">
        <f aca="false">C28/(H28/100000)</f>
        <v>61.9056945082862</v>
      </c>
    </row>
    <row r="29" customFormat="false" ht="15" hidden="false" customHeight="true" outlineLevel="0" collapsed="false">
      <c r="A29" s="49" t="s">
        <v>56</v>
      </c>
      <c r="B29" s="50" t="n">
        <v>3574</v>
      </c>
      <c r="C29" s="50" t="n">
        <v>1120</v>
      </c>
      <c r="D29" s="50" t="n">
        <v>237</v>
      </c>
      <c r="E29" s="50" t="n">
        <v>574</v>
      </c>
      <c r="F29" s="50" t="n">
        <v>1643</v>
      </c>
      <c r="G29" s="50" t="n">
        <v>304</v>
      </c>
      <c r="H29" s="50" t="str">
        <f aca="false">VLOOKUP(A29,'POPULATION DATA'!A:E,4,0)</f>
        <v>5,290,447</v>
      </c>
      <c r="I29" s="96" t="n">
        <f aca="false">C29/(H29/100000)</f>
        <v>21.1702338195619</v>
      </c>
    </row>
    <row r="30" customFormat="false" ht="15" hidden="false" customHeight="true" outlineLevel="0" collapsed="false">
      <c r="A30" s="49" t="s">
        <v>58</v>
      </c>
      <c r="B30" s="50" t="n">
        <v>2303</v>
      </c>
      <c r="C30" s="50" t="n">
        <v>1329</v>
      </c>
      <c r="D30" s="50" t="n">
        <v>129</v>
      </c>
      <c r="E30" s="50" t="n">
        <v>238</v>
      </c>
      <c r="F30" s="50" t="n">
        <v>607</v>
      </c>
      <c r="G30" s="50" t="n">
        <v>114</v>
      </c>
      <c r="H30" s="50" t="str">
        <f aca="false">VLOOKUP(A30,'POPULATION DATA'!A:E,4,0)</f>
        <v>2,960,467</v>
      </c>
      <c r="I30" s="96" t="n">
        <f aca="false">C30/(H30/100000)</f>
        <v>44.8915660941331</v>
      </c>
    </row>
    <row r="31" customFormat="false" ht="15" hidden="false" customHeight="true" outlineLevel="0" collapsed="false">
      <c r="A31" s="49" t="s">
        <v>60</v>
      </c>
      <c r="B31" s="50" t="n">
        <v>7291</v>
      </c>
      <c r="C31" s="50" t="n">
        <v>3859</v>
      </c>
      <c r="D31" s="50" t="n">
        <v>389</v>
      </c>
      <c r="E31" s="50" t="n">
        <v>587</v>
      </c>
      <c r="F31" s="50" t="n">
        <v>2456</v>
      </c>
      <c r="G31" s="50" t="n">
        <v>569</v>
      </c>
      <c r="H31" s="50" t="str">
        <f aca="false">VLOOKUP(A31,'POPULATION DATA'!A:E,4,0)</f>
        <v>6,011,741</v>
      </c>
      <c r="I31" s="96" t="n">
        <f aca="false">C31/(H31/100000)</f>
        <v>64.1910554696219</v>
      </c>
    </row>
    <row r="32" customFormat="false" ht="15" hidden="false" customHeight="true" outlineLevel="0" collapsed="false">
      <c r="A32" s="49" t="s">
        <v>62</v>
      </c>
      <c r="B32" s="50" t="n">
        <v>215</v>
      </c>
      <c r="C32" s="50" t="n">
        <v>52</v>
      </c>
      <c r="D32" s="50" t="n">
        <v>24</v>
      </c>
      <c r="E32" s="50" t="n">
        <v>53</v>
      </c>
      <c r="F32" s="50" t="n">
        <v>86</v>
      </c>
      <c r="G32" s="50" t="n">
        <v>99</v>
      </c>
      <c r="H32" s="50" t="str">
        <f aca="false">VLOOKUP(A32,'POPULATION DATA'!A:E,4,0)</f>
        <v>980,152</v>
      </c>
      <c r="I32" s="96" t="n">
        <f aca="false">C32/(H32/100000)</f>
        <v>5.30529958618663</v>
      </c>
    </row>
    <row r="33" customFormat="false" ht="15" hidden="false" customHeight="true" outlineLevel="0" collapsed="false">
      <c r="A33" s="49" t="s">
        <v>64</v>
      </c>
      <c r="B33" s="50" t="n">
        <v>1209</v>
      </c>
      <c r="C33" s="50" t="n">
        <v>588</v>
      </c>
      <c r="D33" s="50" t="n">
        <v>91</v>
      </c>
      <c r="E33" s="50" t="n">
        <v>78</v>
      </c>
      <c r="F33" s="50" t="n">
        <v>452</v>
      </c>
      <c r="G33" s="50" t="n">
        <v>214</v>
      </c>
      <c r="H33" s="50" t="str">
        <f aca="false">VLOOKUP(A33,'POPULATION DATA'!A:E,4,0)</f>
        <v>1,811,072</v>
      </c>
      <c r="I33" s="96" t="n">
        <f aca="false">C33/(H33/100000)</f>
        <v>32.4669587956746</v>
      </c>
    </row>
    <row r="34" customFormat="false" ht="15" hidden="false" customHeight="true" outlineLevel="0" collapsed="false">
      <c r="A34" s="49" t="s">
        <v>66</v>
      </c>
      <c r="B34" s="50" t="n">
        <v>5996</v>
      </c>
      <c r="C34" s="50" t="n">
        <v>2286</v>
      </c>
      <c r="D34" s="50" t="n">
        <v>518</v>
      </c>
      <c r="E34" s="50" t="n">
        <v>501</v>
      </c>
      <c r="F34" s="50" t="n">
        <v>2691</v>
      </c>
      <c r="G34" s="50" t="n">
        <v>38</v>
      </c>
      <c r="H34" s="50" t="str">
        <f aca="false">VLOOKUP(A34,'POPULATION DATA'!A:E,4,0)</f>
        <v>2,654,751</v>
      </c>
      <c r="I34" s="96" t="n">
        <f aca="false">C34/(H34/100000)</f>
        <v>86.109770746861</v>
      </c>
    </row>
    <row r="35" customFormat="false" ht="15" hidden="false" customHeight="true" outlineLevel="0" collapsed="false">
      <c r="A35" s="49" t="s">
        <v>68</v>
      </c>
      <c r="B35" s="50" t="n">
        <v>431</v>
      </c>
      <c r="C35" s="50" t="n">
        <v>85</v>
      </c>
      <c r="D35" s="50" t="n">
        <v>72</v>
      </c>
      <c r="E35" s="50" t="n">
        <v>66</v>
      </c>
      <c r="F35" s="50" t="n">
        <v>208</v>
      </c>
      <c r="G35" s="50" t="n">
        <v>151</v>
      </c>
      <c r="H35" s="50" t="str">
        <f aca="false">VLOOKUP(A35,'POPULATION DATA'!A:E,4,0)</f>
        <v>1,323,531</v>
      </c>
      <c r="I35" s="96" t="n">
        <f aca="false">C35/(H35/100000)</f>
        <v>6.4222145155648</v>
      </c>
    </row>
    <row r="36" customFormat="false" ht="15" hidden="false" customHeight="true" outlineLevel="0" collapsed="false">
      <c r="A36" s="49" t="s">
        <v>70</v>
      </c>
      <c r="B36" s="50" t="n">
        <v>11573</v>
      </c>
      <c r="C36" s="50" t="n">
        <v>3598</v>
      </c>
      <c r="D36" s="50" t="n">
        <v>942</v>
      </c>
      <c r="E36" s="50" t="n">
        <v>760</v>
      </c>
      <c r="F36" s="50" t="n">
        <v>6273</v>
      </c>
      <c r="G36" s="50" t="n">
        <v>567</v>
      </c>
      <c r="H36" s="50" t="str">
        <f aca="false">VLOOKUP(A36,'POPULATION DATA'!A:E,4,0)</f>
        <v>8,732,811</v>
      </c>
      <c r="I36" s="96" t="n">
        <f aca="false">C36/(H36/100000)</f>
        <v>41.200937475917</v>
      </c>
    </row>
    <row r="37" customFormat="false" ht="15" hidden="false" customHeight="true" outlineLevel="0" collapsed="false">
      <c r="A37" s="49" t="s">
        <v>72</v>
      </c>
      <c r="B37" s="50" t="n">
        <v>1746</v>
      </c>
      <c r="C37" s="50" t="n">
        <v>756</v>
      </c>
      <c r="D37" s="50" t="n">
        <v>186</v>
      </c>
      <c r="E37" s="50" t="n">
        <v>145</v>
      </c>
      <c r="F37" s="50" t="n">
        <v>659</v>
      </c>
      <c r="G37" s="50" t="n">
        <v>77</v>
      </c>
      <c r="H37" s="50" t="str">
        <f aca="false">VLOOKUP(A37,'POPULATION DATA'!A:E,4,0)</f>
        <v>2,033,875</v>
      </c>
      <c r="I37" s="96" t="n">
        <f aca="false">C37/(H37/100000)</f>
        <v>37.1704259111302</v>
      </c>
    </row>
    <row r="38" customFormat="false" ht="15" hidden="false" customHeight="true" outlineLevel="0" collapsed="false">
      <c r="A38" s="49" t="s">
        <v>74</v>
      </c>
      <c r="B38" s="50" t="n">
        <v>9410</v>
      </c>
      <c r="C38" s="50" t="n">
        <v>2797</v>
      </c>
      <c r="D38" s="50" t="n">
        <v>1062</v>
      </c>
      <c r="E38" s="50" t="n">
        <v>1075</v>
      </c>
      <c r="F38" s="50" t="n">
        <v>4476</v>
      </c>
      <c r="G38" s="50" t="n">
        <v>542</v>
      </c>
      <c r="H38" s="50" t="str">
        <f aca="false">VLOOKUP(A38,'POPULATION DATA'!A:E,4,0)</f>
        <v>19,577,730</v>
      </c>
      <c r="I38" s="96" t="n">
        <f aca="false">C38/(H38/100000)</f>
        <v>14.2866409946403</v>
      </c>
    </row>
    <row r="39" customFormat="false" ht="15" hidden="false" customHeight="true" outlineLevel="0" collapsed="false">
      <c r="A39" s="49" t="s">
        <v>76</v>
      </c>
      <c r="B39" s="50" t="n">
        <v>11165</v>
      </c>
      <c r="C39" s="50" t="n">
        <v>6130</v>
      </c>
      <c r="D39" s="50" t="n">
        <v>735</v>
      </c>
      <c r="E39" s="50" t="n">
        <v>916</v>
      </c>
      <c r="F39" s="50" t="n">
        <v>3384</v>
      </c>
      <c r="G39" s="50" t="n">
        <v>360</v>
      </c>
      <c r="H39" s="50" t="str">
        <f aca="false">VLOOKUP(A39,'POPULATION DATA'!A:E,4,0)</f>
        <v>9,458,888</v>
      </c>
      <c r="I39" s="96" t="n">
        <f aca="false">C39/(H39/100000)</f>
        <v>64.8067722125476</v>
      </c>
    </row>
    <row r="40" customFormat="false" ht="15" hidden="false" customHeight="true" outlineLevel="0" collapsed="false">
      <c r="A40" s="49" t="s">
        <v>78</v>
      </c>
      <c r="B40" s="50" t="n">
        <v>104</v>
      </c>
      <c r="C40" s="50" t="n">
        <v>24</v>
      </c>
      <c r="D40" s="50" t="n">
        <v>15</v>
      </c>
      <c r="E40" s="50" t="n">
        <v>17</v>
      </c>
      <c r="F40" s="50" t="n">
        <v>48</v>
      </c>
      <c r="G40" s="50" t="n">
        <v>84</v>
      </c>
      <c r="H40" s="50" t="str">
        <f aca="false">VLOOKUP(A40,'POPULATION DATA'!A:E,4,0)</f>
        <v>653,778</v>
      </c>
      <c r="I40" s="96" t="n">
        <f aca="false">C40/(H40/100000)</f>
        <v>3.67097088002349</v>
      </c>
    </row>
    <row r="41" customFormat="false" ht="15" hidden="false" customHeight="true" outlineLevel="0" collapsed="false">
      <c r="A41" s="49" t="s">
        <v>80</v>
      </c>
      <c r="B41" s="50" t="n">
        <v>16905</v>
      </c>
      <c r="C41" s="50" t="n">
        <v>6963</v>
      </c>
      <c r="D41" s="50" t="n">
        <v>796</v>
      </c>
      <c r="E41" s="50" t="n">
        <v>1586</v>
      </c>
      <c r="F41" s="50" t="n">
        <v>7560</v>
      </c>
      <c r="G41" s="50" t="n">
        <v>457</v>
      </c>
      <c r="H41" s="50" t="str">
        <f aca="false">VLOOKUP(A41,'POPULATION DATA'!A:E,4,0)</f>
        <v>11,532,111</v>
      </c>
      <c r="I41" s="96" t="n">
        <f aca="false">C41/(H41/100000)</f>
        <v>60.3792315214448</v>
      </c>
    </row>
    <row r="42" customFormat="false" ht="15" hidden="false" customHeight="true" outlineLevel="0" collapsed="false">
      <c r="A42" s="49" t="s">
        <v>82</v>
      </c>
      <c r="B42" s="50" t="n">
        <v>3320</v>
      </c>
      <c r="C42" s="50" t="n">
        <v>1580</v>
      </c>
      <c r="D42" s="50" t="n">
        <v>248</v>
      </c>
      <c r="E42" s="50" t="n">
        <v>242</v>
      </c>
      <c r="F42" s="50" t="n">
        <v>1250</v>
      </c>
      <c r="G42" s="50" t="n">
        <v>305</v>
      </c>
      <c r="H42" s="50" t="str">
        <f aca="false">VLOOKUP(A42,'POPULATION DATA'!A:E,4,0)</f>
        <v>3,724,447</v>
      </c>
      <c r="I42" s="96" t="n">
        <f aca="false">C42/(H42/100000)</f>
        <v>42.4224052590895</v>
      </c>
    </row>
    <row r="43" customFormat="false" ht="15" hidden="false" customHeight="true" outlineLevel="0" collapsed="false">
      <c r="A43" s="49" t="s">
        <v>84</v>
      </c>
      <c r="B43" s="50" t="n">
        <v>2413</v>
      </c>
      <c r="C43" s="50" t="n">
        <v>554</v>
      </c>
      <c r="D43" s="50" t="n">
        <v>269</v>
      </c>
      <c r="E43" s="50" t="n">
        <v>217</v>
      </c>
      <c r="F43" s="50" t="n">
        <v>1373</v>
      </c>
      <c r="G43" s="50" t="n">
        <v>158</v>
      </c>
      <c r="H43" s="50" t="str">
        <f aca="false">VLOOKUP(A43,'POPULATION DATA'!A:E,4,0)</f>
        <v>3,855,536</v>
      </c>
      <c r="I43" s="96" t="n">
        <f aca="false">C43/(H43/100000)</f>
        <v>14.3689489606633</v>
      </c>
    </row>
    <row r="44" customFormat="false" ht="15" hidden="false" customHeight="true" outlineLevel="0" collapsed="false">
      <c r="A44" s="49" t="s">
        <v>86</v>
      </c>
      <c r="B44" s="50" t="n">
        <v>17133</v>
      </c>
      <c r="C44" s="50" t="n">
        <v>7243</v>
      </c>
      <c r="D44" s="50" t="n">
        <v>1102</v>
      </c>
      <c r="E44" s="50" t="n">
        <v>1033</v>
      </c>
      <c r="F44" s="50" t="n">
        <v>7755</v>
      </c>
      <c r="G44" s="50" t="n">
        <v>1121</v>
      </c>
      <c r="H44" s="50" t="str">
        <f aca="false">VLOOKUP(A44,'POPULATION DATA'!A:E,4,0)</f>
        <v>12,632,780</v>
      </c>
      <c r="I44" s="96" t="n">
        <f aca="false">C44/(H44/100000)</f>
        <v>57.3349650670715</v>
      </c>
    </row>
    <row r="45" customFormat="false" ht="15" hidden="false" customHeight="true" outlineLevel="0" collapsed="false">
      <c r="A45" s="49" t="s">
        <v>88</v>
      </c>
      <c r="B45" s="50" t="n">
        <v>786</v>
      </c>
      <c r="C45" s="50" t="n">
        <v>229</v>
      </c>
      <c r="D45" s="50" t="n">
        <v>107</v>
      </c>
      <c r="E45" s="50" t="n">
        <v>99</v>
      </c>
      <c r="F45" s="50" t="n">
        <v>351</v>
      </c>
      <c r="G45" s="50" t="n">
        <v>49</v>
      </c>
      <c r="H45" s="50" t="str">
        <f aca="false">VLOOKUP(A45,'POPULATION DATA'!A:E,4,0)</f>
        <v>1,056,870</v>
      </c>
      <c r="I45" s="96" t="n">
        <f aca="false">C45/(H45/100000)</f>
        <v>21.6677547853568</v>
      </c>
    </row>
    <row r="46" customFormat="false" ht="15" hidden="false" customHeight="true" outlineLevel="0" collapsed="false">
      <c r="A46" s="49" t="s">
        <v>90</v>
      </c>
      <c r="B46" s="50" t="n">
        <v>5482</v>
      </c>
      <c r="C46" s="50" t="n">
        <v>3058</v>
      </c>
      <c r="D46" s="50" t="n">
        <v>382</v>
      </c>
      <c r="E46" s="50" t="n">
        <v>476</v>
      </c>
      <c r="F46" s="50" t="n">
        <v>1566</v>
      </c>
      <c r="G46" s="50" t="n">
        <v>427</v>
      </c>
      <c r="H46" s="50" t="str">
        <f aca="false">VLOOKUP(A46,'POPULATION DATA'!A:E,4,0)</f>
        <v>4,596,958</v>
      </c>
      <c r="I46" s="96" t="n">
        <f aca="false">C46/(H46/100000)</f>
        <v>66.5222523242544</v>
      </c>
    </row>
    <row r="47" customFormat="false" ht="15" hidden="false" customHeight="true" outlineLevel="0" collapsed="false">
      <c r="A47" s="49" t="s">
        <v>92</v>
      </c>
      <c r="B47" s="50" t="n">
        <v>107</v>
      </c>
      <c r="C47" s="50" t="n">
        <v>24</v>
      </c>
      <c r="D47" s="50" t="n">
        <v>17</v>
      </c>
      <c r="E47" s="50" t="n">
        <v>8</v>
      </c>
      <c r="F47" s="50" t="n">
        <v>58</v>
      </c>
      <c r="G47" s="50" t="n">
        <v>116</v>
      </c>
      <c r="H47" s="50" t="str">
        <f aca="false">VLOOKUP(A47,'POPULATION DATA'!A:E,4,0)</f>
        <v>820,077</v>
      </c>
      <c r="I47" s="96" t="n">
        <f aca="false">C47/(H47/100000)</f>
        <v>2.92655445769117</v>
      </c>
    </row>
    <row r="48" customFormat="false" ht="15" hidden="false" customHeight="true" outlineLevel="0" collapsed="false">
      <c r="A48" s="49" t="s">
        <v>94</v>
      </c>
      <c r="B48" s="50" t="n">
        <v>9594</v>
      </c>
      <c r="C48" s="50" t="n">
        <v>5692</v>
      </c>
      <c r="D48" s="50" t="n">
        <v>609</v>
      </c>
      <c r="E48" s="50" t="n">
        <v>738</v>
      </c>
      <c r="F48" s="50" t="n">
        <v>2555</v>
      </c>
      <c r="G48" s="50" t="n">
        <v>450</v>
      </c>
      <c r="H48" s="50" t="str">
        <f aca="false">VLOOKUP(A48,'POPULATION DATA'!A:E,4,0)</f>
        <v>6,338,112</v>
      </c>
      <c r="I48" s="96" t="n">
        <f aca="false">C48/(H48/100000)</f>
        <v>89.8059232780992</v>
      </c>
    </row>
    <row r="49" customFormat="false" ht="15" hidden="false" customHeight="true" outlineLevel="0" collapsed="false">
      <c r="A49" s="49" t="s">
        <v>96</v>
      </c>
      <c r="B49" s="50" t="n">
        <v>37955</v>
      </c>
      <c r="C49" s="50" t="n">
        <v>19036</v>
      </c>
      <c r="D49" s="50" t="n">
        <v>3020</v>
      </c>
      <c r="E49" s="50" t="n">
        <v>3106</v>
      </c>
      <c r="F49" s="50" t="n">
        <v>12793</v>
      </c>
      <c r="G49" s="50" t="n">
        <v>1008</v>
      </c>
      <c r="H49" s="50" t="str">
        <f aca="false">VLOOKUP(A49,'POPULATION DATA'!A:E,4,0)</f>
        <v>25,213,445</v>
      </c>
      <c r="I49" s="96" t="n">
        <f aca="false">C49/(H49/100000)</f>
        <v>75.4994012123294</v>
      </c>
    </row>
    <row r="50" customFormat="false" ht="15" hidden="false" customHeight="true" outlineLevel="0" collapsed="false">
      <c r="A50" s="49" t="s">
        <v>98</v>
      </c>
      <c r="B50" s="50" t="n">
        <v>1295</v>
      </c>
      <c r="C50" s="50" t="n">
        <v>413</v>
      </c>
      <c r="D50" s="50" t="n">
        <v>142</v>
      </c>
      <c r="E50" s="50" t="n">
        <v>128</v>
      </c>
      <c r="F50" s="50" t="n">
        <v>612</v>
      </c>
      <c r="G50" s="50" t="n">
        <v>122</v>
      </c>
      <c r="H50" s="50" t="str">
        <f aca="false">VLOOKUP(A50,'POPULATION DATA'!A:E,4,0)</f>
        <v>2,830,753</v>
      </c>
      <c r="I50" s="96" t="n">
        <f aca="false">C50/(H50/100000)</f>
        <v>14.589757566273</v>
      </c>
    </row>
    <row r="51" customFormat="false" ht="15" hidden="false" customHeight="true" outlineLevel="0" collapsed="false">
      <c r="A51" s="49" t="s">
        <v>100</v>
      </c>
      <c r="B51" s="50" t="n">
        <v>109</v>
      </c>
      <c r="C51" s="50" t="n">
        <v>36</v>
      </c>
      <c r="D51" s="50" t="n">
        <v>21</v>
      </c>
      <c r="E51" s="50" t="n">
        <v>14</v>
      </c>
      <c r="F51" s="50" t="n">
        <v>38</v>
      </c>
      <c r="G51" s="50" t="n">
        <v>77</v>
      </c>
      <c r="H51" s="50" t="str">
        <f aca="false">VLOOKUP(A51,'POPULATION DATA'!A:E,4,0)</f>
        <v>622,433</v>
      </c>
      <c r="I51" s="96" t="n">
        <f aca="false">C51/(H51/100000)</f>
        <v>5.78375503869493</v>
      </c>
    </row>
    <row r="52" customFormat="false" ht="15" hidden="false" customHeight="true" outlineLevel="0" collapsed="false">
      <c r="A52" s="49" t="s">
        <v>102</v>
      </c>
      <c r="B52" s="50" t="n">
        <v>5848</v>
      </c>
      <c r="C52" s="50" t="n">
        <v>3107</v>
      </c>
      <c r="D52" s="50" t="n">
        <v>407</v>
      </c>
      <c r="E52" s="50" t="n">
        <v>613</v>
      </c>
      <c r="F52" s="50" t="n">
        <v>1721</v>
      </c>
      <c r="G52" s="50" t="n">
        <v>396</v>
      </c>
      <c r="H52" s="50" t="str">
        <f aca="false">VLOOKUP(A52,'POPULATION DATA'!A:E,4,0)</f>
        <v>7,952,119</v>
      </c>
      <c r="I52" s="96" t="n">
        <f aca="false">C52/(H52/100000)</f>
        <v>39.0713468950854</v>
      </c>
    </row>
    <row r="53" customFormat="false" ht="15" hidden="false" customHeight="true" outlineLevel="0" collapsed="false">
      <c r="A53" s="49" t="s">
        <v>104</v>
      </c>
      <c r="B53" s="50" t="n">
        <v>6423</v>
      </c>
      <c r="C53" s="50" t="n">
        <v>1713</v>
      </c>
      <c r="D53" s="50" t="n">
        <v>504</v>
      </c>
      <c r="E53" s="50" t="n">
        <v>591</v>
      </c>
      <c r="F53" s="50" t="n">
        <v>3615</v>
      </c>
      <c r="G53" s="50" t="n">
        <v>237</v>
      </c>
      <c r="H53" s="50" t="str">
        <f aca="false">VLOOKUP(A53,'POPULATION DATA'!A:E,4,0)</f>
        <v>6,746,199</v>
      </c>
      <c r="I53" s="96" t="n">
        <f aca="false">C53/(H53/100000)</f>
        <v>25.3920763380979</v>
      </c>
    </row>
    <row r="54" customFormat="false" ht="15" hidden="false" customHeight="true" outlineLevel="0" collapsed="false">
      <c r="A54" s="49" t="s">
        <v>106</v>
      </c>
      <c r="B54" s="50" t="n">
        <v>644</v>
      </c>
      <c r="C54" s="50" t="n">
        <v>188</v>
      </c>
      <c r="D54" s="50" t="n">
        <v>75</v>
      </c>
      <c r="E54" s="50" t="n">
        <v>95</v>
      </c>
      <c r="F54" s="50" t="n">
        <v>286</v>
      </c>
      <c r="G54" s="50" t="n">
        <v>222</v>
      </c>
      <c r="H54" s="50" t="str">
        <f aca="false">VLOOKUP(A54,'POPULATION DATA'!A:E,4,0)</f>
        <v>1,825,513</v>
      </c>
      <c r="I54" s="96" t="n">
        <f aca="false">C54/(H54/100000)</f>
        <v>10.2984750040126</v>
      </c>
    </row>
    <row r="55" customFormat="false" ht="15" hidden="false" customHeight="true" outlineLevel="0" collapsed="false">
      <c r="A55" s="49" t="s">
        <v>108</v>
      </c>
      <c r="B55" s="50" t="n">
        <v>4833</v>
      </c>
      <c r="C55" s="50" t="n">
        <v>2565</v>
      </c>
      <c r="D55" s="50" t="n">
        <v>250</v>
      </c>
      <c r="E55" s="50" t="n">
        <v>464</v>
      </c>
      <c r="F55" s="50" t="n">
        <v>1554</v>
      </c>
      <c r="G55" s="50" t="n">
        <v>371</v>
      </c>
      <c r="H55" s="50" t="str">
        <f aca="false">VLOOKUP(A55,'POPULATION DATA'!A:E,4,0)</f>
        <v>5,668,519</v>
      </c>
      <c r="I55" s="96" t="n">
        <f aca="false">C55/(H55/100000)</f>
        <v>45.2499144838361</v>
      </c>
    </row>
    <row r="56" customFormat="false" ht="15" hidden="false" customHeight="true" outlineLevel="0" collapsed="false">
      <c r="A56" s="44" t="s">
        <v>110</v>
      </c>
      <c r="B56" s="51" t="n">
        <v>76</v>
      </c>
      <c r="C56" s="51" t="n">
        <v>32</v>
      </c>
      <c r="D56" s="51" t="n">
        <v>11</v>
      </c>
      <c r="E56" s="51" t="n">
        <v>4</v>
      </c>
      <c r="F56" s="51" t="n">
        <v>29</v>
      </c>
      <c r="G56" s="51" t="n">
        <v>64</v>
      </c>
      <c r="H56" s="51" t="str">
        <f aca="false">VLOOKUP(A56,'POPULATION DATA'!A:E,4,0)</f>
        <v>547,637</v>
      </c>
      <c r="I56" s="96" t="n">
        <f aca="false">C56/(H56/100000)</f>
        <v>5.84328670268809</v>
      </c>
    </row>
    <row r="57" customFormat="false" ht="14.25" hidden="false" customHeight="true" outlineLevel="0" collapsed="false">
      <c r="A57" s="52" t="s">
        <v>239</v>
      </c>
      <c r="B57" s="52"/>
      <c r="C57" s="52"/>
      <c r="D57" s="52"/>
      <c r="E57" s="52"/>
      <c r="F57" s="52"/>
      <c r="G57" s="52"/>
      <c r="H57" s="52"/>
    </row>
    <row r="58" customFormat="false" ht="14.25" hidden="false" customHeight="true" outlineLevel="0" collapsed="false">
      <c r="A58" s="53" t="s">
        <v>138</v>
      </c>
      <c r="B58" s="53"/>
    </row>
    <row r="59" customFormat="false" ht="75" hidden="false" customHeight="true" outlineLevel="0" collapsed="false">
      <c r="A59" s="78" t="s">
        <v>240</v>
      </c>
      <c r="B59" s="97"/>
    </row>
  </sheetData>
  <mergeCells count="2">
    <mergeCell ref="A57:H57"/>
    <mergeCell ref="A58:B5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5" activeCellId="0" sqref="B5"/>
    </sheetView>
  </sheetViews>
  <sheetFormatPr defaultRowHeight="12.75"/>
  <cols>
    <col collapsed="false" hidden="false" max="20" min="1" style="0" width="17.2857142857143"/>
    <col collapsed="false" hidden="false" max="1025" min="21" style="0" width="14.4285714285714"/>
  </cols>
  <sheetData>
    <row r="1" customFormat="false" ht="12.75" hidden="false" customHeight="false" outlineLevel="0" collapsed="false">
      <c r="A1" s="10" t="s">
        <v>139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customFormat="false" ht="12.75" hidden="false" customHeight="false" outlineLevel="0" collapsed="false">
      <c r="A2" s="10" t="s">
        <v>140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customFormat="false" ht="12.75" hidden="false" customHeight="false" outlineLevel="0" collapsed="false">
      <c r="A3" s="10" t="s">
        <v>209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customFormat="false" ht="12.75" hidden="false" customHeight="false" outlineLevel="0" collapsed="false">
      <c r="A4" s="10" t="s">
        <v>3</v>
      </c>
      <c r="B4" s="10" t="s">
        <v>241</v>
      </c>
      <c r="C4" s="10" t="s">
        <v>128</v>
      </c>
      <c r="D4" s="10" t="s">
        <v>121</v>
      </c>
      <c r="E4" s="10" t="s">
        <v>122</v>
      </c>
      <c r="F4" s="10" t="s">
        <v>242</v>
      </c>
      <c r="G4" s="10" t="s">
        <v>231</v>
      </c>
      <c r="H4" s="10" t="s">
        <v>216</v>
      </c>
      <c r="I4" s="10" t="s">
        <v>12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customFormat="false" ht="12.75" hidden="false" customHeight="false" outlineLevel="0" collapsed="false">
      <c r="A5" s="43" t="s">
        <v>217</v>
      </c>
      <c r="B5" s="43" t="n">
        <v>778901</v>
      </c>
      <c r="C5" s="43" t="n">
        <v>138403</v>
      </c>
      <c r="D5" s="43" t="n">
        <v>127857</v>
      </c>
      <c r="E5" s="43" t="n">
        <v>222892</v>
      </c>
      <c r="F5" s="43" t="n">
        <v>185029</v>
      </c>
      <c r="H5" s="10" t="n">
        <v>309050816</v>
      </c>
      <c r="I5" s="46" t="n">
        <f aca="false">C5/(H5/100000)</f>
        <v>44.7832501435622</v>
      </c>
    </row>
    <row r="6" customFormat="false" ht="12.75" hidden="false" customHeight="false" outlineLevel="0" collapsed="false">
      <c r="A6" s="43" t="s">
        <v>135</v>
      </c>
      <c r="B6" s="43" t="n">
        <v>5700</v>
      </c>
      <c r="C6" s="43" t="n">
        <v>1529</v>
      </c>
      <c r="D6" s="43" t="n">
        <v>912</v>
      </c>
      <c r="E6" s="43" t="n">
        <v>1273</v>
      </c>
      <c r="F6" s="43" t="n">
        <v>1986</v>
      </c>
      <c r="G6" s="43" t="n">
        <v>303</v>
      </c>
      <c r="H6" s="43" t="n">
        <f aca="false">VLOOKUP(A6,'POPULATION DATA'!A:D,3,0)</f>
        <v>0</v>
      </c>
      <c r="I6" s="46" t="inlineStr">
        <f aca="false">C6/(H6/100000)</f>
        <is>
          <t/>
        </is>
      </c>
      <c r="J6" s="43"/>
    </row>
    <row r="7" customFormat="false" ht="12.75" hidden="false" customHeight="false" outlineLevel="0" collapsed="false">
      <c r="A7" s="43" t="s">
        <v>14</v>
      </c>
      <c r="B7" s="43" t="n">
        <v>3309</v>
      </c>
      <c r="C7" s="43" t="n">
        <v>543</v>
      </c>
      <c r="D7" s="43" t="n">
        <v>780</v>
      </c>
      <c r="E7" s="43" t="n">
        <v>795</v>
      </c>
      <c r="F7" s="43" t="n">
        <v>1191</v>
      </c>
      <c r="G7" s="43" t="n">
        <v>35</v>
      </c>
      <c r="H7" s="43" t="n">
        <f aca="false">VLOOKUP(A7,'POPULATION DATA'!A:D,3,0)</f>
        <v>0</v>
      </c>
      <c r="I7" s="46" t="inlineStr">
        <f aca="false">C7/(H7/100000)</f>
        <is>
          <t/>
        </is>
      </c>
    </row>
    <row r="8" customFormat="false" ht="12.75" hidden="false" customHeight="false" outlineLevel="0" collapsed="false">
      <c r="A8" s="43" t="s">
        <v>16</v>
      </c>
      <c r="B8" s="43" t="n">
        <v>15337</v>
      </c>
      <c r="C8" s="43" t="n">
        <v>3618</v>
      </c>
      <c r="D8" s="43" t="n">
        <v>2604</v>
      </c>
      <c r="E8" s="43" t="n">
        <v>4577</v>
      </c>
      <c r="F8" s="43" t="n">
        <v>4538</v>
      </c>
      <c r="G8" s="43" t="n">
        <v>96</v>
      </c>
      <c r="H8" s="43" t="n">
        <f aca="false">VLOOKUP(A8,'POPULATION DATA'!A:D,3,0)</f>
        <v>0</v>
      </c>
      <c r="I8" s="46" t="inlineStr">
        <f aca="false">C8/(H8/100000)</f>
        <is>
          <t/>
        </is>
      </c>
    </row>
    <row r="9" customFormat="false" ht="12.75" hidden="false" customHeight="false" outlineLevel="0" collapsed="false">
      <c r="A9" s="43" t="s">
        <v>18</v>
      </c>
      <c r="B9" s="43" t="n">
        <v>10044</v>
      </c>
      <c r="C9" s="43" t="n">
        <v>2548</v>
      </c>
      <c r="D9" s="43" t="n">
        <v>1522</v>
      </c>
      <c r="E9" s="43" t="n">
        <v>2163</v>
      </c>
      <c r="F9" s="43" t="n">
        <v>3811</v>
      </c>
      <c r="G9" s="43" t="n">
        <v>199</v>
      </c>
      <c r="H9" s="43" t="n">
        <f aca="false">VLOOKUP(A9,'POPULATION DATA'!A:D,3,0)</f>
        <v>0</v>
      </c>
      <c r="I9" s="46" t="inlineStr">
        <f aca="false">C9/(H9/100000)</f>
        <is>
          <t/>
        </is>
      </c>
    </row>
    <row r="10" customFormat="false" ht="12.75" hidden="false" customHeight="false" outlineLevel="0" collapsed="false">
      <c r="A10" s="43" t="s">
        <v>20</v>
      </c>
      <c r="B10" s="43" t="n">
        <v>95678</v>
      </c>
      <c r="C10" s="43" t="n">
        <v>16937</v>
      </c>
      <c r="D10" s="43" t="n">
        <v>15178</v>
      </c>
      <c r="E10" s="43" t="n">
        <v>33074</v>
      </c>
      <c r="F10" s="43" t="n">
        <v>30489</v>
      </c>
      <c r="G10" s="43" t="n">
        <v>729</v>
      </c>
      <c r="H10" s="43" t="n">
        <f aca="false">VLOOKUP(A10,'POPULATION DATA'!A:D,3,0)</f>
        <v>0</v>
      </c>
      <c r="I10" s="46" t="inlineStr">
        <f aca="false">C10/(H10/100000)</f>
        <is>
          <t/>
        </is>
      </c>
    </row>
    <row r="11" customFormat="false" ht="12.75" hidden="false" customHeight="false" outlineLevel="0" collapsed="false">
      <c r="A11" s="43" t="s">
        <v>22</v>
      </c>
      <c r="B11" s="43" t="n">
        <v>9535</v>
      </c>
      <c r="C11" s="43" t="n">
        <v>1936</v>
      </c>
      <c r="D11" s="43" t="n">
        <v>2323</v>
      </c>
      <c r="E11" s="43" t="n">
        <v>2659</v>
      </c>
      <c r="F11" s="43" t="n">
        <v>2617</v>
      </c>
      <c r="G11" s="43" t="n">
        <v>171</v>
      </c>
      <c r="H11" s="43" t="n">
        <f aca="false">VLOOKUP(A11,'POPULATION DATA'!A:D,3,0)</f>
        <v>0</v>
      </c>
      <c r="I11" s="46" t="inlineStr">
        <f aca="false">C11/(H11/100000)</f>
        <is>
          <t/>
        </is>
      </c>
    </row>
    <row r="12" customFormat="false" ht="12.75" hidden="false" customHeight="false" outlineLevel="0" collapsed="false">
      <c r="A12" s="43" t="s">
        <v>24</v>
      </c>
      <c r="B12" s="43" t="n">
        <v>5703</v>
      </c>
      <c r="C12" s="43" t="n">
        <v>792</v>
      </c>
      <c r="D12" s="43" t="n">
        <v>1250</v>
      </c>
      <c r="E12" s="43" t="n">
        <v>2026</v>
      </c>
      <c r="F12" s="43" t="n">
        <v>1635</v>
      </c>
      <c r="G12" s="43" t="n">
        <v>99</v>
      </c>
      <c r="H12" s="43" t="n">
        <f aca="false">VLOOKUP(A12,'POPULATION DATA'!A:D,3,0)</f>
        <v>0</v>
      </c>
      <c r="I12" s="46" t="inlineStr">
        <f aca="false">C12/(H12/100000)</f>
        <is>
          <t/>
        </is>
      </c>
    </row>
    <row r="13" customFormat="false" ht="12.75" hidden="false" customHeight="false" outlineLevel="0" collapsed="false">
      <c r="A13" s="43" t="s">
        <v>26</v>
      </c>
      <c r="B13" s="43" t="n">
        <v>3376</v>
      </c>
      <c r="C13" s="43" t="n">
        <v>824</v>
      </c>
      <c r="D13" s="43" t="n">
        <v>763</v>
      </c>
      <c r="E13" s="43" t="n">
        <v>1400</v>
      </c>
      <c r="F13" s="43" t="n">
        <v>389</v>
      </c>
      <c r="G13" s="43" t="n">
        <v>53</v>
      </c>
      <c r="H13" s="43" t="n">
        <f aca="false">VLOOKUP(A13,'POPULATION DATA'!A:D,3,0)</f>
        <v>0</v>
      </c>
      <c r="I13" s="46" t="inlineStr">
        <f aca="false">C13/(H13/100000)</f>
        <is>
          <t/>
        </is>
      </c>
    </row>
    <row r="14" customFormat="false" ht="12.75" hidden="false" customHeight="false" outlineLevel="0" collapsed="false">
      <c r="A14" s="43" t="s">
        <v>28</v>
      </c>
      <c r="B14" s="43" t="n">
        <v>3238</v>
      </c>
      <c r="C14" s="43" t="n">
        <v>606</v>
      </c>
      <c r="D14" s="43" t="n">
        <v>944</v>
      </c>
      <c r="E14" s="43" t="n">
        <v>1233</v>
      </c>
      <c r="F14" s="43" t="n">
        <v>455</v>
      </c>
      <c r="G14" s="43" t="n">
        <v>1</v>
      </c>
      <c r="H14" s="43" t="n">
        <f aca="false">VLOOKUP(A14,'POPULATION DATA'!A:D,3,0)</f>
        <v>0</v>
      </c>
      <c r="I14" s="46" t="inlineStr">
        <f aca="false">C14/(H14/100000)</f>
        <is>
          <t/>
        </is>
      </c>
    </row>
    <row r="15" customFormat="false" ht="12.75" hidden="false" customHeight="false" outlineLevel="0" collapsed="false">
      <c r="A15" s="43" t="s">
        <v>136</v>
      </c>
      <c r="B15" s="43" t="n">
        <v>69482</v>
      </c>
      <c r="C15" s="43" t="n">
        <v>13295</v>
      </c>
      <c r="D15" s="43" t="n">
        <v>12385</v>
      </c>
      <c r="E15" s="43" t="n">
        <v>25994</v>
      </c>
      <c r="F15" s="43" t="n">
        <v>17808</v>
      </c>
      <c r="G15" s="43" t="n">
        <v>663</v>
      </c>
      <c r="H15" s="43" t="n">
        <f aca="false">VLOOKUP(A15,'POPULATION DATA'!A:D,3,0)</f>
        <v>0</v>
      </c>
      <c r="I15" s="46" t="inlineStr">
        <f aca="false">C15/(H15/100000)</f>
        <is>
          <t/>
        </is>
      </c>
    </row>
    <row r="16" customFormat="false" ht="12.75" hidden="false" customHeight="false" outlineLevel="0" collapsed="false">
      <c r="A16" s="43" t="s">
        <v>30</v>
      </c>
      <c r="B16" s="43" t="n">
        <v>20287</v>
      </c>
      <c r="C16" s="43" t="n">
        <v>5160</v>
      </c>
      <c r="D16" s="43" t="n">
        <v>3580</v>
      </c>
      <c r="E16" s="43" t="n">
        <v>5553</v>
      </c>
      <c r="F16" s="43" t="n">
        <v>5994</v>
      </c>
      <c r="G16" s="43" t="n">
        <v>458</v>
      </c>
      <c r="H16" s="43" t="n">
        <f aca="false">VLOOKUP(A16,'POPULATION DATA'!A:D,3,0)</f>
        <v>0</v>
      </c>
      <c r="I16" s="46" t="inlineStr">
        <f aca="false">C16/(H16/100000)</f>
        <is>
          <t/>
        </is>
      </c>
    </row>
    <row r="17" customFormat="false" ht="12.75" hidden="false" customHeight="false" outlineLevel="0" collapsed="false">
      <c r="A17" s="43" t="s">
        <v>32</v>
      </c>
      <c r="B17" s="43" t="n">
        <v>1953</v>
      </c>
      <c r="C17" s="43" t="n">
        <v>170</v>
      </c>
      <c r="D17" s="43" t="n">
        <v>421</v>
      </c>
      <c r="E17" s="43" t="n">
        <v>642</v>
      </c>
      <c r="F17" s="43" t="n">
        <v>720</v>
      </c>
      <c r="G17" s="43" t="n">
        <v>3</v>
      </c>
      <c r="H17" s="43" t="n">
        <f aca="false">VLOOKUP(A17,'POPULATION DATA'!A:D,3,0)</f>
        <v>0</v>
      </c>
      <c r="I17" s="46" t="inlineStr">
        <f aca="false">C17/(H17/100000)</f>
        <is>
          <t/>
        </is>
      </c>
    </row>
    <row r="18" customFormat="false" ht="12.75" hidden="false" customHeight="false" outlineLevel="0" collapsed="false">
      <c r="A18" s="43" t="s">
        <v>34</v>
      </c>
      <c r="B18" s="43" t="n">
        <v>2556</v>
      </c>
      <c r="C18" s="43" t="n">
        <v>361</v>
      </c>
      <c r="D18" s="43" t="n">
        <v>472</v>
      </c>
      <c r="E18" s="43" t="n">
        <v>847</v>
      </c>
      <c r="F18" s="43" t="n">
        <v>876</v>
      </c>
      <c r="G18" s="43" t="n">
        <v>102</v>
      </c>
      <c r="H18" s="43" t="n">
        <f aca="false">VLOOKUP(A18,'POPULATION DATA'!A:D,3,0)</f>
        <v>0</v>
      </c>
      <c r="I18" s="46" t="inlineStr">
        <f aca="false">C18/(H18/100000)</f>
        <is>
          <t/>
        </is>
      </c>
    </row>
    <row r="19" customFormat="false" ht="12.75" hidden="false" customHeight="false" outlineLevel="0" collapsed="false">
      <c r="A19" s="43" t="s">
        <v>36</v>
      </c>
      <c r="B19" s="43" t="n">
        <v>1646</v>
      </c>
      <c r="C19" s="43" t="n">
        <v>805</v>
      </c>
      <c r="D19" s="43" t="n">
        <v>219</v>
      </c>
      <c r="E19" s="43" t="n">
        <v>311</v>
      </c>
      <c r="F19" s="43" t="n">
        <v>311</v>
      </c>
      <c r="G19" s="43" t="n">
        <v>1</v>
      </c>
      <c r="H19" s="43" t="n">
        <f aca="false">VLOOKUP(A19,'POPULATION DATA'!A:D,3,0)</f>
        <v>0</v>
      </c>
      <c r="I19" s="46" t="inlineStr">
        <f aca="false">C19/(H19/100000)</f>
        <is>
          <t/>
        </is>
      </c>
    </row>
    <row r="20" customFormat="false" ht="12.75" hidden="false" customHeight="false" outlineLevel="0" collapsed="false">
      <c r="A20" s="43" t="s">
        <v>38</v>
      </c>
      <c r="B20" s="43" t="n">
        <v>5496</v>
      </c>
      <c r="C20" s="43" t="n">
        <v>514</v>
      </c>
      <c r="D20" s="43" t="n">
        <v>662</v>
      </c>
      <c r="E20" s="43" t="n">
        <v>1171</v>
      </c>
      <c r="F20" s="43" t="n">
        <v>3149</v>
      </c>
      <c r="G20" s="43" t="n">
        <v>286</v>
      </c>
      <c r="H20" s="43" t="n">
        <f aca="false">VLOOKUP(A20,'POPULATION DATA'!A:D,3,0)</f>
        <v>0</v>
      </c>
      <c r="I20" s="46" t="inlineStr">
        <f aca="false">C20/(H20/100000)</f>
        <is>
          <t/>
        </is>
      </c>
    </row>
    <row r="21" customFormat="false" ht="12.75" hidden="false" customHeight="false" outlineLevel="0" collapsed="false">
      <c r="A21" s="43" t="s">
        <v>40</v>
      </c>
      <c r="B21" s="43" t="n">
        <v>6010</v>
      </c>
      <c r="C21" s="43" t="n">
        <v>566</v>
      </c>
      <c r="D21" s="43" t="n">
        <v>1143</v>
      </c>
      <c r="E21" s="43" t="n">
        <v>1369</v>
      </c>
      <c r="F21" s="43" t="n">
        <v>2932</v>
      </c>
      <c r="G21" s="43" t="n">
        <v>188</v>
      </c>
      <c r="H21" s="43" t="n">
        <f aca="false">VLOOKUP(A21,'POPULATION DATA'!A:D,3,0)</f>
        <v>0</v>
      </c>
      <c r="I21" s="46" t="inlineStr">
        <f aca="false">C21/(H21/100000)</f>
        <is>
          <t/>
        </is>
      </c>
    </row>
    <row r="22" customFormat="false" ht="12.75" hidden="false" customHeight="false" outlineLevel="0" collapsed="false">
      <c r="A22" s="43" t="s">
        <v>42</v>
      </c>
      <c r="B22" s="43" t="n">
        <v>7354</v>
      </c>
      <c r="C22" s="43" t="n">
        <v>2016</v>
      </c>
      <c r="D22" s="43" t="n">
        <v>1545</v>
      </c>
      <c r="E22" s="43" t="n">
        <v>2274</v>
      </c>
      <c r="F22" s="43" t="n">
        <v>1519</v>
      </c>
      <c r="G22" s="43" t="n">
        <v>236</v>
      </c>
      <c r="H22" s="43" t="n">
        <f aca="false">VLOOKUP(A22,'POPULATION DATA'!A:D,3,0)</f>
        <v>0</v>
      </c>
      <c r="I22" s="46" t="inlineStr">
        <f aca="false">C22/(H22/100000)</f>
        <is>
          <t/>
        </is>
      </c>
    </row>
    <row r="23" customFormat="false" ht="12.75" hidden="false" customHeight="false" outlineLevel="0" collapsed="false">
      <c r="A23" s="43" t="s">
        <v>44</v>
      </c>
      <c r="B23" s="43" t="n">
        <v>5056</v>
      </c>
      <c r="C23" s="43" t="n">
        <v>1060</v>
      </c>
      <c r="D23" s="43" t="n">
        <v>869</v>
      </c>
      <c r="E23" s="43" t="n">
        <v>1976</v>
      </c>
      <c r="F23" s="43" t="n">
        <v>1151</v>
      </c>
      <c r="G23" s="43" t="n">
        <v>330</v>
      </c>
      <c r="H23" s="43" t="n">
        <f aca="false">VLOOKUP(A23,'POPULATION DATA'!A:D,3,0)</f>
        <v>0</v>
      </c>
      <c r="I23" s="46" t="inlineStr">
        <f aca="false">C23/(H23/100000)</f>
        <is>
          <t/>
        </is>
      </c>
    </row>
    <row r="24" customFormat="false" ht="12.75" hidden="false" customHeight="false" outlineLevel="0" collapsed="false">
      <c r="A24" s="43" t="s">
        <v>46</v>
      </c>
      <c r="B24" s="43" t="n">
        <v>14895</v>
      </c>
      <c r="C24" s="43" t="n">
        <v>3501</v>
      </c>
      <c r="D24" s="43" t="n">
        <v>2409</v>
      </c>
      <c r="E24" s="43" t="n">
        <v>3742</v>
      </c>
      <c r="F24" s="43" t="n">
        <v>5243</v>
      </c>
      <c r="G24" s="43" t="n">
        <v>172</v>
      </c>
      <c r="H24" s="43" t="n">
        <f aca="false">VLOOKUP(A24,'POPULATION DATA'!A:D,3,0)</f>
        <v>0</v>
      </c>
      <c r="I24" s="46" t="inlineStr">
        <f aca="false">C24/(H24/100000)</f>
        <is>
          <t/>
        </is>
      </c>
    </row>
    <row r="25" customFormat="false" ht="12.75" hidden="false" customHeight="false" outlineLevel="0" collapsed="false">
      <c r="A25" s="43" t="s">
        <v>48</v>
      </c>
      <c r="B25" s="43" t="n">
        <v>794</v>
      </c>
      <c r="C25" s="43" t="n">
        <v>48</v>
      </c>
      <c r="D25" s="43" t="n">
        <v>157</v>
      </c>
      <c r="E25" s="43" t="n">
        <v>235</v>
      </c>
      <c r="F25" s="43" t="n">
        <v>354</v>
      </c>
      <c r="G25" s="43" t="n">
        <v>167</v>
      </c>
      <c r="H25" s="43" t="n">
        <f aca="false">VLOOKUP(A25,'POPULATION DATA'!A:D,3,0)</f>
        <v>0</v>
      </c>
      <c r="I25" s="46" t="inlineStr">
        <f aca="false">C25/(H25/100000)</f>
        <is>
          <t/>
        </is>
      </c>
    </row>
    <row r="26" customFormat="false" ht="12.75" hidden="false" customHeight="false" outlineLevel="0" collapsed="false">
      <c r="A26" s="43" t="s">
        <v>50</v>
      </c>
      <c r="B26" s="43" t="n">
        <v>12754</v>
      </c>
      <c r="C26" s="43" t="n">
        <v>1761</v>
      </c>
      <c r="D26" s="43" t="n">
        <v>2872</v>
      </c>
      <c r="E26" s="43" t="n">
        <v>4610</v>
      </c>
      <c r="F26" s="43" t="n">
        <v>3511</v>
      </c>
      <c r="G26" s="43" t="n">
        <v>153</v>
      </c>
      <c r="H26" s="43" t="n">
        <f aca="false">VLOOKUP(A26,'POPULATION DATA'!A:D,3,0)</f>
        <v>0</v>
      </c>
      <c r="I26" s="46" t="inlineStr">
        <f aca="false">C26/(H26/100000)</f>
        <is>
          <t/>
        </is>
      </c>
    </row>
    <row r="27" customFormat="false" ht="12.75" hidden="false" customHeight="false" outlineLevel="0" collapsed="false">
      <c r="A27" s="43" t="s">
        <v>52</v>
      </c>
      <c r="B27" s="43" t="n">
        <v>20904</v>
      </c>
      <c r="C27" s="43" t="n">
        <v>2043</v>
      </c>
      <c r="D27" s="43" t="n">
        <v>4770</v>
      </c>
      <c r="E27" s="43" t="n">
        <v>10749</v>
      </c>
      <c r="F27" s="43" t="n">
        <v>3342</v>
      </c>
      <c r="G27" s="43" t="n">
        <v>320</v>
      </c>
      <c r="H27" s="43" t="n">
        <f aca="false">VLOOKUP(A27,'POPULATION DATA'!A:D,3,0)</f>
        <v>0</v>
      </c>
      <c r="I27" s="46" t="inlineStr">
        <f aca="false">C27/(H27/100000)</f>
        <is>
          <t/>
        </is>
      </c>
    </row>
    <row r="28" customFormat="false" ht="12.75" hidden="false" customHeight="false" outlineLevel="0" collapsed="false">
      <c r="A28" s="43" t="s">
        <v>54</v>
      </c>
      <c r="B28" s="43" t="n">
        <v>30673</v>
      </c>
      <c r="C28" s="43" t="n">
        <v>8231</v>
      </c>
      <c r="D28" s="43" t="n">
        <v>6005</v>
      </c>
      <c r="E28" s="43" t="n">
        <v>10926</v>
      </c>
      <c r="F28" s="43" t="n">
        <v>5511</v>
      </c>
      <c r="G28" s="43" t="n">
        <v>515</v>
      </c>
      <c r="H28" s="43" t="n">
        <f aca="false">VLOOKUP(A28,'POPULATION DATA'!A:D,3,0)</f>
        <v>0</v>
      </c>
      <c r="I28" s="46" t="inlineStr">
        <f aca="false">C28/(H28/100000)</f>
        <is>
          <t/>
        </is>
      </c>
    </row>
    <row r="29" customFormat="false" ht="12.75" hidden="false" customHeight="false" outlineLevel="0" collapsed="false">
      <c r="A29" s="43" t="s">
        <v>56</v>
      </c>
      <c r="B29" s="43" t="n">
        <v>6606</v>
      </c>
      <c r="C29" s="43" t="n">
        <v>1058</v>
      </c>
      <c r="D29" s="43" t="n">
        <v>1307</v>
      </c>
      <c r="E29" s="43" t="n">
        <v>1876</v>
      </c>
      <c r="F29" s="43" t="n">
        <v>2365</v>
      </c>
      <c r="G29" s="43" t="n">
        <v>305</v>
      </c>
      <c r="H29" s="43" t="n">
        <f aca="false">VLOOKUP(A29,'POPULATION DATA'!A:D,3,0)</f>
        <v>0</v>
      </c>
      <c r="I29" s="46" t="inlineStr">
        <f aca="false">C29/(H29/100000)</f>
        <is>
          <t/>
        </is>
      </c>
    </row>
    <row r="30" customFormat="false" ht="12.75" hidden="false" customHeight="false" outlineLevel="0" collapsed="false">
      <c r="A30" s="43" t="s">
        <v>58</v>
      </c>
      <c r="B30" s="43" t="n">
        <v>2910</v>
      </c>
      <c r="C30" s="43" t="n">
        <v>888</v>
      </c>
      <c r="D30" s="43" t="n">
        <v>521</v>
      </c>
      <c r="E30" s="43" t="n">
        <v>781</v>
      </c>
      <c r="F30" s="43" t="n">
        <v>720</v>
      </c>
      <c r="G30" s="43" t="n">
        <v>121</v>
      </c>
      <c r="H30" s="43" t="n">
        <f aca="false">VLOOKUP(A30,'POPULATION DATA'!A:D,3,0)</f>
        <v>0</v>
      </c>
      <c r="I30" s="46" t="inlineStr">
        <f aca="false">C30/(H30/100000)</f>
        <is>
          <t/>
        </is>
      </c>
    </row>
    <row r="31" customFormat="false" ht="12.75" hidden="false" customHeight="false" outlineLevel="0" collapsed="false">
      <c r="A31" s="43" t="s">
        <v>60</v>
      </c>
      <c r="B31" s="43" t="n">
        <v>18676</v>
      </c>
      <c r="C31" s="43" t="n">
        <v>5368</v>
      </c>
      <c r="D31" s="43" t="n">
        <v>2407</v>
      </c>
      <c r="E31" s="43" t="n">
        <v>4750</v>
      </c>
      <c r="F31" s="43" t="n">
        <v>6151</v>
      </c>
      <c r="G31" s="43" t="n">
        <v>578</v>
      </c>
      <c r="H31" s="43" t="n">
        <f aca="false">VLOOKUP(A31,'POPULATION DATA'!A:D,3,0)</f>
        <v>0</v>
      </c>
      <c r="I31" s="46" t="inlineStr">
        <f aca="false">C31/(H31/100000)</f>
        <is>
          <t/>
        </is>
      </c>
    </row>
    <row r="32" customFormat="false" ht="12.75" hidden="false" customHeight="false" outlineLevel="0" collapsed="false">
      <c r="A32" s="43" t="s">
        <v>62</v>
      </c>
      <c r="B32" s="43" t="n">
        <v>1781</v>
      </c>
      <c r="C32" s="43" t="n">
        <v>278</v>
      </c>
      <c r="D32" s="43" t="n">
        <v>256</v>
      </c>
      <c r="E32" s="43" t="n">
        <v>532</v>
      </c>
      <c r="F32" s="43" t="n">
        <v>715</v>
      </c>
      <c r="G32" s="43" t="n">
        <v>96</v>
      </c>
      <c r="H32" s="43" t="n">
        <f aca="false">VLOOKUP(A32,'POPULATION DATA'!A:D,3,0)</f>
        <v>0</v>
      </c>
      <c r="I32" s="46" t="inlineStr">
        <f aca="false">C32/(H32/100000)</f>
        <is>
          <t/>
        </is>
      </c>
    </row>
    <row r="33" customFormat="false" ht="12.75" hidden="false" customHeight="false" outlineLevel="0" collapsed="false">
      <c r="A33" s="43" t="s">
        <v>64</v>
      </c>
      <c r="B33" s="43" t="n">
        <v>3230</v>
      </c>
      <c r="C33" s="43" t="n">
        <v>531</v>
      </c>
      <c r="D33" s="43" t="n">
        <v>505</v>
      </c>
      <c r="E33" s="43" t="n">
        <v>1378</v>
      </c>
      <c r="F33" s="43" t="n">
        <v>816</v>
      </c>
      <c r="G33" s="43" t="n">
        <v>211</v>
      </c>
      <c r="H33" s="43" t="n">
        <f aca="false">VLOOKUP(A33,'POPULATION DATA'!A:D,3,0)</f>
        <v>0</v>
      </c>
      <c r="I33" s="46" t="inlineStr">
        <f aca="false">C33/(H33/100000)</f>
        <is>
          <t/>
        </is>
      </c>
    </row>
    <row r="34" customFormat="false" ht="12.75" hidden="false" customHeight="false" outlineLevel="0" collapsed="false">
      <c r="A34" s="43" t="s">
        <v>66</v>
      </c>
      <c r="B34" s="43" t="n">
        <v>10336</v>
      </c>
      <c r="C34" s="43" t="n">
        <v>1554</v>
      </c>
      <c r="D34" s="43" t="n">
        <v>1893</v>
      </c>
      <c r="E34" s="43" t="n">
        <v>5192</v>
      </c>
      <c r="F34" s="43" t="n">
        <v>1697</v>
      </c>
      <c r="G34" s="43" t="n">
        <v>40</v>
      </c>
      <c r="H34" s="43" t="n">
        <f aca="false">VLOOKUP(A34,'POPULATION DATA'!A:D,3,0)</f>
        <v>0</v>
      </c>
      <c r="I34" s="46" t="inlineStr">
        <f aca="false">C34/(H34/100000)</f>
        <is>
          <t/>
        </is>
      </c>
    </row>
    <row r="35" customFormat="false" ht="12.75" hidden="false" customHeight="false" outlineLevel="0" collapsed="false">
      <c r="A35" s="43" t="s">
        <v>68</v>
      </c>
      <c r="B35" s="43" t="n">
        <v>1220</v>
      </c>
      <c r="C35" s="43" t="n">
        <v>202</v>
      </c>
      <c r="D35" s="43" t="n">
        <v>401</v>
      </c>
      <c r="E35" s="43" t="n">
        <v>328</v>
      </c>
      <c r="F35" s="43" t="n">
        <v>289</v>
      </c>
      <c r="G35" s="43" t="n">
        <v>150</v>
      </c>
      <c r="H35" s="43" t="n">
        <f aca="false">VLOOKUP(A35,'POPULATION DATA'!A:D,3,0)</f>
        <v>0</v>
      </c>
      <c r="I35" s="46" t="inlineStr">
        <f aca="false">C35/(H35/100000)</f>
        <is>
          <t/>
        </is>
      </c>
    </row>
    <row r="36" customFormat="false" ht="12.75" hidden="false" customHeight="false" outlineLevel="0" collapsed="false">
      <c r="A36" s="43" t="s">
        <v>70</v>
      </c>
      <c r="B36" s="43" t="n">
        <v>13764</v>
      </c>
      <c r="C36" s="43" t="n">
        <v>2101</v>
      </c>
      <c r="D36" s="43" t="n">
        <v>3113</v>
      </c>
      <c r="E36" s="43" t="n">
        <v>4320</v>
      </c>
      <c r="F36" s="43" t="n">
        <v>4230</v>
      </c>
      <c r="G36" s="43" t="n">
        <v>578</v>
      </c>
      <c r="H36" s="43" t="n">
        <f aca="false">VLOOKUP(A36,'POPULATION DATA'!A:D,3,0)</f>
        <v>0</v>
      </c>
      <c r="I36" s="46" t="inlineStr">
        <f aca="false">C36/(H36/100000)</f>
        <is>
          <t/>
        </is>
      </c>
    </row>
    <row r="37" customFormat="false" ht="12.75" hidden="false" customHeight="false" outlineLevel="0" collapsed="false">
      <c r="A37" s="43" t="s">
        <v>72</v>
      </c>
      <c r="B37" s="43" t="n">
        <v>8578</v>
      </c>
      <c r="C37" s="43" t="n">
        <v>1669</v>
      </c>
      <c r="D37" s="43" t="n">
        <v>1474</v>
      </c>
      <c r="E37" s="43" t="n">
        <v>2779</v>
      </c>
      <c r="F37" s="43" t="n">
        <v>2656</v>
      </c>
      <c r="G37" s="43" t="n">
        <v>88</v>
      </c>
      <c r="H37" s="43" t="n">
        <f aca="false">VLOOKUP(A37,'POPULATION DATA'!A:D,3,0)</f>
        <v>0</v>
      </c>
      <c r="I37" s="46" t="inlineStr">
        <f aca="false">C37/(H37/100000)</f>
        <is>
          <t/>
        </is>
      </c>
    </row>
    <row r="38" customFormat="false" ht="12.75" hidden="false" customHeight="false" outlineLevel="0" collapsed="false">
      <c r="A38" s="43" t="s">
        <v>74</v>
      </c>
      <c r="B38" s="43" t="n">
        <v>16331</v>
      </c>
      <c r="C38" s="43" t="n">
        <v>2311</v>
      </c>
      <c r="D38" s="43" t="n">
        <v>5182</v>
      </c>
      <c r="E38" s="43" t="n">
        <v>4675</v>
      </c>
      <c r="F38" s="43" t="n">
        <v>4163</v>
      </c>
      <c r="G38" s="43" t="n">
        <v>533</v>
      </c>
      <c r="H38" s="43" t="n">
        <f aca="false">VLOOKUP(A38,'POPULATION DATA'!A:D,3,0)</f>
        <v>0</v>
      </c>
      <c r="I38" s="46" t="inlineStr">
        <f aca="false">C38/(H38/100000)</f>
        <is>
          <t/>
        </is>
      </c>
    </row>
    <row r="39" customFormat="false" ht="12.75" hidden="false" customHeight="false" outlineLevel="0" collapsed="false">
      <c r="A39" s="43" t="s">
        <v>76</v>
      </c>
      <c r="B39" s="43" t="n">
        <v>19087</v>
      </c>
      <c r="C39" s="43" t="n">
        <v>5677</v>
      </c>
      <c r="D39" s="43" t="n">
        <v>3911</v>
      </c>
      <c r="E39" s="43" t="n">
        <v>5270</v>
      </c>
      <c r="F39" s="43" t="n">
        <v>4229</v>
      </c>
      <c r="G39" s="43" t="n">
        <v>308</v>
      </c>
      <c r="H39" s="43" t="n">
        <f aca="false">VLOOKUP(A39,'POPULATION DATA'!A:D,3,0)</f>
        <v>0</v>
      </c>
      <c r="I39" s="46" t="inlineStr">
        <f aca="false">C39/(H39/100000)</f>
        <is>
          <t/>
        </is>
      </c>
    </row>
    <row r="40" customFormat="false" ht="12.75" hidden="false" customHeight="false" outlineLevel="0" collapsed="false">
      <c r="A40" s="43" t="s">
        <v>78</v>
      </c>
      <c r="B40" s="43" t="n">
        <v>1134</v>
      </c>
      <c r="C40" s="43" t="n">
        <v>21</v>
      </c>
      <c r="D40" s="43" t="n">
        <v>105</v>
      </c>
      <c r="E40" s="43" t="n">
        <v>228</v>
      </c>
      <c r="F40" s="43" t="n">
        <v>780</v>
      </c>
      <c r="G40" s="43" t="n">
        <v>87</v>
      </c>
      <c r="H40" s="43" t="n">
        <f aca="false">VLOOKUP(A40,'POPULATION DATA'!A:D,3,0)</f>
        <v>0</v>
      </c>
      <c r="I40" s="46" t="inlineStr">
        <f aca="false">C40/(H40/100000)</f>
        <is>
          <t/>
        </is>
      </c>
    </row>
    <row r="41" customFormat="false" ht="12.75" hidden="false" customHeight="false" outlineLevel="0" collapsed="false">
      <c r="A41" s="43" t="s">
        <v>80</v>
      </c>
      <c r="B41" s="43" t="n">
        <v>14061</v>
      </c>
      <c r="C41" s="43" t="n">
        <v>3511</v>
      </c>
      <c r="D41" s="43" t="n">
        <v>2687</v>
      </c>
      <c r="E41" s="43" t="n">
        <v>4463</v>
      </c>
      <c r="F41" s="43" t="n">
        <v>3400</v>
      </c>
      <c r="G41" s="43" t="n">
        <v>444</v>
      </c>
      <c r="H41" s="43" t="n">
        <f aca="false">VLOOKUP(A41,'POPULATION DATA'!A:D,3,0)</f>
        <v>0</v>
      </c>
      <c r="I41" s="46" t="inlineStr">
        <f aca="false">C41/(H41/100000)</f>
        <is>
          <t/>
        </is>
      </c>
    </row>
    <row r="42" customFormat="false" ht="12.75" hidden="false" customHeight="false" outlineLevel="0" collapsed="false">
      <c r="A42" s="43" t="s">
        <v>82</v>
      </c>
      <c r="B42" s="43" t="n">
        <v>12194</v>
      </c>
      <c r="C42" s="43" t="n">
        <v>2347</v>
      </c>
      <c r="D42" s="43" t="n">
        <v>2016</v>
      </c>
      <c r="E42" s="43" t="n">
        <v>4416</v>
      </c>
      <c r="F42" s="43" t="n">
        <v>3415</v>
      </c>
      <c r="G42" s="43" t="n">
        <v>302</v>
      </c>
      <c r="H42" s="43" t="n">
        <f aca="false">VLOOKUP(A42,'POPULATION DATA'!A:D,3,0)</f>
        <v>0</v>
      </c>
      <c r="I42" s="46" t="inlineStr">
        <f aca="false">C42/(H42/100000)</f>
        <is>
          <t/>
        </is>
      </c>
    </row>
    <row r="43" customFormat="false" ht="12.75" hidden="false" customHeight="false" outlineLevel="0" collapsed="false">
      <c r="A43" s="43" t="s">
        <v>84</v>
      </c>
      <c r="B43" s="43" t="n">
        <v>5499</v>
      </c>
      <c r="C43" s="43" t="n">
        <v>614</v>
      </c>
      <c r="D43" s="43" t="n">
        <v>1033</v>
      </c>
      <c r="E43" s="43" t="n">
        <v>1894</v>
      </c>
      <c r="F43" s="43" t="n">
        <v>1958</v>
      </c>
      <c r="G43" s="43" t="n">
        <v>140</v>
      </c>
      <c r="H43" s="43" t="n">
        <f aca="false">VLOOKUP(A43,'POPULATION DATA'!A:D,3,0)</f>
        <v>0</v>
      </c>
      <c r="I43" s="46" t="inlineStr">
        <f aca="false">C43/(H43/100000)</f>
        <is>
          <t/>
        </is>
      </c>
    </row>
    <row r="44" customFormat="false" ht="12.75" hidden="false" customHeight="false" outlineLevel="0" collapsed="false">
      <c r="A44" s="43" t="s">
        <v>86</v>
      </c>
      <c r="B44" s="43" t="n">
        <v>25145</v>
      </c>
      <c r="C44" s="43" t="n">
        <v>4984</v>
      </c>
      <c r="D44" s="43" t="n">
        <v>3841</v>
      </c>
      <c r="E44" s="43" t="n">
        <v>6324</v>
      </c>
      <c r="F44" s="43" t="n">
        <v>9996</v>
      </c>
      <c r="G44" s="43" t="n">
        <v>1264</v>
      </c>
      <c r="H44" s="43" t="n">
        <f aca="false">VLOOKUP(A44,'POPULATION DATA'!A:D,3,0)</f>
        <v>0</v>
      </c>
      <c r="I44" s="46" t="inlineStr">
        <f aca="false">C44/(H44/100000)</f>
        <is>
          <t/>
        </is>
      </c>
    </row>
    <row r="45" customFormat="false" ht="12.75" hidden="false" customHeight="false" outlineLevel="0" collapsed="false">
      <c r="A45" s="43" t="s">
        <v>88</v>
      </c>
      <c r="B45" s="43" t="n">
        <v>1596</v>
      </c>
      <c r="C45" s="43" t="n">
        <v>302</v>
      </c>
      <c r="D45" s="43" t="n">
        <v>426</v>
      </c>
      <c r="E45" s="43" t="n">
        <v>676</v>
      </c>
      <c r="F45" s="43" t="n">
        <v>192</v>
      </c>
      <c r="G45" s="43" t="n">
        <v>49</v>
      </c>
      <c r="H45" s="43" t="n">
        <f aca="false">VLOOKUP(A45,'POPULATION DATA'!A:D,3,0)</f>
        <v>0</v>
      </c>
      <c r="I45" s="46" t="inlineStr">
        <f aca="false">C45/(H45/100000)</f>
        <is>
          <t/>
        </is>
      </c>
    </row>
    <row r="46" customFormat="false" ht="12.75" hidden="false" customHeight="false" outlineLevel="0" collapsed="false">
      <c r="A46" s="43" t="s">
        <v>90</v>
      </c>
      <c r="B46" s="43" t="n">
        <v>20187</v>
      </c>
      <c r="C46" s="43" t="n">
        <v>5274</v>
      </c>
      <c r="D46" s="43" t="n">
        <v>3663</v>
      </c>
      <c r="E46" s="43" t="n">
        <v>5614</v>
      </c>
      <c r="F46" s="43" t="n">
        <v>5636</v>
      </c>
      <c r="G46" s="43" t="n">
        <v>407</v>
      </c>
      <c r="H46" s="43" t="n">
        <f aca="false">VLOOKUP(A46,'POPULATION DATA'!A:D,3,0)</f>
        <v>0</v>
      </c>
      <c r="I46" s="46" t="inlineStr">
        <f aca="false">C46/(H46/100000)</f>
        <is>
          <t/>
        </is>
      </c>
    </row>
    <row r="47" customFormat="false" ht="12.75" hidden="false" customHeight="false" outlineLevel="0" collapsed="false">
      <c r="A47" s="43" t="s">
        <v>92</v>
      </c>
      <c r="B47" s="43" t="n">
        <v>1098</v>
      </c>
      <c r="C47" s="43" t="n">
        <v>144</v>
      </c>
      <c r="D47" s="43" t="n">
        <v>378</v>
      </c>
      <c r="E47" s="43" t="n">
        <v>353</v>
      </c>
      <c r="F47" s="43" t="n">
        <v>223</v>
      </c>
      <c r="G47" s="43" t="n">
        <v>107</v>
      </c>
      <c r="H47" s="43" t="n">
        <f aca="false">VLOOKUP(A47,'POPULATION DATA'!A:D,3,0)</f>
        <v>0</v>
      </c>
      <c r="I47" s="46" t="inlineStr">
        <f aca="false">C47/(H47/100000)</f>
        <is>
          <t/>
        </is>
      </c>
    </row>
    <row r="48" customFormat="false" ht="12.75" hidden="false" customHeight="false" outlineLevel="0" collapsed="false">
      <c r="A48" s="43" t="s">
        <v>94</v>
      </c>
      <c r="B48" s="43" t="n">
        <v>27640</v>
      </c>
      <c r="C48" s="43" t="n">
        <v>8231</v>
      </c>
      <c r="D48" s="43" t="n">
        <v>6137</v>
      </c>
      <c r="E48" s="43" t="n">
        <v>10644</v>
      </c>
      <c r="F48" s="43" t="n">
        <v>2628</v>
      </c>
      <c r="G48" s="43" t="n">
        <v>457</v>
      </c>
      <c r="H48" s="43" t="n">
        <f aca="false">VLOOKUP(A48,'POPULATION DATA'!A:D,3,0)</f>
        <v>0</v>
      </c>
      <c r="I48" s="46" t="inlineStr">
        <f aca="false">C48/(H48/100000)</f>
        <is>
          <t/>
        </is>
      </c>
    </row>
    <row r="49" customFormat="false" ht="12.75" hidden="false" customHeight="false" outlineLevel="0" collapsed="false">
      <c r="A49" s="43" t="s">
        <v>96</v>
      </c>
      <c r="B49" s="43" t="n">
        <v>71380</v>
      </c>
      <c r="C49" s="43" t="n">
        <v>15544</v>
      </c>
      <c r="D49" s="43" t="n">
        <v>15836</v>
      </c>
      <c r="E49" s="43" t="n">
        <v>25244</v>
      </c>
      <c r="F49" s="43" t="n">
        <v>14756</v>
      </c>
      <c r="G49" s="43" t="n">
        <v>1020</v>
      </c>
      <c r="H49" s="43" t="n">
        <f aca="false">VLOOKUP(A49,'POPULATION DATA'!A:D,3,0)</f>
        <v>0</v>
      </c>
      <c r="I49" s="46" t="inlineStr">
        <f aca="false">C49/(H49/100000)</f>
        <is>
          <t/>
        </is>
      </c>
    </row>
    <row r="50" customFormat="false" ht="12.75" hidden="false" customHeight="false" outlineLevel="0" collapsed="false">
      <c r="A50" s="43" t="s">
        <v>98</v>
      </c>
      <c r="B50" s="43" t="n">
        <v>3530</v>
      </c>
      <c r="C50" s="43" t="n">
        <v>603</v>
      </c>
      <c r="D50" s="43" t="n">
        <v>954</v>
      </c>
      <c r="E50" s="43" t="n">
        <v>1148</v>
      </c>
      <c r="F50" s="43" t="n">
        <v>825</v>
      </c>
      <c r="G50" s="43" t="n">
        <v>119</v>
      </c>
      <c r="H50" s="43" t="n">
        <f aca="false">VLOOKUP(A50,'POPULATION DATA'!A:D,3,0)</f>
        <v>0</v>
      </c>
      <c r="I50" s="46" t="inlineStr">
        <f aca="false">C50/(H50/100000)</f>
        <is>
          <t/>
        </is>
      </c>
    </row>
    <row r="51" customFormat="false" ht="12.75" hidden="false" customHeight="false" outlineLevel="0" collapsed="false">
      <c r="A51" s="43" t="s">
        <v>100</v>
      </c>
      <c r="B51" s="43" t="n">
        <v>439</v>
      </c>
      <c r="C51" s="43" t="n">
        <v>49</v>
      </c>
      <c r="D51" s="43" t="n">
        <v>84</v>
      </c>
      <c r="E51" s="43" t="n">
        <v>72</v>
      </c>
      <c r="F51" s="43" t="n">
        <v>234</v>
      </c>
      <c r="G51" s="43" t="n">
        <v>67</v>
      </c>
      <c r="H51" s="43" t="n">
        <f aca="false">VLOOKUP(A51,'POPULATION DATA'!A:D,3,0)</f>
        <v>0</v>
      </c>
      <c r="I51" s="46" t="inlineStr">
        <f aca="false">C51/(H51/100000)</f>
        <is>
          <t/>
        </is>
      </c>
    </row>
    <row r="52" customFormat="false" ht="12.75" hidden="false" customHeight="false" outlineLevel="0" collapsed="false">
      <c r="A52" s="43" t="s">
        <v>102</v>
      </c>
      <c r="B52" s="43" t="n">
        <v>9472</v>
      </c>
      <c r="C52" s="43" t="n">
        <v>1872</v>
      </c>
      <c r="D52" s="43" t="n">
        <v>2189</v>
      </c>
      <c r="E52" s="43" t="n">
        <v>3011</v>
      </c>
      <c r="F52" s="43" t="n">
        <v>2400</v>
      </c>
      <c r="G52" s="43" t="n">
        <v>354</v>
      </c>
      <c r="H52" s="43" t="n">
        <f aca="false">VLOOKUP(A52,'POPULATION DATA'!A:D,3,0)</f>
        <v>0</v>
      </c>
      <c r="I52" s="46" t="inlineStr">
        <f aca="false">C52/(H52/100000)</f>
        <is>
          <t/>
        </is>
      </c>
    </row>
    <row r="53" customFormat="false" ht="12.75" hidden="false" customHeight="false" outlineLevel="0" collapsed="false">
      <c r="A53" s="43" t="s">
        <v>104</v>
      </c>
      <c r="B53" s="43" t="n">
        <v>12248</v>
      </c>
      <c r="C53" s="43" t="n">
        <v>1678</v>
      </c>
      <c r="D53" s="43" t="n">
        <v>2180</v>
      </c>
      <c r="E53" s="43" t="n">
        <v>3824</v>
      </c>
      <c r="F53" s="43" t="n">
        <v>4566</v>
      </c>
      <c r="G53" s="43" t="n">
        <v>254</v>
      </c>
      <c r="H53" s="43" t="n">
        <f aca="false">VLOOKUP(A53,'POPULATION DATA'!A:D,3,0)</f>
        <v>0</v>
      </c>
      <c r="I53" s="46" t="inlineStr">
        <f aca="false">C53/(H53/100000)</f>
        <is>
          <t/>
        </is>
      </c>
    </row>
    <row r="54" customFormat="false" ht="12.75" hidden="false" customHeight="false" outlineLevel="0" collapsed="false">
      <c r="A54" s="43" t="s">
        <v>106</v>
      </c>
      <c r="B54" s="43" t="n">
        <v>1712</v>
      </c>
      <c r="C54" s="43" t="n">
        <v>339</v>
      </c>
      <c r="D54" s="43" t="n">
        <v>269</v>
      </c>
      <c r="E54" s="43" t="n">
        <v>402</v>
      </c>
      <c r="F54" s="43" t="n">
        <v>702</v>
      </c>
      <c r="G54" s="43" t="n">
        <v>127</v>
      </c>
      <c r="H54" s="43" t="n">
        <f aca="false">VLOOKUP(A54,'POPULATION DATA'!A:D,3,0)</f>
        <v>0</v>
      </c>
      <c r="I54" s="46" t="inlineStr">
        <f aca="false">C54/(H54/100000)</f>
        <is>
          <t/>
        </is>
      </c>
    </row>
    <row r="55" customFormat="false" ht="12.75" hidden="false" customHeight="false" outlineLevel="0" collapsed="false">
      <c r="A55" s="43" t="s">
        <v>108</v>
      </c>
      <c r="B55" s="43" t="n">
        <v>7962</v>
      </c>
      <c r="C55" s="43" t="n">
        <v>1764</v>
      </c>
      <c r="D55" s="43" t="n">
        <v>800</v>
      </c>
      <c r="E55" s="43" t="n">
        <v>1564</v>
      </c>
      <c r="F55" s="43" t="n">
        <v>3834</v>
      </c>
      <c r="G55" s="43" t="n">
        <v>342</v>
      </c>
      <c r="H55" s="43" t="n">
        <f aca="false">VLOOKUP(A55,'POPULATION DATA'!A:D,3,0)</f>
        <v>0</v>
      </c>
      <c r="I55" s="46" t="inlineStr">
        <f aca="false">C55/(H55/100000)</f>
        <is>
          <t/>
        </is>
      </c>
    </row>
    <row r="56" customFormat="false" ht="12.75" hidden="false" customHeight="false" outlineLevel="0" collapsed="false">
      <c r="A56" s="43" t="s">
        <v>110</v>
      </c>
      <c r="B56" s="43" t="n">
        <v>847</v>
      </c>
      <c r="C56" s="43" t="n">
        <v>79</v>
      </c>
      <c r="D56" s="43" t="n">
        <v>156</v>
      </c>
      <c r="E56" s="43" t="n">
        <v>263</v>
      </c>
      <c r="F56" s="43" t="n">
        <v>349</v>
      </c>
      <c r="G56" s="43" t="n">
        <v>65</v>
      </c>
      <c r="H56" s="43" t="n">
        <f aca="false">VLOOKUP(A56,'POPULATION DATA'!A:D,3,0)</f>
        <v>0</v>
      </c>
      <c r="I56" s="46" t="inlineStr">
        <f aca="false">C56/(H56/100000)</f>
        <is>
          <t/>
        </is>
      </c>
    </row>
    <row r="57" customFormat="false" ht="12.75" hidden="false" customHeight="false" outlineLevel="0" collapsed="false">
      <c r="A57" s="43" t="s">
        <v>243</v>
      </c>
    </row>
    <row r="58" customFormat="false" ht="12.75" hidden="false" customHeight="false" outlineLevel="0" collapsed="false">
      <c r="A58" s="43" t="s">
        <v>244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9" min="1" style="0" width="11.5714285714286"/>
    <col collapsed="false" hidden="false" max="1025" min="10" style="0" width="14.4285714285714"/>
  </cols>
  <sheetData>
    <row r="1" customFormat="false" ht="15.75" hidden="false" customHeight="true" outlineLevel="0" collapsed="false">
      <c r="A1" s="36" t="s">
        <v>139</v>
      </c>
      <c r="B1" s="37"/>
      <c r="C1" s="37"/>
      <c r="D1" s="37"/>
      <c r="E1" s="37"/>
      <c r="F1" s="37"/>
      <c r="G1" s="37"/>
      <c r="H1" s="37"/>
    </row>
    <row r="2" customFormat="false" ht="15.75" hidden="false" customHeight="true" outlineLevel="0" collapsed="false">
      <c r="A2" s="38" t="s">
        <v>140</v>
      </c>
      <c r="B2" s="5"/>
      <c r="C2" s="5"/>
      <c r="D2" s="5"/>
      <c r="E2" s="39"/>
      <c r="F2" s="5"/>
      <c r="G2" s="5"/>
      <c r="H2" s="5"/>
    </row>
    <row r="3" customFormat="false" ht="15.75" hidden="false" customHeight="true" outlineLevel="0" collapsed="false">
      <c r="A3" s="40" t="s">
        <v>225</v>
      </c>
      <c r="B3" s="3"/>
      <c r="C3" s="3"/>
      <c r="D3" s="3"/>
      <c r="E3" s="3"/>
      <c r="F3" s="3"/>
      <c r="G3" s="3"/>
      <c r="H3" s="3"/>
    </row>
    <row r="4" customFormat="false" ht="60" hidden="false" customHeight="true" outlineLevel="0" collapsed="false">
      <c r="A4" s="90" t="s">
        <v>3</v>
      </c>
      <c r="B4" s="91" t="s">
        <v>245</v>
      </c>
      <c r="C4" s="91" t="s">
        <v>128</v>
      </c>
      <c r="D4" s="91" t="s">
        <v>159</v>
      </c>
      <c r="E4" s="91" t="s">
        <v>214</v>
      </c>
      <c r="F4" s="91" t="s">
        <v>208</v>
      </c>
      <c r="G4" s="91" t="s">
        <v>236</v>
      </c>
      <c r="H4" s="91" t="s">
        <v>133</v>
      </c>
      <c r="I4" s="92" t="s">
        <v>246</v>
      </c>
    </row>
    <row r="5" customFormat="false" ht="15" hidden="false" customHeight="true" outlineLevel="0" collapsed="false">
      <c r="A5" s="93" t="s">
        <v>247</v>
      </c>
      <c r="B5" s="95" t="str">
        <f aca="false">SUM(C5:F5)</f>
        <v>701,961</v>
      </c>
      <c r="C5" s="95" t="n">
        <v>146773</v>
      </c>
      <c r="D5" s="95" t="n">
        <v>131547</v>
      </c>
      <c r="E5" s="95" t="n">
        <v>234973</v>
      </c>
      <c r="F5" s="95" t="n">
        <v>188668</v>
      </c>
      <c r="G5" s="5"/>
      <c r="H5" s="80" t="n">
        <v>307006550</v>
      </c>
      <c r="I5" s="98" t="n">
        <v>55</v>
      </c>
    </row>
    <row r="6" customFormat="false" ht="15" hidden="false" customHeight="true" outlineLevel="0" collapsed="false">
      <c r="A6" s="49" t="s">
        <v>135</v>
      </c>
      <c r="B6" s="50" t="n">
        <v>6769</v>
      </c>
      <c r="C6" s="50" t="n">
        <v>1609</v>
      </c>
      <c r="D6" s="50" t="n">
        <v>924</v>
      </c>
      <c r="E6" s="50" t="n">
        <v>1635</v>
      </c>
      <c r="F6" s="50" t="n">
        <v>2601</v>
      </c>
      <c r="G6" s="50" t="n">
        <v>299</v>
      </c>
      <c r="H6" s="50" t="str">
        <f aca="false">VLOOKUP(A6,'POPULATION DATA'!A:E,4,0)</f>
        <v>4,729,656</v>
      </c>
      <c r="I6" s="96" t="n">
        <f aca="false">C6/(H6/100000)</f>
        <v>34.0193874565085</v>
      </c>
    </row>
    <row r="7" customFormat="false" ht="15" hidden="false" customHeight="true" outlineLevel="0" collapsed="false">
      <c r="A7" s="49" t="s">
        <v>14</v>
      </c>
      <c r="B7" s="50" t="n">
        <v>3194</v>
      </c>
      <c r="C7" s="50" t="n">
        <v>540</v>
      </c>
      <c r="D7" s="50" t="n">
        <v>704</v>
      </c>
      <c r="E7" s="50" t="n">
        <v>855</v>
      </c>
      <c r="F7" s="50" t="n">
        <v>1095</v>
      </c>
      <c r="G7" s="50" t="n">
        <v>34</v>
      </c>
      <c r="H7" s="50" t="str">
        <f aca="false">VLOOKUP(A7,'POPULATION DATA'!A:E,4,0)</f>
        <v>708,862</v>
      </c>
      <c r="I7" s="96" t="n">
        <f aca="false">C7/(H7/100000)</f>
        <v>76.1784381163047</v>
      </c>
    </row>
    <row r="8" customFormat="false" ht="15" hidden="false" customHeight="true" outlineLevel="0" collapsed="false">
      <c r="A8" s="49" t="s">
        <v>16</v>
      </c>
      <c r="B8" s="50" t="n">
        <v>15967</v>
      </c>
      <c r="C8" s="50" t="n">
        <v>4053</v>
      </c>
      <c r="D8" s="50" t="n">
        <v>2737</v>
      </c>
      <c r="E8" s="50" t="n">
        <v>5054</v>
      </c>
      <c r="F8" s="50" t="n">
        <v>4123</v>
      </c>
      <c r="G8" s="50" t="n">
        <v>94</v>
      </c>
      <c r="H8" s="50" t="str">
        <f aca="false">VLOOKUP(A8,'POPULATION DATA'!A:E,4,0)</f>
        <v>6,676,627</v>
      </c>
      <c r="I8" s="96" t="n">
        <f aca="false">C8/(H8/100000)</f>
        <v>60.7043047335129</v>
      </c>
    </row>
    <row r="9" customFormat="false" ht="15" hidden="false" customHeight="true" outlineLevel="0" collapsed="false">
      <c r="A9" s="49" t="s">
        <v>18</v>
      </c>
      <c r="B9" s="50" t="n">
        <v>10166</v>
      </c>
      <c r="C9" s="50" t="n">
        <v>2515</v>
      </c>
      <c r="D9" s="50" t="n">
        <v>1597</v>
      </c>
      <c r="E9" s="50" t="n">
        <v>2169</v>
      </c>
      <c r="F9" s="50" t="n">
        <v>3885</v>
      </c>
      <c r="G9" s="50" t="n">
        <v>235</v>
      </c>
      <c r="H9" s="50" t="str">
        <f aca="false">VLOOKUP(A9,'POPULATION DATA'!A:E,4,0)</f>
        <v>2,910,236</v>
      </c>
      <c r="I9" s="96" t="n">
        <f aca="false">C9/(H9/100000)</f>
        <v>86.4191082785039</v>
      </c>
    </row>
    <row r="10" customFormat="false" ht="15" hidden="false" customHeight="true" outlineLevel="0" collapsed="false">
      <c r="A10" s="49" t="s">
        <v>20</v>
      </c>
      <c r="B10" s="50" t="n">
        <v>99204</v>
      </c>
      <c r="C10" s="50" t="n">
        <v>17297</v>
      </c>
      <c r="D10" s="50" t="n">
        <v>16058</v>
      </c>
      <c r="E10" s="50" t="n">
        <v>35325</v>
      </c>
      <c r="F10" s="50" t="n">
        <v>30524</v>
      </c>
      <c r="G10" s="50" t="n">
        <v>724</v>
      </c>
      <c r="H10" s="50" t="str">
        <f aca="false">VLOOKUP(A10,'POPULATION DATA'!A:E,4,0)</f>
        <v>37,266,600</v>
      </c>
      <c r="I10" s="96" t="n">
        <f aca="false">C10/(H10/100000)</f>
        <v>46.4142154100455</v>
      </c>
    </row>
    <row r="11" customFormat="false" ht="15" hidden="false" customHeight="true" outlineLevel="0" collapsed="false">
      <c r="A11" s="49" t="s">
        <v>22</v>
      </c>
      <c r="B11" s="50" t="n">
        <v>10857</v>
      </c>
      <c r="C11" s="50" t="n">
        <v>2059</v>
      </c>
      <c r="D11" s="50" t="n">
        <v>2326</v>
      </c>
      <c r="E11" s="50" t="n">
        <v>3011</v>
      </c>
      <c r="F11" s="50" t="n">
        <v>3461</v>
      </c>
      <c r="G11" s="50" t="n">
        <v>216</v>
      </c>
      <c r="H11" s="50" t="str">
        <f aca="false">VLOOKUP(A11,'POPULATION DATA'!A:E,4,0)</f>
        <v>5,095,309</v>
      </c>
      <c r="I11" s="96" t="n">
        <f aca="false">C11/(H11/100000)</f>
        <v>40.4097180367275</v>
      </c>
    </row>
    <row r="12" customFormat="false" ht="15" hidden="false" customHeight="true" outlineLevel="0" collapsed="false">
      <c r="A12" s="49" t="s">
        <v>24</v>
      </c>
      <c r="B12" s="50" t="n">
        <v>5760</v>
      </c>
      <c r="C12" s="50" t="n">
        <v>772</v>
      </c>
      <c r="D12" s="50" t="n">
        <v>1215</v>
      </c>
      <c r="E12" s="50" t="n">
        <v>2079</v>
      </c>
      <c r="F12" s="50" t="n">
        <v>1694</v>
      </c>
      <c r="G12" s="50" t="n">
        <v>103</v>
      </c>
      <c r="H12" s="50" t="str">
        <f aca="false">VLOOKUP(A12,'POPULATION DATA'!A:E,4,0)</f>
        <v>3,526,937</v>
      </c>
      <c r="I12" s="96" t="n">
        <f aca="false">C12/(H12/100000)</f>
        <v>21.8886813118579</v>
      </c>
    </row>
    <row r="13" customFormat="false" ht="15" hidden="false" customHeight="true" outlineLevel="0" collapsed="false">
      <c r="A13" s="49" t="s">
        <v>26</v>
      </c>
      <c r="B13" s="50" t="n">
        <v>3580</v>
      </c>
      <c r="C13" s="50" t="n">
        <v>843</v>
      </c>
      <c r="D13" s="50" t="n">
        <v>798</v>
      </c>
      <c r="E13" s="50" t="n">
        <v>1564</v>
      </c>
      <c r="F13" s="50" t="n">
        <v>375</v>
      </c>
      <c r="G13" s="50" t="n">
        <v>54</v>
      </c>
      <c r="H13" s="50" t="str">
        <f aca="false">VLOOKUP(A13,'POPULATION DATA'!A:E,4,0)</f>
        <v>891,464</v>
      </c>
      <c r="I13" s="96" t="n">
        <f aca="false">C13/(H13/100000)</f>
        <v>94.5635493973957</v>
      </c>
    </row>
    <row r="14" customFormat="false" ht="15" hidden="false" customHeight="true" outlineLevel="0" collapsed="false">
      <c r="A14" s="49" t="s">
        <v>28</v>
      </c>
      <c r="B14" s="50" t="n">
        <v>3388</v>
      </c>
      <c r="C14" s="50" t="n">
        <v>728</v>
      </c>
      <c r="D14" s="50" t="n">
        <v>953</v>
      </c>
      <c r="E14" s="50" t="n">
        <v>1256</v>
      </c>
      <c r="F14" s="50" t="n">
        <v>451</v>
      </c>
      <c r="G14" s="50" t="n">
        <v>2</v>
      </c>
      <c r="H14" s="50" t="str">
        <f aca="false">VLOOKUP(A14,'POPULATION DATA'!A:E,4,0)</f>
        <v>610,589</v>
      </c>
      <c r="I14" s="96" t="n">
        <f aca="false">C14/(H14/100000)</f>
        <v>119.229137766976</v>
      </c>
    </row>
    <row r="15" customFormat="false" ht="15" hidden="false" customHeight="true" outlineLevel="0" collapsed="false">
      <c r="A15" s="49" t="s">
        <v>136</v>
      </c>
      <c r="B15" s="50" t="n">
        <v>76023</v>
      </c>
      <c r="C15" s="50" t="n">
        <v>15015</v>
      </c>
      <c r="D15" s="50" t="n">
        <v>13439</v>
      </c>
      <c r="E15" s="50" t="n">
        <v>29167</v>
      </c>
      <c r="F15" s="50" t="n">
        <v>18402</v>
      </c>
      <c r="G15" s="50" t="n">
        <v>593</v>
      </c>
      <c r="H15" s="50" t="str">
        <f aca="false">VLOOKUP(A15,'POPULATION DATA'!A:E,4,0)</f>
        <v>18,678,049</v>
      </c>
      <c r="I15" s="96" t="n">
        <f aca="false">C15/(H15/100000)</f>
        <v>80.3884816877823</v>
      </c>
    </row>
    <row r="16" customFormat="false" ht="15" hidden="false" customHeight="true" outlineLevel="0" collapsed="false">
      <c r="A16" s="49" t="s">
        <v>30</v>
      </c>
      <c r="B16" s="50" t="n">
        <v>20726</v>
      </c>
      <c r="C16" s="50" t="n">
        <v>5186</v>
      </c>
      <c r="D16" s="50" t="n">
        <v>3714</v>
      </c>
      <c r="E16" s="50" t="n">
        <v>5578</v>
      </c>
      <c r="F16" s="50" t="n">
        <v>6248</v>
      </c>
      <c r="G16" s="50" t="n">
        <v>409</v>
      </c>
      <c r="H16" s="50" t="str">
        <f aca="false">VLOOKUP(A16,'POPULATION DATA'!A:E,4,0)</f>
        <v>9,908,357</v>
      </c>
      <c r="I16" s="96" t="n">
        <f aca="false">C16/(H16/100000)</f>
        <v>52.3396563123432</v>
      </c>
    </row>
    <row r="17" customFormat="false" ht="15" hidden="false" customHeight="true" outlineLevel="0" collapsed="false">
      <c r="A17" s="49" t="s">
        <v>32</v>
      </c>
      <c r="B17" s="50" t="n">
        <v>1897</v>
      </c>
      <c r="C17" s="50" t="n">
        <v>156</v>
      </c>
      <c r="D17" s="50" t="n">
        <v>426</v>
      </c>
      <c r="E17" s="50" t="n">
        <v>648</v>
      </c>
      <c r="F17" s="50" t="n">
        <v>667</v>
      </c>
      <c r="G17" s="50" t="n">
        <v>3</v>
      </c>
      <c r="H17" s="50" t="str">
        <f aca="false">VLOOKUP(A17,'POPULATION DATA'!A:E,4,0)</f>
        <v>1,300,086</v>
      </c>
      <c r="I17" s="96" t="n">
        <f aca="false">C17/(H17/100000)</f>
        <v>11.9992062063587</v>
      </c>
    </row>
    <row r="18" customFormat="false" ht="15" hidden="false" customHeight="true" outlineLevel="0" collapsed="false">
      <c r="A18" s="49" t="s">
        <v>34</v>
      </c>
      <c r="B18" s="50" t="n">
        <v>2695</v>
      </c>
      <c r="C18" s="50" t="n">
        <v>401</v>
      </c>
      <c r="D18" s="50" t="n">
        <v>469</v>
      </c>
      <c r="E18" s="50" t="n">
        <v>1032</v>
      </c>
      <c r="F18" s="50" t="n">
        <v>793</v>
      </c>
      <c r="G18" s="50" t="n">
        <v>105</v>
      </c>
      <c r="H18" s="50" t="str">
        <f aca="false">VLOOKUP(A18,'POPULATION DATA'!A:E,4,0)</f>
        <v>1,559,796</v>
      </c>
      <c r="I18" s="96" t="n">
        <f aca="false">C18/(H18/100000)</f>
        <v>25.7084900846008</v>
      </c>
    </row>
    <row r="19" customFormat="false" ht="15" hidden="false" customHeight="true" outlineLevel="0" collapsed="false">
      <c r="A19" s="49" t="s">
        <v>248</v>
      </c>
      <c r="B19" s="50" t="n">
        <v>1332</v>
      </c>
      <c r="C19" s="50" t="n">
        <v>624</v>
      </c>
      <c r="D19" s="50" t="n">
        <v>249</v>
      </c>
      <c r="E19" s="50" t="n">
        <v>319</v>
      </c>
      <c r="F19" s="50" t="n">
        <v>140</v>
      </c>
      <c r="G19" s="50" t="n">
        <v>1</v>
      </c>
      <c r="H19" s="50" t="str">
        <f aca="false">VLOOKUP(A19,'POPULATION DATA'!A:E,4,0)</f>
        <v>#N/A</v>
      </c>
      <c r="I19" s="96" t="inlineStr">
        <f aca="false">C19/(H19/100000)</f>
        <is>
          <t/>
        </is>
      </c>
    </row>
    <row r="20" customFormat="false" ht="15" hidden="false" customHeight="true" outlineLevel="0" collapsed="false">
      <c r="A20" s="49" t="s">
        <v>38</v>
      </c>
      <c r="B20" s="50" t="n">
        <v>11027</v>
      </c>
      <c r="C20" s="50" t="n">
        <v>1723</v>
      </c>
      <c r="D20" s="50" t="n">
        <v>1544</v>
      </c>
      <c r="E20" s="50" t="n">
        <v>3448</v>
      </c>
      <c r="F20" s="50" t="n">
        <v>4312</v>
      </c>
      <c r="G20" s="50" t="n">
        <v>285</v>
      </c>
      <c r="H20" s="50" t="str">
        <f aca="false">VLOOKUP(A20,'POPULATION DATA'!A:E,4,0)</f>
        <v>6,445,295</v>
      </c>
      <c r="I20" s="96" t="n">
        <f aca="false">C20/(H20/100000)</f>
        <v>26.732678643879</v>
      </c>
    </row>
    <row r="21" customFormat="false" ht="15" hidden="false" customHeight="true" outlineLevel="0" collapsed="false">
      <c r="A21" s="49" t="s">
        <v>40</v>
      </c>
      <c r="B21" s="50" t="n">
        <v>5978</v>
      </c>
      <c r="C21" s="50" t="n">
        <v>508</v>
      </c>
      <c r="D21" s="50" t="n">
        <v>1044</v>
      </c>
      <c r="E21" s="50" t="n">
        <v>1306</v>
      </c>
      <c r="F21" s="50" t="n">
        <v>3120</v>
      </c>
      <c r="G21" s="50" t="n">
        <v>193</v>
      </c>
      <c r="H21" s="50" t="str">
        <f aca="false">VLOOKUP(A21,'POPULATION DATA'!A:E,4,0)</f>
        <v>3,023,081</v>
      </c>
      <c r="I21" s="96" t="n">
        <f aca="false">C21/(H21/100000)</f>
        <v>16.8040485848709</v>
      </c>
    </row>
    <row r="22" customFormat="false" ht="15" hidden="false" customHeight="true" outlineLevel="0" collapsed="false">
      <c r="A22" s="49" t="s">
        <v>42</v>
      </c>
      <c r="B22" s="50" t="n">
        <v>5236</v>
      </c>
      <c r="C22" s="50" t="n">
        <v>1820</v>
      </c>
      <c r="D22" s="50" t="n">
        <v>1051</v>
      </c>
      <c r="E22" s="50" t="n">
        <v>1393</v>
      </c>
      <c r="F22" s="50" t="n">
        <v>972</v>
      </c>
      <c r="G22" s="50" t="n">
        <v>135</v>
      </c>
      <c r="H22" s="50" t="str">
        <f aca="false">VLOOKUP(A22,'POPULATION DATA'!A:E,4,0)</f>
        <v>2,841,121</v>
      </c>
      <c r="I22" s="96" t="n">
        <f aca="false">C22/(H22/100000)</f>
        <v>64.0592216945354</v>
      </c>
    </row>
    <row r="23" customFormat="false" ht="15" hidden="false" customHeight="true" outlineLevel="0" collapsed="false">
      <c r="A23" s="49" t="s">
        <v>44</v>
      </c>
      <c r="B23" s="50" t="n">
        <v>5641</v>
      </c>
      <c r="C23" s="50" t="n">
        <v>1017</v>
      </c>
      <c r="D23" s="50" t="n">
        <v>881</v>
      </c>
      <c r="E23" s="50" t="n">
        <v>2350</v>
      </c>
      <c r="F23" s="50" t="n">
        <v>1393</v>
      </c>
      <c r="G23" s="50" t="n">
        <v>331</v>
      </c>
      <c r="H23" s="50" t="str">
        <f aca="false">VLOOKUP(A23,'POPULATION DATA'!A:E,4,0)</f>
        <v>4,339,435</v>
      </c>
      <c r="I23" s="96" t="n">
        <f aca="false">C23/(H23/100000)</f>
        <v>23.4362307535428</v>
      </c>
    </row>
    <row r="24" customFormat="false" ht="15" hidden="false" customHeight="true" outlineLevel="0" collapsed="false">
      <c r="A24" s="49" t="s">
        <v>46</v>
      </c>
      <c r="B24" s="50" t="n">
        <v>16963</v>
      </c>
      <c r="C24" s="50" t="n">
        <v>4308</v>
      </c>
      <c r="D24" s="50" t="n">
        <v>2634</v>
      </c>
      <c r="E24" s="50" t="n">
        <v>4409</v>
      </c>
      <c r="F24" s="50" t="n">
        <v>5612</v>
      </c>
      <c r="G24" s="50" t="n">
        <v>156</v>
      </c>
      <c r="H24" s="50" t="str">
        <f aca="false">VLOOKUP(A24,'POPULATION DATA'!A:E,4,0)</f>
        <v>4,529,426</v>
      </c>
      <c r="I24" s="96" t="n">
        <f aca="false">C24/(H24/100000)</f>
        <v>95.1113893901788</v>
      </c>
    </row>
    <row r="25" customFormat="false" ht="15" hidden="false" customHeight="true" outlineLevel="0" collapsed="false">
      <c r="A25" s="49" t="s">
        <v>48</v>
      </c>
      <c r="B25" s="50" t="n">
        <v>778</v>
      </c>
      <c r="C25" s="50" t="n">
        <v>32</v>
      </c>
      <c r="D25" s="50" t="n">
        <v>146</v>
      </c>
      <c r="E25" s="50" t="n">
        <v>240</v>
      </c>
      <c r="F25" s="50" t="n">
        <v>360</v>
      </c>
      <c r="G25" s="50" t="n">
        <v>167</v>
      </c>
      <c r="H25" s="50" t="str">
        <f aca="false">VLOOKUP(A25,'POPULATION DATA'!A:E,4,0)</f>
        <v>1,312,939</v>
      </c>
      <c r="I25" s="96" t="n">
        <f aca="false">C25/(H25/100000)</f>
        <v>2.43728002595703</v>
      </c>
    </row>
    <row r="26" customFormat="false" ht="15" hidden="false" customHeight="true" outlineLevel="0" collapsed="false">
      <c r="A26" s="49" t="s">
        <v>50</v>
      </c>
      <c r="B26" s="50" t="n">
        <v>14343</v>
      </c>
      <c r="C26" s="50" t="n">
        <v>1838</v>
      </c>
      <c r="D26" s="50" t="n">
        <v>3178</v>
      </c>
      <c r="E26" s="50" t="n">
        <v>4986</v>
      </c>
      <c r="F26" s="50" t="n">
        <v>4341</v>
      </c>
      <c r="G26" s="50" t="n">
        <v>152</v>
      </c>
      <c r="H26" s="50" t="str">
        <f aca="false">VLOOKUP(A26,'POPULATION DATA'!A:E,4,0)</f>
        <v>5,737,274</v>
      </c>
      <c r="I26" s="96" t="n">
        <f aca="false">C26/(H26/100000)</f>
        <v>32.0361202898798</v>
      </c>
    </row>
    <row r="27" customFormat="false" ht="15" hidden="false" customHeight="true" outlineLevel="0" collapsed="false">
      <c r="A27" s="49" t="s">
        <v>52</v>
      </c>
      <c r="B27" s="50" t="n">
        <v>18895</v>
      </c>
      <c r="C27" s="50" t="n">
        <v>1940</v>
      </c>
      <c r="D27" s="50" t="n">
        <v>4408</v>
      </c>
      <c r="E27" s="50" t="n">
        <v>9715</v>
      </c>
      <c r="F27" s="50" t="n">
        <v>2832</v>
      </c>
      <c r="G27" s="50" t="n">
        <v>323</v>
      </c>
      <c r="H27" s="50" t="str">
        <f aca="false">VLOOKUP(A27,'POPULATION DATA'!A:E,4,0)</f>
        <v>6,631,280</v>
      </c>
      <c r="I27" s="96" t="n">
        <f aca="false">C27/(H27/100000)</f>
        <v>29.2552870637343</v>
      </c>
    </row>
    <row r="28" customFormat="false" ht="15" hidden="false" customHeight="true" outlineLevel="0" collapsed="false">
      <c r="A28" s="49" t="s">
        <v>54</v>
      </c>
      <c r="B28" s="50" t="n">
        <v>31748</v>
      </c>
      <c r="C28" s="50" t="n">
        <v>8251</v>
      </c>
      <c r="D28" s="50" t="n">
        <v>5964</v>
      </c>
      <c r="E28" s="50" t="n">
        <v>11390</v>
      </c>
      <c r="F28" s="50" t="n">
        <v>6143</v>
      </c>
      <c r="G28" s="50" t="n">
        <v>583</v>
      </c>
      <c r="H28" s="50" t="str">
        <f aca="false">VLOOKUP(A28,'POPULATION DATA'!A:E,4,0)</f>
        <v>9,931,235</v>
      </c>
      <c r="I28" s="96" t="n">
        <f aca="false">C28/(H28/100000)</f>
        <v>83.0813086187166</v>
      </c>
    </row>
    <row r="29" customFormat="false" ht="15" hidden="false" customHeight="true" outlineLevel="0" collapsed="false">
      <c r="A29" s="49" t="s">
        <v>56</v>
      </c>
      <c r="B29" s="50" t="n">
        <v>7138</v>
      </c>
      <c r="C29" s="50" t="n">
        <v>1175</v>
      </c>
      <c r="D29" s="50" t="n">
        <v>1420</v>
      </c>
      <c r="E29" s="50" t="n">
        <v>2037</v>
      </c>
      <c r="F29" s="50" t="n">
        <v>2506</v>
      </c>
      <c r="G29" s="50" t="n">
        <v>304</v>
      </c>
      <c r="H29" s="50" t="str">
        <f aca="false">VLOOKUP(A29,'POPULATION DATA'!A:E,4,0)</f>
        <v>5,290,447</v>
      </c>
      <c r="I29" s="96" t="n">
        <f aca="false">C29/(H29/100000)</f>
        <v>22.2098435160583</v>
      </c>
    </row>
    <row r="30" customFormat="false" ht="15" hidden="false" customHeight="true" outlineLevel="0" collapsed="false">
      <c r="A30" s="49" t="s">
        <v>58</v>
      </c>
      <c r="B30" s="50" t="n">
        <v>2873</v>
      </c>
      <c r="C30" s="50" t="n">
        <v>822</v>
      </c>
      <c r="D30" s="50" t="n">
        <v>520</v>
      </c>
      <c r="E30" s="50" t="n">
        <v>840</v>
      </c>
      <c r="F30" s="50" t="n">
        <v>691</v>
      </c>
      <c r="G30" s="50" t="n">
        <v>114</v>
      </c>
      <c r="H30" s="50" t="str">
        <f aca="false">VLOOKUP(A30,'POPULATION DATA'!A:E,4,0)</f>
        <v>2,960,467</v>
      </c>
      <c r="I30" s="96" t="n">
        <f aca="false">C30/(H30/100000)</f>
        <v>27.7658896383577</v>
      </c>
    </row>
    <row r="31" customFormat="false" ht="15" hidden="false" customHeight="true" outlineLevel="0" collapsed="false">
      <c r="A31" s="49" t="s">
        <v>60</v>
      </c>
      <c r="B31" s="50" t="n">
        <v>19092</v>
      </c>
      <c r="C31" s="50" t="n">
        <v>5789</v>
      </c>
      <c r="D31" s="50" t="n">
        <v>2526</v>
      </c>
      <c r="E31" s="50" t="n">
        <v>5020</v>
      </c>
      <c r="F31" s="50" t="n">
        <v>5757</v>
      </c>
      <c r="G31" s="50" t="n">
        <v>569</v>
      </c>
      <c r="H31" s="50" t="str">
        <f aca="false">VLOOKUP(A31,'POPULATION DATA'!A:E,4,0)</f>
        <v>6,011,741</v>
      </c>
      <c r="I31" s="96" t="n">
        <f aca="false">C31/(H31/100000)</f>
        <v>96.2949002626693</v>
      </c>
    </row>
    <row r="32" customFormat="false" ht="15" hidden="false" customHeight="true" outlineLevel="0" collapsed="false">
      <c r="A32" s="49" t="s">
        <v>62</v>
      </c>
      <c r="B32" s="50" t="n">
        <v>1915</v>
      </c>
      <c r="C32" s="50" t="n">
        <v>297</v>
      </c>
      <c r="D32" s="50" t="n">
        <v>260</v>
      </c>
      <c r="E32" s="50" t="n">
        <v>580</v>
      </c>
      <c r="F32" s="50" t="n">
        <v>778</v>
      </c>
      <c r="G32" s="50" t="n">
        <v>99</v>
      </c>
      <c r="H32" s="50" t="str">
        <f aca="false">VLOOKUP(A32,'POPULATION DATA'!A:E,4,0)</f>
        <v>980,152</v>
      </c>
      <c r="I32" s="96" t="n">
        <f aca="false">C32/(H32/100000)</f>
        <v>30.301422636489</v>
      </c>
    </row>
    <row r="33" customFormat="false" ht="15" hidden="false" customHeight="true" outlineLevel="0" collapsed="false">
      <c r="A33" s="49" t="s">
        <v>64</v>
      </c>
      <c r="B33" s="50" t="n">
        <v>3054</v>
      </c>
      <c r="C33" s="50" t="n">
        <v>490</v>
      </c>
      <c r="D33" s="50" t="n">
        <v>493</v>
      </c>
      <c r="E33" s="50" t="n">
        <v>1298</v>
      </c>
      <c r="F33" s="50" t="n">
        <v>773</v>
      </c>
      <c r="G33" s="50" t="n">
        <v>214</v>
      </c>
      <c r="H33" s="50" t="str">
        <f aca="false">VLOOKUP(A33,'POPULATION DATA'!A:E,4,0)</f>
        <v>1,811,072</v>
      </c>
      <c r="I33" s="96" t="n">
        <f aca="false">C33/(H33/100000)</f>
        <v>27.0557989963955</v>
      </c>
    </row>
    <row r="34" customFormat="false" ht="15" hidden="false" customHeight="true" outlineLevel="0" collapsed="false">
      <c r="A34" s="49" t="s">
        <v>66</v>
      </c>
      <c r="B34" s="50" t="n">
        <v>11255</v>
      </c>
      <c r="C34" s="50" t="n">
        <v>1707</v>
      </c>
      <c r="D34" s="50" t="n">
        <v>2009</v>
      </c>
      <c r="E34" s="50" t="n">
        <v>5680</v>
      </c>
      <c r="F34" s="50" t="n">
        <v>1859</v>
      </c>
      <c r="G34" s="50" t="n">
        <v>38</v>
      </c>
      <c r="H34" s="50" t="str">
        <f aca="false">VLOOKUP(A34,'POPULATION DATA'!A:E,4,0)</f>
        <v>2,654,751</v>
      </c>
      <c r="I34" s="96" t="n">
        <f aca="false">C34/(H34/100000)</f>
        <v>64.299815688929</v>
      </c>
    </row>
    <row r="35" customFormat="false" ht="15" hidden="false" customHeight="true" outlineLevel="0" collapsed="false">
      <c r="A35" s="49" t="s">
        <v>68</v>
      </c>
      <c r="B35" s="50" t="n">
        <v>1151</v>
      </c>
      <c r="C35" s="50" t="n">
        <v>191</v>
      </c>
      <c r="D35" s="50" t="n">
        <v>392</v>
      </c>
      <c r="E35" s="50" t="n">
        <v>306</v>
      </c>
      <c r="F35" s="50" t="n">
        <v>262</v>
      </c>
      <c r="G35" s="50" t="n">
        <v>151</v>
      </c>
      <c r="H35" s="50" t="str">
        <f aca="false">VLOOKUP(A35,'POPULATION DATA'!A:E,4,0)</f>
        <v>1,323,531</v>
      </c>
      <c r="I35" s="96" t="n">
        <f aca="false">C35/(H35/100000)</f>
        <v>14.4310937937986</v>
      </c>
    </row>
    <row r="36" customFormat="false" ht="15" hidden="false" customHeight="true" outlineLevel="0" collapsed="false">
      <c r="A36" s="49" t="s">
        <v>70</v>
      </c>
      <c r="B36" s="50" t="n">
        <v>14020</v>
      </c>
      <c r="C36" s="50" t="n">
        <v>1969</v>
      </c>
      <c r="D36" s="50" t="n">
        <v>3095</v>
      </c>
      <c r="E36" s="50" t="n">
        <v>4476</v>
      </c>
      <c r="F36" s="50" t="n">
        <v>4480</v>
      </c>
      <c r="G36" s="50" t="n">
        <v>567</v>
      </c>
      <c r="H36" s="50" t="str">
        <f aca="false">VLOOKUP(A36,'POPULATION DATA'!A:E,4,0)</f>
        <v>8,732,811</v>
      </c>
      <c r="I36" s="96" t="n">
        <f aca="false">C36/(H36/100000)</f>
        <v>22.5471500528295</v>
      </c>
    </row>
    <row r="37" customFormat="false" ht="15" hidden="false" customHeight="true" outlineLevel="0" collapsed="false">
      <c r="A37" s="49" t="s">
        <v>72</v>
      </c>
      <c r="B37" s="50" t="n">
        <v>8168</v>
      </c>
      <c r="C37" s="50" t="n">
        <v>1596</v>
      </c>
      <c r="D37" s="50" t="n">
        <v>1373</v>
      </c>
      <c r="E37" s="50" t="n">
        <v>2347</v>
      </c>
      <c r="F37" s="50" t="n">
        <v>2852</v>
      </c>
      <c r="G37" s="50" t="n">
        <v>77</v>
      </c>
      <c r="H37" s="50" t="str">
        <f aca="false">VLOOKUP(A37,'POPULATION DATA'!A:E,4,0)</f>
        <v>2,033,875</v>
      </c>
      <c r="I37" s="96" t="n">
        <f aca="false">C37/(H37/100000)</f>
        <v>78.4708991457194</v>
      </c>
    </row>
    <row r="38" customFormat="false" ht="15" hidden="false" customHeight="true" outlineLevel="0" collapsed="false">
      <c r="A38" s="49" t="s">
        <v>74</v>
      </c>
      <c r="B38" s="50" t="n">
        <v>16801</v>
      </c>
      <c r="C38" s="50" t="n">
        <v>2276</v>
      </c>
      <c r="D38" s="50" t="n">
        <v>4995</v>
      </c>
      <c r="E38" s="50" t="n">
        <v>4859</v>
      </c>
      <c r="F38" s="50" t="n">
        <v>4671</v>
      </c>
      <c r="G38" s="50" t="n">
        <v>542</v>
      </c>
      <c r="H38" s="50" t="str">
        <f aca="false">VLOOKUP(A38,'POPULATION DATA'!A:E,4,0)</f>
        <v>19,577,730</v>
      </c>
      <c r="I38" s="96" t="n">
        <f aca="false">C38/(H38/100000)</f>
        <v>11.6254540235257</v>
      </c>
    </row>
    <row r="39" customFormat="false" ht="15" hidden="false" customHeight="true" outlineLevel="0" collapsed="false">
      <c r="A39" s="49" t="s">
        <v>76</v>
      </c>
      <c r="B39" s="50" t="n">
        <v>21025</v>
      </c>
      <c r="C39" s="50" t="n">
        <v>6110</v>
      </c>
      <c r="D39" s="50" t="n">
        <v>4288</v>
      </c>
      <c r="E39" s="50" t="n">
        <v>5816</v>
      </c>
      <c r="F39" s="50" t="n">
        <v>4811</v>
      </c>
      <c r="G39" s="50" t="n">
        <v>360</v>
      </c>
      <c r="H39" s="50" t="str">
        <f aca="false">VLOOKUP(A39,'POPULATION DATA'!A:E,4,0)</f>
        <v>9,458,888</v>
      </c>
      <c r="I39" s="96" t="n">
        <f aca="false">C39/(H39/100000)</f>
        <v>64.5953308676453</v>
      </c>
    </row>
    <row r="40" customFormat="false" ht="15" hidden="false" customHeight="true" outlineLevel="0" collapsed="false">
      <c r="A40" s="49" t="s">
        <v>78</v>
      </c>
      <c r="B40" s="50" t="n">
        <v>931</v>
      </c>
      <c r="C40" s="50" t="n">
        <v>12</v>
      </c>
      <c r="D40" s="50" t="n">
        <v>79</v>
      </c>
      <c r="E40" s="50" t="n">
        <v>151</v>
      </c>
      <c r="F40" s="50" t="n">
        <v>689</v>
      </c>
      <c r="G40" s="50" t="n">
        <v>84</v>
      </c>
      <c r="H40" s="50" t="str">
        <f aca="false">VLOOKUP(A40,'POPULATION DATA'!A:E,4,0)</f>
        <v>653,778</v>
      </c>
      <c r="I40" s="96" t="n">
        <f aca="false">C40/(H40/100000)</f>
        <v>1.83548544001175</v>
      </c>
    </row>
    <row r="41" customFormat="false" ht="15" hidden="false" customHeight="true" outlineLevel="0" collapsed="false">
      <c r="A41" s="49" t="s">
        <v>80</v>
      </c>
      <c r="B41" s="50" t="n">
        <v>14592</v>
      </c>
      <c r="C41" s="50" t="n">
        <v>3510</v>
      </c>
      <c r="D41" s="50" t="n">
        <v>2934</v>
      </c>
      <c r="E41" s="50" t="n">
        <v>4525</v>
      </c>
      <c r="F41" s="50" t="n">
        <v>3623</v>
      </c>
      <c r="G41" s="50" t="n">
        <v>457</v>
      </c>
      <c r="H41" s="50" t="str">
        <f aca="false">VLOOKUP(A41,'POPULATION DATA'!A:E,4,0)</f>
        <v>11,532,111</v>
      </c>
      <c r="I41" s="96" t="n">
        <f aca="false">C41/(H41/100000)</f>
        <v>30.4367517794444</v>
      </c>
    </row>
    <row r="42" customFormat="false" ht="15" hidden="false" customHeight="true" outlineLevel="0" collapsed="false">
      <c r="A42" s="49" t="s">
        <v>82</v>
      </c>
      <c r="B42" s="50" t="n">
        <v>12744</v>
      </c>
      <c r="C42" s="56" t="n">
        <v>2449</v>
      </c>
      <c r="D42" s="56" t="n">
        <v>2098</v>
      </c>
      <c r="E42" s="56" t="n">
        <v>4583</v>
      </c>
      <c r="F42" s="56" t="n">
        <v>3614</v>
      </c>
      <c r="G42" s="50" t="n">
        <v>305</v>
      </c>
      <c r="H42" s="50" t="str">
        <f aca="false">VLOOKUP(A42,'POPULATION DATA'!A:E,4,0)</f>
        <v>3,724,447</v>
      </c>
      <c r="I42" s="96" t="n">
        <f aca="false">C42/(H42/100000)</f>
        <v>65.7547281515887</v>
      </c>
    </row>
    <row r="43" customFormat="false" ht="15" hidden="false" customHeight="true" outlineLevel="0" collapsed="false">
      <c r="A43" s="49" t="s">
        <v>84</v>
      </c>
      <c r="B43" s="50" t="n">
        <v>5290</v>
      </c>
      <c r="C43" s="50" t="n">
        <v>613</v>
      </c>
      <c r="D43" s="50" t="n">
        <v>976</v>
      </c>
      <c r="E43" s="50" t="n">
        <v>1925</v>
      </c>
      <c r="F43" s="50" t="n">
        <v>1776</v>
      </c>
      <c r="G43" s="50" t="n">
        <v>158</v>
      </c>
      <c r="H43" s="50" t="str">
        <f aca="false">VLOOKUP(A43,'POPULATION DATA'!A:E,4,0)</f>
        <v>3,855,536</v>
      </c>
      <c r="I43" s="96" t="n">
        <f aca="false">C43/(H43/100000)</f>
        <v>15.899216088243</v>
      </c>
    </row>
    <row r="44" customFormat="false" ht="15" hidden="false" customHeight="true" outlineLevel="0" collapsed="false">
      <c r="A44" s="49" t="s">
        <v>86</v>
      </c>
      <c r="B44" s="50" t="n">
        <v>24662</v>
      </c>
      <c r="C44" s="50" t="n">
        <v>4851</v>
      </c>
      <c r="D44" s="50" t="n">
        <v>3689</v>
      </c>
      <c r="E44" s="50" t="n">
        <v>6181</v>
      </c>
      <c r="F44" s="50" t="n">
        <v>9941</v>
      </c>
      <c r="G44" s="50" t="n">
        <v>1121</v>
      </c>
      <c r="H44" s="50" t="str">
        <f aca="false">VLOOKUP(A44,'POPULATION DATA'!A:E,4,0)</f>
        <v>12,632,780</v>
      </c>
      <c r="I44" s="96" t="n">
        <f aca="false">C44/(H44/100000)</f>
        <v>38.4000987906067</v>
      </c>
    </row>
    <row r="45" customFormat="false" ht="15" hidden="false" customHeight="true" outlineLevel="0" collapsed="false">
      <c r="A45" s="49" t="s">
        <v>88</v>
      </c>
      <c r="B45" s="50" t="n">
        <v>1556</v>
      </c>
      <c r="C45" s="50" t="n">
        <v>320</v>
      </c>
      <c r="D45" s="50" t="n">
        <v>418</v>
      </c>
      <c r="E45" s="50" t="n">
        <v>605</v>
      </c>
      <c r="F45" s="50" t="n">
        <v>213</v>
      </c>
      <c r="G45" s="50" t="n">
        <v>49</v>
      </c>
      <c r="H45" s="50" t="str">
        <f aca="false">VLOOKUP(A45,'POPULATION DATA'!A:E,4,0)</f>
        <v>1,056,870</v>
      </c>
      <c r="I45" s="96" t="n">
        <f aca="false">C45/(H45/100000)</f>
        <v>30.2780852895815</v>
      </c>
    </row>
    <row r="46" customFormat="false" ht="15" hidden="false" customHeight="true" outlineLevel="0" collapsed="false">
      <c r="A46" s="49" t="s">
        <v>90</v>
      </c>
      <c r="B46" s="50" t="n">
        <v>21682</v>
      </c>
      <c r="C46" s="50" t="n">
        <v>5685</v>
      </c>
      <c r="D46" s="50" t="n">
        <v>3908</v>
      </c>
      <c r="E46" s="50" t="n">
        <v>5988</v>
      </c>
      <c r="F46" s="50" t="n">
        <v>6101</v>
      </c>
      <c r="G46" s="50" t="n">
        <v>427</v>
      </c>
      <c r="H46" s="50" t="str">
        <f aca="false">VLOOKUP(A46,'POPULATION DATA'!A:E,4,0)</f>
        <v>4,596,958</v>
      </c>
      <c r="I46" s="96" t="n">
        <f aca="false">C46/(H46/100000)</f>
        <v>123.66873919666</v>
      </c>
    </row>
    <row r="47" customFormat="false" ht="15" hidden="false" customHeight="true" outlineLevel="0" collapsed="false">
      <c r="A47" s="49" t="s">
        <v>92</v>
      </c>
      <c r="B47" s="50" t="n">
        <v>865</v>
      </c>
      <c r="C47" s="50" t="n">
        <v>109</v>
      </c>
      <c r="D47" s="50" t="n">
        <v>307</v>
      </c>
      <c r="E47" s="50" t="n">
        <v>264</v>
      </c>
      <c r="F47" s="50" t="n">
        <v>185</v>
      </c>
      <c r="G47" s="50" t="n">
        <v>116</v>
      </c>
      <c r="H47" s="50" t="str">
        <f aca="false">VLOOKUP(A47,'POPULATION DATA'!A:E,4,0)</f>
        <v>820,077</v>
      </c>
      <c r="I47" s="96" t="n">
        <f aca="false">C47/(H47/100000)</f>
        <v>13.2914348286807</v>
      </c>
    </row>
    <row r="48" customFormat="false" ht="15" hidden="false" customHeight="true" outlineLevel="0" collapsed="false">
      <c r="A48" s="49" t="s">
        <v>94</v>
      </c>
      <c r="B48" s="50" t="n">
        <v>29390</v>
      </c>
      <c r="C48" s="50" t="n">
        <v>9154</v>
      </c>
      <c r="D48" s="50" t="n">
        <v>6018</v>
      </c>
      <c r="E48" s="50" t="n">
        <v>11015</v>
      </c>
      <c r="F48" s="50" t="n">
        <v>3203</v>
      </c>
      <c r="G48" s="50" t="n">
        <v>450</v>
      </c>
      <c r="H48" s="50" t="str">
        <f aca="false">VLOOKUP(A48,'POPULATION DATA'!A:E,4,0)</f>
        <v>6,338,112</v>
      </c>
      <c r="I48" s="96" t="n">
        <f aca="false">C48/(H48/100000)</f>
        <v>144.427867478517</v>
      </c>
    </row>
    <row r="49" customFormat="false" ht="15" hidden="false" customHeight="true" outlineLevel="0" collapsed="false">
      <c r="A49" s="49" t="s">
        <v>96</v>
      </c>
      <c r="B49" s="50" t="n">
        <v>73823</v>
      </c>
      <c r="C49" s="50" t="n">
        <v>17516</v>
      </c>
      <c r="D49" s="50" t="n">
        <v>16393</v>
      </c>
      <c r="E49" s="50" t="n">
        <v>26622</v>
      </c>
      <c r="F49" s="50" t="n">
        <v>13292</v>
      </c>
      <c r="G49" s="50" t="n">
        <v>1008</v>
      </c>
      <c r="H49" s="50" t="str">
        <f aca="false">VLOOKUP(A49,'POPULATION DATA'!A:E,4,0)</f>
        <v>25,213,445</v>
      </c>
      <c r="I49" s="96" t="n">
        <f aca="false">C49/(H49/100000)</f>
        <v>69.4708715925174</v>
      </c>
    </row>
    <row r="50" customFormat="false" ht="15" hidden="false" customHeight="true" outlineLevel="0" collapsed="false">
      <c r="A50" s="49" t="s">
        <v>98</v>
      </c>
      <c r="B50" s="50" t="n">
        <v>3648</v>
      </c>
      <c r="C50" s="50" t="n">
        <v>537</v>
      </c>
      <c r="D50" s="50" t="n">
        <v>1039</v>
      </c>
      <c r="E50" s="50" t="n">
        <v>1199</v>
      </c>
      <c r="F50" s="50" t="n">
        <v>873</v>
      </c>
      <c r="G50" s="50" t="n">
        <v>122</v>
      </c>
      <c r="H50" s="50" t="str">
        <f aca="false">VLOOKUP(A50,'POPULATION DATA'!A:E,4,0)</f>
        <v>2,830,753</v>
      </c>
      <c r="I50" s="96" t="n">
        <f aca="false">C50/(H50/100000)</f>
        <v>18.9702174651056</v>
      </c>
    </row>
    <row r="51" customFormat="false" ht="15" hidden="false" customHeight="true" outlineLevel="0" collapsed="false">
      <c r="A51" s="49" t="s">
        <v>100</v>
      </c>
      <c r="B51" s="50" t="n">
        <v>560</v>
      </c>
      <c r="C51" s="50" t="n">
        <v>62</v>
      </c>
      <c r="D51" s="50" t="n">
        <v>116</v>
      </c>
      <c r="E51" s="50" t="n">
        <v>120</v>
      </c>
      <c r="F51" s="50" t="n">
        <v>262</v>
      </c>
      <c r="G51" s="50" t="n">
        <v>77</v>
      </c>
      <c r="H51" s="50" t="str">
        <f aca="false">VLOOKUP(A51,'POPULATION DATA'!A:E,4,0)</f>
        <v>622,433</v>
      </c>
      <c r="I51" s="96" t="n">
        <f aca="false">C51/(H51/100000)</f>
        <v>9.96091145553015</v>
      </c>
    </row>
    <row r="52" customFormat="false" ht="15" hidden="false" customHeight="true" outlineLevel="0" collapsed="false">
      <c r="A52" s="49" t="s">
        <v>102</v>
      </c>
      <c r="B52" s="50" t="n">
        <v>9187</v>
      </c>
      <c r="C52" s="50" t="n">
        <v>1819</v>
      </c>
      <c r="D52" s="50" t="n">
        <v>2128</v>
      </c>
      <c r="E52" s="50" t="n">
        <v>3127</v>
      </c>
      <c r="F52" s="50" t="n">
        <v>2113</v>
      </c>
      <c r="G52" s="50" t="n">
        <v>396</v>
      </c>
      <c r="H52" s="50" t="str">
        <f aca="false">VLOOKUP(A52,'POPULATION DATA'!A:E,4,0)</f>
        <v>7,952,119</v>
      </c>
      <c r="I52" s="96" t="n">
        <f aca="false">C52/(H52/100000)</f>
        <v>22.8744061802898</v>
      </c>
    </row>
    <row r="53" customFormat="false" ht="15" hidden="false" customHeight="true" outlineLevel="0" collapsed="false">
      <c r="A53" s="49" t="s">
        <v>104</v>
      </c>
      <c r="B53" s="50" t="n">
        <v>11971</v>
      </c>
      <c r="C53" s="50" t="n">
        <v>1719</v>
      </c>
      <c r="D53" s="50" t="n">
        <v>2023</v>
      </c>
      <c r="E53" s="50" t="n">
        <v>3843</v>
      </c>
      <c r="F53" s="50" t="n">
        <v>4386</v>
      </c>
      <c r="G53" s="50" t="n">
        <v>237</v>
      </c>
      <c r="H53" s="50" t="str">
        <f aca="false">VLOOKUP(A53,'POPULATION DATA'!A:E,4,0)</f>
        <v>6,746,199</v>
      </c>
      <c r="I53" s="96" t="n">
        <f aca="false">C53/(H53/100000)</f>
        <v>25.4810153095098</v>
      </c>
    </row>
    <row r="54" customFormat="false" ht="15" hidden="false" customHeight="true" outlineLevel="0" collapsed="false">
      <c r="A54" s="49" t="s">
        <v>106</v>
      </c>
      <c r="B54" s="50" t="n">
        <v>3239</v>
      </c>
      <c r="C54" s="50" t="n">
        <v>762</v>
      </c>
      <c r="D54" s="50" t="n">
        <v>598</v>
      </c>
      <c r="E54" s="50" t="n">
        <v>849</v>
      </c>
      <c r="F54" s="50" t="n">
        <v>1030</v>
      </c>
      <c r="G54" s="50" t="n">
        <v>222</v>
      </c>
      <c r="H54" s="50" t="str">
        <f aca="false">VLOOKUP(A54,'POPULATION DATA'!A:E,4,0)</f>
        <v>1,825,513</v>
      </c>
      <c r="I54" s="96" t="n">
        <f aca="false">C54/(H54/100000)</f>
        <v>41.741691239668</v>
      </c>
    </row>
    <row r="55" customFormat="false" ht="15" hidden="false" customHeight="true" outlineLevel="0" collapsed="false">
      <c r="A55" s="49" t="s">
        <v>108</v>
      </c>
      <c r="B55" s="50" t="n">
        <v>8206</v>
      </c>
      <c r="C55" s="50" t="n">
        <v>1900</v>
      </c>
      <c r="D55" s="50" t="n">
        <v>814</v>
      </c>
      <c r="E55" s="50" t="n">
        <v>1518</v>
      </c>
      <c r="F55" s="50" t="n">
        <v>3974</v>
      </c>
      <c r="G55" s="50" t="n">
        <v>371</v>
      </c>
      <c r="H55" s="50" t="str">
        <f aca="false">VLOOKUP(A55,'POPULATION DATA'!A:E,4,0)</f>
        <v>5,668,519</v>
      </c>
      <c r="I55" s="96" t="n">
        <f aca="false">C55/(H55/100000)</f>
        <v>33.5184551732119</v>
      </c>
    </row>
    <row r="56" customFormat="false" ht="15" hidden="false" customHeight="true" outlineLevel="0" collapsed="false">
      <c r="A56" s="44" t="s">
        <v>110</v>
      </c>
      <c r="B56" s="51" t="n">
        <v>956</v>
      </c>
      <c r="C56" s="51" t="n">
        <v>98</v>
      </c>
      <c r="D56" s="51" t="n">
        <v>179</v>
      </c>
      <c r="E56" s="51" t="n">
        <v>270</v>
      </c>
      <c r="F56" s="51" t="n">
        <v>409</v>
      </c>
      <c r="G56" s="51" t="n">
        <v>64</v>
      </c>
      <c r="H56" s="51" t="str">
        <f aca="false">VLOOKUP(A56,'POPULATION DATA'!A:E,4,0)</f>
        <v>547,637</v>
      </c>
      <c r="I56" s="96" t="n">
        <f aca="false">C56/(H56/100000)</f>
        <v>17.8950655269823</v>
      </c>
    </row>
    <row r="57" customFormat="false" ht="12" hidden="false" customHeight="true" outlineLevel="0" collapsed="false">
      <c r="A57" s="57" t="s">
        <v>249</v>
      </c>
      <c r="B57" s="57"/>
      <c r="C57" s="57"/>
      <c r="D57" s="57"/>
      <c r="E57" s="57"/>
      <c r="F57" s="57"/>
      <c r="G57" s="57"/>
      <c r="H57" s="57"/>
    </row>
    <row r="58" customFormat="false" ht="15" hidden="false" customHeight="true" outlineLevel="0" collapsed="false">
      <c r="A58" s="49" t="s">
        <v>240</v>
      </c>
    </row>
  </sheetData>
  <mergeCells count="1">
    <mergeCell ref="A57:H5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0" activePane="bottomRight" state="frozen"/>
      <selection pane="topLeft" activeCell="A1" activeCellId="0" sqref="A1"/>
      <selection pane="topRight" activeCell="B1" activeCellId="0" sqref="B1"/>
      <selection pane="bottomLeft" activeCell="A30" activeCellId="0" sqref="A30"/>
      <selection pane="bottomRight" activeCell="B3" activeCellId="0" sqref="B3"/>
    </sheetView>
  </sheetViews>
  <sheetFormatPr defaultRowHeight="12.75"/>
  <cols>
    <col collapsed="false" hidden="false" max="1" min="1" style="0" width="24"/>
    <col collapsed="false" hidden="false" max="22" min="2" style="0" width="17.2857142857143"/>
    <col collapsed="false" hidden="false" max="1025" min="23" style="0" width="14.4285714285714"/>
  </cols>
  <sheetData>
    <row r="1" customFormat="false" ht="35.8" hidden="false" customHeight="false" outlineLevel="0" collapsed="false">
      <c r="A1" s="99" t="s">
        <v>250</v>
      </c>
      <c r="B1" s="100" t="s">
        <v>210</v>
      </c>
      <c r="C1" s="100"/>
      <c r="D1" s="101" t="s">
        <v>251</v>
      </c>
      <c r="E1" s="102"/>
      <c r="F1" s="102" t="s">
        <v>251</v>
      </c>
      <c r="G1" s="103"/>
      <c r="H1" s="25"/>
      <c r="I1" s="25"/>
      <c r="J1" s="25"/>
      <c r="K1" s="25"/>
      <c r="L1" s="25"/>
      <c r="M1" s="25"/>
      <c r="N1" s="104"/>
      <c r="O1" s="105" t="n">
        <v>36617</v>
      </c>
      <c r="P1" s="106"/>
      <c r="Q1" s="107"/>
    </row>
    <row r="2" customFormat="false" ht="35.8" hidden="false" customHeight="false" outlineLevel="0" collapsed="false">
      <c r="A2" s="108"/>
      <c r="B2" s="109"/>
      <c r="C2" s="109"/>
      <c r="D2" s="110" t="n">
        <v>40360</v>
      </c>
      <c r="E2" s="111" t="n">
        <v>39995</v>
      </c>
      <c r="F2" s="111" t="n">
        <v>39630</v>
      </c>
      <c r="G2" s="111" t="n">
        <v>39264</v>
      </c>
      <c r="H2" s="111" t="n">
        <v>38899</v>
      </c>
      <c r="I2" s="111" t="n">
        <v>38534</v>
      </c>
      <c r="J2" s="111" t="n">
        <v>38169</v>
      </c>
      <c r="K2" s="111" t="n">
        <v>37803</v>
      </c>
      <c r="L2" s="111" t="n">
        <v>37438</v>
      </c>
      <c r="M2" s="111" t="n">
        <v>37073</v>
      </c>
      <c r="N2" s="111" t="n">
        <v>36708</v>
      </c>
      <c r="O2" s="112" t="s">
        <v>252</v>
      </c>
      <c r="P2" s="112" t="s">
        <v>253</v>
      </c>
      <c r="Q2" s="113"/>
    </row>
    <row r="3" customFormat="false" ht="18.65" hidden="false" customHeight="false" outlineLevel="0" collapsed="false">
      <c r="A3" s="114" t="s">
        <v>13</v>
      </c>
      <c r="B3" s="115"/>
      <c r="C3" s="115"/>
      <c r="D3" s="115" t="n">
        <v>309050816</v>
      </c>
      <c r="E3" s="115" t="n">
        <v>307006550</v>
      </c>
      <c r="F3" s="116" t="n">
        <v>304374846</v>
      </c>
      <c r="G3" s="116" t="n">
        <v>301579895</v>
      </c>
      <c r="H3" s="116" t="n">
        <v>298593212</v>
      </c>
      <c r="I3" s="116" t="n">
        <v>295753151</v>
      </c>
      <c r="J3" s="116" t="n">
        <v>293045739</v>
      </c>
      <c r="K3" s="116" t="n">
        <v>290326418</v>
      </c>
      <c r="L3" s="116" t="n">
        <v>287803914</v>
      </c>
      <c r="M3" s="116" t="n">
        <v>285081556</v>
      </c>
      <c r="N3" s="116" t="n">
        <v>282171957</v>
      </c>
      <c r="O3" s="116" t="n">
        <v>281424602</v>
      </c>
      <c r="P3" s="116" t="n">
        <v>281421906</v>
      </c>
      <c r="Q3" s="117"/>
    </row>
    <row r="4" customFormat="false" ht="18.65" hidden="false" customHeight="false" outlineLevel="0" collapsed="false">
      <c r="A4" s="118" t="s">
        <v>254</v>
      </c>
      <c r="B4" s="119"/>
      <c r="C4" s="119"/>
      <c r="D4" s="119" t="n">
        <v>55417311</v>
      </c>
      <c r="E4" s="119" t="n">
        <v>55283679</v>
      </c>
      <c r="F4" s="120" t="n">
        <v>55060196</v>
      </c>
      <c r="G4" s="120" t="n">
        <v>54879379</v>
      </c>
      <c r="H4" s="120" t="n">
        <v>54710026</v>
      </c>
      <c r="I4" s="120" t="n">
        <v>54598185</v>
      </c>
      <c r="J4" s="120" t="n">
        <v>54514298</v>
      </c>
      <c r="K4" s="120" t="n">
        <v>54364452</v>
      </c>
      <c r="L4" s="120" t="n">
        <v>54167735</v>
      </c>
      <c r="M4" s="120" t="n">
        <v>53930017</v>
      </c>
      <c r="N4" s="120" t="n">
        <v>53667506</v>
      </c>
      <c r="O4" s="120" t="n">
        <v>53594797</v>
      </c>
      <c r="P4" s="120" t="n">
        <v>53594378</v>
      </c>
      <c r="Q4" s="117"/>
    </row>
    <row r="5" customFormat="false" ht="18.65" hidden="false" customHeight="false" outlineLevel="0" collapsed="false">
      <c r="A5" s="121" t="s">
        <v>255</v>
      </c>
      <c r="B5" s="122"/>
      <c r="C5" s="122"/>
      <c r="D5" s="122" t="n">
        <v>66972887</v>
      </c>
      <c r="E5" s="122" t="n">
        <v>66836911</v>
      </c>
      <c r="F5" s="123" t="n">
        <v>66595597</v>
      </c>
      <c r="G5" s="123" t="n">
        <v>66359247</v>
      </c>
      <c r="H5" s="123" t="n">
        <v>66082058</v>
      </c>
      <c r="I5" s="123" t="n">
        <v>65806421</v>
      </c>
      <c r="J5" s="123" t="n">
        <v>65587713</v>
      </c>
      <c r="K5" s="123" t="n">
        <v>65319024</v>
      </c>
      <c r="L5" s="123" t="n">
        <v>65074729</v>
      </c>
      <c r="M5" s="123" t="n">
        <v>64815413</v>
      </c>
      <c r="N5" s="123" t="n">
        <v>64493956</v>
      </c>
      <c r="O5" s="123" t="n">
        <v>64395207</v>
      </c>
      <c r="P5" s="123" t="n">
        <v>64392776</v>
      </c>
      <c r="Q5" s="117"/>
    </row>
    <row r="6" customFormat="false" ht="18.65" hidden="false" customHeight="false" outlineLevel="0" collapsed="false">
      <c r="A6" s="121" t="s">
        <v>256</v>
      </c>
      <c r="B6" s="122"/>
      <c r="C6" s="122"/>
      <c r="D6" s="122" t="n">
        <v>114404435</v>
      </c>
      <c r="E6" s="122" t="n">
        <v>113317879</v>
      </c>
      <c r="F6" s="123" t="n">
        <v>112021022</v>
      </c>
      <c r="G6" s="123" t="n">
        <v>110573419</v>
      </c>
      <c r="H6" s="123" t="n">
        <v>108930843</v>
      </c>
      <c r="I6" s="123" t="n">
        <v>107411036</v>
      </c>
      <c r="J6" s="123" t="n">
        <v>105874018</v>
      </c>
      <c r="K6" s="123" t="n">
        <v>104431612</v>
      </c>
      <c r="L6" s="123" t="n">
        <v>103185017</v>
      </c>
      <c r="M6" s="123" t="n">
        <v>101868637</v>
      </c>
      <c r="N6" s="123" t="n">
        <v>100559939</v>
      </c>
      <c r="O6" s="123" t="n">
        <v>100235848</v>
      </c>
      <c r="P6" s="123" t="n">
        <v>100236820</v>
      </c>
      <c r="Q6" s="117"/>
    </row>
    <row r="7" customFormat="false" ht="18.65" hidden="false" customHeight="false" outlineLevel="0" collapsed="false">
      <c r="A7" s="124" t="s">
        <v>257</v>
      </c>
      <c r="B7" s="125"/>
      <c r="C7" s="125"/>
      <c r="D7" s="125" t="n">
        <v>72256183</v>
      </c>
      <c r="E7" s="125" t="n">
        <v>71568081</v>
      </c>
      <c r="F7" s="126" t="n">
        <v>70698031</v>
      </c>
      <c r="G7" s="126" t="n">
        <v>69767850</v>
      </c>
      <c r="H7" s="126" t="n">
        <v>68870285</v>
      </c>
      <c r="I7" s="126" t="n">
        <v>67937509</v>
      </c>
      <c r="J7" s="126" t="n">
        <v>67069710</v>
      </c>
      <c r="K7" s="126" t="n">
        <v>66211330</v>
      </c>
      <c r="L7" s="126" t="n">
        <v>65376433</v>
      </c>
      <c r="M7" s="126" t="n">
        <v>64467489</v>
      </c>
      <c r="N7" s="126" t="n">
        <v>63450556</v>
      </c>
      <c r="O7" s="126" t="n">
        <v>63198750</v>
      </c>
      <c r="P7" s="126" t="n">
        <v>63197932</v>
      </c>
      <c r="Q7" s="127"/>
    </row>
    <row r="8" customFormat="false" ht="18.65" hidden="false" customHeight="false" outlineLevel="0" collapsed="false">
      <c r="A8" s="119" t="s">
        <v>135</v>
      </c>
      <c r="B8" s="115" t="str">
        <f aca="false">VLOOKUP(A8,'MURDER 2009'!A:B,2,0)</f>
        <v>AL</v>
      </c>
      <c r="C8" s="115"/>
      <c r="D8" s="119" t="n">
        <v>4729656</v>
      </c>
      <c r="E8" s="119" t="n">
        <v>4708708</v>
      </c>
      <c r="F8" s="120" t="n">
        <v>4677464</v>
      </c>
      <c r="G8" s="120" t="n">
        <v>4637904</v>
      </c>
      <c r="H8" s="120" t="n">
        <v>4597688</v>
      </c>
      <c r="I8" s="120" t="n">
        <v>4545049</v>
      </c>
      <c r="J8" s="120" t="n">
        <v>4512190</v>
      </c>
      <c r="K8" s="120" t="n">
        <v>4490591</v>
      </c>
      <c r="L8" s="120" t="n">
        <v>4472420</v>
      </c>
      <c r="M8" s="120" t="n">
        <v>4464034</v>
      </c>
      <c r="N8" s="120" t="n">
        <v>4451849</v>
      </c>
      <c r="O8" s="120" t="n">
        <v>4447355</v>
      </c>
      <c r="P8" s="120" t="n">
        <v>4447100</v>
      </c>
      <c r="Q8" s="127"/>
    </row>
    <row r="9" customFormat="false" ht="18.65" hidden="false" customHeight="false" outlineLevel="0" collapsed="false">
      <c r="A9" s="122" t="s">
        <v>14</v>
      </c>
      <c r="B9" s="115" t="str">
        <f aca="false">VLOOKUP(A9,'MURDER 2009'!A:B,2,0)</f>
        <v>AK</v>
      </c>
      <c r="C9" s="115"/>
      <c r="D9" s="122" t="n">
        <v>708862</v>
      </c>
      <c r="E9" s="122" t="n">
        <v>698473</v>
      </c>
      <c r="F9" s="123" t="n">
        <v>688125</v>
      </c>
      <c r="G9" s="123" t="n">
        <v>682297</v>
      </c>
      <c r="H9" s="123" t="n">
        <v>677325</v>
      </c>
      <c r="I9" s="123" t="n">
        <v>669488</v>
      </c>
      <c r="J9" s="123" t="n">
        <v>661569</v>
      </c>
      <c r="K9" s="123" t="n">
        <v>650884</v>
      </c>
      <c r="L9" s="123" t="n">
        <v>642691</v>
      </c>
      <c r="M9" s="123" t="n">
        <v>633316</v>
      </c>
      <c r="N9" s="123" t="n">
        <v>627499</v>
      </c>
      <c r="O9" s="123" t="n">
        <v>626931</v>
      </c>
      <c r="P9" s="123" t="n">
        <v>626932</v>
      </c>
      <c r="Q9" s="127"/>
    </row>
    <row r="10" customFormat="false" ht="18.65" hidden="false" customHeight="false" outlineLevel="0" collapsed="false">
      <c r="A10" s="122" t="s">
        <v>16</v>
      </c>
      <c r="B10" s="115" t="str">
        <f aca="false">VLOOKUP(A10,'MURDER 2009'!A:B,2,0)</f>
        <v>AZ</v>
      </c>
      <c r="C10" s="115"/>
      <c r="D10" s="122" t="n">
        <v>6676627</v>
      </c>
      <c r="E10" s="122" t="n">
        <v>6595778</v>
      </c>
      <c r="F10" s="123" t="n">
        <v>6499377</v>
      </c>
      <c r="G10" s="123" t="n">
        <v>6362241</v>
      </c>
      <c r="H10" s="123" t="n">
        <v>6192100</v>
      </c>
      <c r="I10" s="123" t="n">
        <v>5974834</v>
      </c>
      <c r="J10" s="123" t="n">
        <v>5759425</v>
      </c>
      <c r="K10" s="123" t="n">
        <v>5591206</v>
      </c>
      <c r="L10" s="123" t="n">
        <v>5452108</v>
      </c>
      <c r="M10" s="123" t="n">
        <v>5304417</v>
      </c>
      <c r="N10" s="123" t="n">
        <v>5166697</v>
      </c>
      <c r="O10" s="123" t="n">
        <v>5130607</v>
      </c>
      <c r="P10" s="123" t="n">
        <v>5130632</v>
      </c>
      <c r="Q10" s="117"/>
    </row>
    <row r="11" customFormat="false" ht="18.65" hidden="false" customHeight="false" outlineLevel="0" collapsed="false">
      <c r="A11" s="122" t="s">
        <v>18</v>
      </c>
      <c r="B11" s="115" t="str">
        <f aca="false">VLOOKUP(A11,'MURDER 2009'!A:B,2,0)</f>
        <v>AR</v>
      </c>
      <c r="C11" s="115"/>
      <c r="D11" s="122" t="n">
        <v>2910236</v>
      </c>
      <c r="E11" s="122" t="n">
        <v>2889450</v>
      </c>
      <c r="F11" s="123" t="n">
        <v>2867764</v>
      </c>
      <c r="G11" s="123" t="n">
        <v>2842194</v>
      </c>
      <c r="H11" s="123" t="n">
        <v>2815097</v>
      </c>
      <c r="I11" s="123" t="n">
        <v>2776221</v>
      </c>
      <c r="J11" s="123" t="n">
        <v>2746161</v>
      </c>
      <c r="K11" s="123" t="n">
        <v>2722291</v>
      </c>
      <c r="L11" s="123" t="n">
        <v>2704732</v>
      </c>
      <c r="M11" s="123" t="n">
        <v>2691068</v>
      </c>
      <c r="N11" s="123" t="n">
        <v>2678288</v>
      </c>
      <c r="O11" s="123" t="n">
        <v>2673386</v>
      </c>
      <c r="P11" s="123" t="n">
        <v>2673400</v>
      </c>
      <c r="Q11" s="117"/>
    </row>
    <row r="12" customFormat="false" ht="18.65" hidden="false" customHeight="false" outlineLevel="0" collapsed="false">
      <c r="A12" s="122" t="s">
        <v>20</v>
      </c>
      <c r="B12" s="115" t="str">
        <f aca="false">VLOOKUP(A12,'MURDER 2009'!A:B,2,0)</f>
        <v>CA</v>
      </c>
      <c r="C12" s="115"/>
      <c r="D12" s="122" t="n">
        <v>37266600</v>
      </c>
      <c r="E12" s="122" t="n">
        <v>36961664</v>
      </c>
      <c r="F12" s="123" t="n">
        <v>36580371</v>
      </c>
      <c r="G12" s="123" t="n">
        <v>36226122</v>
      </c>
      <c r="H12" s="123" t="n">
        <v>35979208</v>
      </c>
      <c r="I12" s="123" t="n">
        <v>35795255</v>
      </c>
      <c r="J12" s="123" t="n">
        <v>35558419</v>
      </c>
      <c r="K12" s="123" t="n">
        <v>35251107</v>
      </c>
      <c r="L12" s="123" t="n">
        <v>34876194</v>
      </c>
      <c r="M12" s="123" t="n">
        <v>34485623</v>
      </c>
      <c r="N12" s="123" t="n">
        <v>33994571</v>
      </c>
      <c r="O12" s="123" t="n">
        <v>33871650</v>
      </c>
      <c r="P12" s="123" t="n">
        <v>33871648</v>
      </c>
      <c r="Q12" s="128"/>
    </row>
    <row r="13" customFormat="false" ht="18.65" hidden="false" customHeight="false" outlineLevel="0" collapsed="false">
      <c r="A13" s="122" t="s">
        <v>22</v>
      </c>
      <c r="B13" s="115" t="str">
        <f aca="false">VLOOKUP(A13,'MURDER 2009'!A:B,2,0)</f>
        <v>CO</v>
      </c>
      <c r="C13" s="115"/>
      <c r="D13" s="122" t="n">
        <v>5095309</v>
      </c>
      <c r="E13" s="122" t="n">
        <v>5024748</v>
      </c>
      <c r="F13" s="123" t="n">
        <v>4935213</v>
      </c>
      <c r="G13" s="123" t="n">
        <v>4842259</v>
      </c>
      <c r="H13" s="123" t="n">
        <v>4753044</v>
      </c>
      <c r="I13" s="123" t="n">
        <v>4660780</v>
      </c>
      <c r="J13" s="123" t="n">
        <v>4599681</v>
      </c>
      <c r="K13" s="123" t="n">
        <v>4548775</v>
      </c>
      <c r="L13" s="123" t="n">
        <v>4504265</v>
      </c>
      <c r="M13" s="123" t="n">
        <v>4433068</v>
      </c>
      <c r="N13" s="123" t="n">
        <v>4328070</v>
      </c>
      <c r="O13" s="123" t="n">
        <v>4302015</v>
      </c>
      <c r="P13" s="123" t="n">
        <v>4301261</v>
      </c>
      <c r="Q13" s="117"/>
    </row>
    <row r="14" customFormat="false" ht="18.65" hidden="false" customHeight="false" outlineLevel="0" collapsed="false">
      <c r="A14" s="122" t="s">
        <v>24</v>
      </c>
      <c r="B14" s="115" t="str">
        <f aca="false">VLOOKUP(A14,'MURDER 2009'!A:B,2,0)</f>
        <v>CT</v>
      </c>
      <c r="C14" s="115"/>
      <c r="D14" s="122" t="n">
        <v>3526937</v>
      </c>
      <c r="E14" s="122" t="n">
        <v>3518288</v>
      </c>
      <c r="F14" s="123" t="n">
        <v>3502932</v>
      </c>
      <c r="G14" s="123" t="n">
        <v>3488633</v>
      </c>
      <c r="H14" s="123" t="n">
        <v>3485162</v>
      </c>
      <c r="I14" s="123" t="n">
        <v>3477416</v>
      </c>
      <c r="J14" s="123" t="n">
        <v>3474610</v>
      </c>
      <c r="K14" s="123" t="n">
        <v>3467673</v>
      </c>
      <c r="L14" s="123" t="n">
        <v>3448382</v>
      </c>
      <c r="M14" s="123" t="n">
        <v>3428433</v>
      </c>
      <c r="N14" s="123" t="n">
        <v>3411726</v>
      </c>
      <c r="O14" s="123" t="n">
        <v>3405604</v>
      </c>
      <c r="P14" s="123" t="n">
        <v>3405565</v>
      </c>
      <c r="Q14" s="127"/>
    </row>
    <row r="15" customFormat="false" ht="18.65" hidden="false" customHeight="false" outlineLevel="0" collapsed="false">
      <c r="A15" s="122" t="s">
        <v>26</v>
      </c>
      <c r="B15" s="115" t="str">
        <f aca="false">VLOOKUP(A15,'MURDER 2009'!A:B,2,0)</f>
        <v>DE</v>
      </c>
      <c r="C15" s="115"/>
      <c r="D15" s="122" t="n">
        <v>891464</v>
      </c>
      <c r="E15" s="122" t="n">
        <v>885122</v>
      </c>
      <c r="F15" s="123" t="n">
        <v>876211</v>
      </c>
      <c r="G15" s="123" t="n">
        <v>864896</v>
      </c>
      <c r="H15" s="123" t="n">
        <v>853022</v>
      </c>
      <c r="I15" s="123" t="n">
        <v>839906</v>
      </c>
      <c r="J15" s="123" t="n">
        <v>826639</v>
      </c>
      <c r="K15" s="123" t="n">
        <v>814905</v>
      </c>
      <c r="L15" s="123" t="n">
        <v>804131</v>
      </c>
      <c r="M15" s="123" t="n">
        <v>794620</v>
      </c>
      <c r="N15" s="123" t="n">
        <v>786411</v>
      </c>
      <c r="O15" s="123" t="n">
        <v>783595</v>
      </c>
      <c r="P15" s="123" t="n">
        <v>783600</v>
      </c>
      <c r="Q15" s="117"/>
    </row>
    <row r="16" customFormat="false" ht="35.8" hidden="false" customHeight="false" outlineLevel="0" collapsed="false">
      <c r="A16" s="122" t="s">
        <v>28</v>
      </c>
      <c r="B16" s="115" t="str">
        <f aca="false">VLOOKUP(A16,'MURDER 2009'!A:B,2,0)</f>
        <v>DC</v>
      </c>
      <c r="C16" s="115"/>
      <c r="D16" s="122" t="n">
        <v>610589</v>
      </c>
      <c r="E16" s="122" t="n">
        <v>599657</v>
      </c>
      <c r="F16" s="123" t="n">
        <v>590074</v>
      </c>
      <c r="G16" s="123" t="n">
        <v>586409</v>
      </c>
      <c r="H16" s="123" t="n">
        <v>583978</v>
      </c>
      <c r="I16" s="123" t="n">
        <v>582049</v>
      </c>
      <c r="J16" s="123" t="n">
        <v>579796</v>
      </c>
      <c r="K16" s="123" t="n">
        <v>577777</v>
      </c>
      <c r="L16" s="123" t="n">
        <v>579585</v>
      </c>
      <c r="M16" s="123" t="n">
        <v>578042</v>
      </c>
      <c r="N16" s="123" t="n">
        <v>571744</v>
      </c>
      <c r="O16" s="123" t="n">
        <v>572053</v>
      </c>
      <c r="P16" s="123" t="n">
        <v>572059</v>
      </c>
      <c r="Q16" s="117"/>
    </row>
    <row r="17" customFormat="false" ht="18.65" hidden="false" customHeight="false" outlineLevel="0" collapsed="false">
      <c r="A17" s="122" t="s">
        <v>136</v>
      </c>
      <c r="B17" s="115" t="s">
        <v>224</v>
      </c>
      <c r="C17" s="115"/>
      <c r="D17" s="122" t="n">
        <v>18678049</v>
      </c>
      <c r="E17" s="122" t="n">
        <v>18537969</v>
      </c>
      <c r="F17" s="123" t="n">
        <v>18423878</v>
      </c>
      <c r="G17" s="123" t="n">
        <v>18277888</v>
      </c>
      <c r="H17" s="123" t="n">
        <v>18088505</v>
      </c>
      <c r="I17" s="123" t="n">
        <v>17783868</v>
      </c>
      <c r="J17" s="123" t="n">
        <v>17375259</v>
      </c>
      <c r="K17" s="123" t="n">
        <v>16981183</v>
      </c>
      <c r="L17" s="123" t="n">
        <v>16680309</v>
      </c>
      <c r="M17" s="123" t="n">
        <v>16353869</v>
      </c>
      <c r="N17" s="123" t="n">
        <v>16047118</v>
      </c>
      <c r="O17" s="123" t="n">
        <v>15982813</v>
      </c>
      <c r="P17" s="123" t="n">
        <v>15982378</v>
      </c>
      <c r="Q17" s="117"/>
    </row>
    <row r="18" customFormat="false" ht="18.65" hidden="false" customHeight="false" outlineLevel="0" collapsed="false">
      <c r="A18" s="122" t="s">
        <v>30</v>
      </c>
      <c r="B18" s="115" t="str">
        <f aca="false">VLOOKUP(A18,'MURDER 2009'!A:B,2,0)</f>
        <v>GA</v>
      </c>
      <c r="C18" s="115"/>
      <c r="D18" s="122" t="n">
        <v>9908357</v>
      </c>
      <c r="E18" s="122" t="n">
        <v>9829211</v>
      </c>
      <c r="F18" s="123" t="n">
        <v>9697838</v>
      </c>
      <c r="G18" s="123" t="n">
        <v>9533761</v>
      </c>
      <c r="H18" s="123" t="n">
        <v>9330086</v>
      </c>
      <c r="I18" s="123" t="n">
        <v>9097428</v>
      </c>
      <c r="J18" s="123" t="n">
        <v>8913676</v>
      </c>
      <c r="K18" s="123" t="n">
        <v>8735259</v>
      </c>
      <c r="L18" s="123" t="n">
        <v>8585535</v>
      </c>
      <c r="M18" s="123" t="n">
        <v>8419594</v>
      </c>
      <c r="N18" s="123" t="n">
        <v>8230161</v>
      </c>
      <c r="O18" s="123" t="n">
        <v>8186812</v>
      </c>
      <c r="P18" s="123" t="n">
        <v>8186453</v>
      </c>
      <c r="Q18" s="129"/>
      <c r="R18" s="130"/>
    </row>
    <row r="19" customFormat="false" ht="18.65" hidden="false" customHeight="false" outlineLevel="0" collapsed="false">
      <c r="A19" s="122" t="s">
        <v>32</v>
      </c>
      <c r="B19" s="115" t="str">
        <f aca="false">VLOOKUP(A19,'MURDER 2009'!A:B,2,0)</f>
        <v>HI</v>
      </c>
      <c r="C19" s="115"/>
      <c r="D19" s="122" t="n">
        <v>1300086</v>
      </c>
      <c r="E19" s="122" t="n">
        <v>1295178</v>
      </c>
      <c r="F19" s="123" t="n">
        <v>1287481</v>
      </c>
      <c r="G19" s="123" t="n">
        <v>1276832</v>
      </c>
      <c r="H19" s="123" t="n">
        <v>1275599</v>
      </c>
      <c r="I19" s="123" t="n">
        <v>1266117</v>
      </c>
      <c r="J19" s="123" t="n">
        <v>1252782</v>
      </c>
      <c r="K19" s="123" t="n">
        <v>1239298</v>
      </c>
      <c r="L19" s="123" t="n">
        <v>1228069</v>
      </c>
      <c r="M19" s="123" t="n">
        <v>1218305</v>
      </c>
      <c r="N19" s="123" t="n">
        <v>1211566</v>
      </c>
      <c r="O19" s="123" t="n">
        <v>1211538</v>
      </c>
      <c r="P19" s="123" t="n">
        <v>1211537</v>
      </c>
      <c r="Q19" s="131"/>
    </row>
    <row r="20" customFormat="false" ht="18.65" hidden="false" customHeight="false" outlineLevel="0" collapsed="false">
      <c r="A20" s="122" t="s">
        <v>34</v>
      </c>
      <c r="B20" s="115" t="str">
        <f aca="false">VLOOKUP(A20,'MURDER 2009'!A:B,2,0)</f>
        <v>ID</v>
      </c>
      <c r="C20" s="115"/>
      <c r="D20" s="122" t="n">
        <v>1559796</v>
      </c>
      <c r="E20" s="122" t="n">
        <v>1545801</v>
      </c>
      <c r="F20" s="123" t="n">
        <v>1527506</v>
      </c>
      <c r="G20" s="123" t="n">
        <v>1499245</v>
      </c>
      <c r="H20" s="123" t="n">
        <v>1464413</v>
      </c>
      <c r="I20" s="123" t="n">
        <v>1425862</v>
      </c>
      <c r="J20" s="123" t="n">
        <v>1391718</v>
      </c>
      <c r="K20" s="123" t="n">
        <v>1364109</v>
      </c>
      <c r="L20" s="123" t="n">
        <v>1342149</v>
      </c>
      <c r="M20" s="123" t="n">
        <v>1321170</v>
      </c>
      <c r="N20" s="123" t="n">
        <v>1299551</v>
      </c>
      <c r="O20" s="123" t="n">
        <v>1293955</v>
      </c>
      <c r="P20" s="123" t="n">
        <v>1293953</v>
      </c>
      <c r="Q20" s="117"/>
    </row>
    <row r="21" customFormat="false" ht="18.65" hidden="false" customHeight="false" outlineLevel="0" collapsed="false">
      <c r="A21" s="122" t="s">
        <v>36</v>
      </c>
      <c r="B21" s="115" t="s">
        <v>37</v>
      </c>
      <c r="C21" s="115"/>
      <c r="D21" s="122" t="n">
        <v>12944410</v>
      </c>
      <c r="E21" s="122" t="n">
        <v>12910409</v>
      </c>
      <c r="F21" s="123" t="n">
        <v>12842954</v>
      </c>
      <c r="G21" s="123" t="n">
        <v>12779417</v>
      </c>
      <c r="H21" s="123" t="n">
        <v>12718011</v>
      </c>
      <c r="I21" s="123" t="n">
        <v>12674452</v>
      </c>
      <c r="J21" s="123" t="n">
        <v>12645295</v>
      </c>
      <c r="K21" s="123" t="n">
        <v>12597981</v>
      </c>
      <c r="L21" s="123" t="n">
        <v>12558229</v>
      </c>
      <c r="M21" s="123" t="n">
        <v>12507833</v>
      </c>
      <c r="N21" s="123" t="n">
        <v>12437645</v>
      </c>
      <c r="O21" s="123" t="n">
        <v>12419660</v>
      </c>
      <c r="P21" s="123" t="n">
        <v>12419293</v>
      </c>
      <c r="Q21" s="117"/>
    </row>
    <row r="22" customFormat="false" ht="18.65" hidden="false" customHeight="false" outlineLevel="0" collapsed="false">
      <c r="A22" s="122" t="s">
        <v>38</v>
      </c>
      <c r="B22" s="115" t="str">
        <f aca="false">VLOOKUP(A22,'MURDER 2009'!A:B,2,0)</f>
        <v>IN</v>
      </c>
      <c r="C22" s="115"/>
      <c r="D22" s="122" t="n">
        <v>6445295</v>
      </c>
      <c r="E22" s="122" t="n">
        <v>6423113</v>
      </c>
      <c r="F22" s="123" t="n">
        <v>6388309</v>
      </c>
      <c r="G22" s="123" t="n">
        <v>6346113</v>
      </c>
      <c r="H22" s="123" t="n">
        <v>6301700</v>
      </c>
      <c r="I22" s="123" t="n">
        <v>6253120</v>
      </c>
      <c r="J22" s="123" t="n">
        <v>6214454</v>
      </c>
      <c r="K22" s="123" t="n">
        <v>6181789</v>
      </c>
      <c r="L22" s="123" t="n">
        <v>6149007</v>
      </c>
      <c r="M22" s="123" t="n">
        <v>6124967</v>
      </c>
      <c r="N22" s="123" t="n">
        <v>6091649</v>
      </c>
      <c r="O22" s="123" t="n">
        <v>6080522</v>
      </c>
      <c r="P22" s="123" t="n">
        <v>6080485</v>
      </c>
      <c r="Q22" s="117"/>
    </row>
    <row r="23" customFormat="false" ht="18.65" hidden="false" customHeight="false" outlineLevel="0" collapsed="false">
      <c r="A23" s="122" t="s">
        <v>40</v>
      </c>
      <c r="B23" s="115" t="str">
        <f aca="false">VLOOKUP(A23,'MURDER 2009'!A:B,2,0)</f>
        <v>IA</v>
      </c>
      <c r="C23" s="115"/>
      <c r="D23" s="122" t="n">
        <v>3023081</v>
      </c>
      <c r="E23" s="122" t="n">
        <v>3007856</v>
      </c>
      <c r="F23" s="123" t="n">
        <v>2993987</v>
      </c>
      <c r="G23" s="123" t="n">
        <v>2978719</v>
      </c>
      <c r="H23" s="123" t="n">
        <v>2964391</v>
      </c>
      <c r="I23" s="123" t="n">
        <v>2949450</v>
      </c>
      <c r="J23" s="123" t="n">
        <v>2941358</v>
      </c>
      <c r="K23" s="123" t="n">
        <v>2932799</v>
      </c>
      <c r="L23" s="123" t="n">
        <v>2929264</v>
      </c>
      <c r="M23" s="123" t="n">
        <v>2929424</v>
      </c>
      <c r="N23" s="123" t="n">
        <v>2928184</v>
      </c>
      <c r="O23" s="123" t="n">
        <v>2926381</v>
      </c>
      <c r="P23" s="123" t="n">
        <v>2926324</v>
      </c>
      <c r="Q23" s="127"/>
    </row>
    <row r="24" customFormat="false" ht="18.65" hidden="false" customHeight="false" outlineLevel="0" collapsed="false">
      <c r="A24" s="122" t="s">
        <v>42</v>
      </c>
      <c r="B24" s="115" t="str">
        <f aca="false">VLOOKUP(A24,'MURDER 2009'!A:B,2,0)</f>
        <v>KS</v>
      </c>
      <c r="C24" s="115"/>
      <c r="D24" s="122" t="n">
        <v>2841121</v>
      </c>
      <c r="E24" s="122" t="n">
        <v>2818747</v>
      </c>
      <c r="F24" s="123" t="n">
        <v>2797375</v>
      </c>
      <c r="G24" s="123" t="n">
        <v>2775586</v>
      </c>
      <c r="H24" s="123" t="n">
        <v>2755700</v>
      </c>
      <c r="I24" s="123" t="n">
        <v>2741771</v>
      </c>
      <c r="J24" s="123" t="n">
        <v>2730765</v>
      </c>
      <c r="K24" s="123" t="n">
        <v>2721955</v>
      </c>
      <c r="L24" s="123" t="n">
        <v>2712598</v>
      </c>
      <c r="M24" s="123" t="n">
        <v>2701456</v>
      </c>
      <c r="N24" s="123" t="n">
        <v>2692810</v>
      </c>
      <c r="O24" s="123" t="n">
        <v>2688816</v>
      </c>
      <c r="P24" s="123" t="n">
        <v>2688418</v>
      </c>
      <c r="Q24" s="131"/>
    </row>
    <row r="25" customFormat="false" ht="18.65" hidden="false" customHeight="false" outlineLevel="0" collapsed="false">
      <c r="A25" s="122" t="s">
        <v>44</v>
      </c>
      <c r="B25" s="115" t="str">
        <f aca="false">VLOOKUP(A25,'MURDER 2009'!A:B,2,0)</f>
        <v>KY</v>
      </c>
      <c r="C25" s="115"/>
      <c r="D25" s="122" t="n">
        <v>4339435</v>
      </c>
      <c r="E25" s="122" t="n">
        <v>4314113</v>
      </c>
      <c r="F25" s="123" t="n">
        <v>4287931</v>
      </c>
      <c r="G25" s="123" t="n">
        <v>4256278</v>
      </c>
      <c r="H25" s="123" t="n">
        <v>4219374</v>
      </c>
      <c r="I25" s="123" t="n">
        <v>4182293</v>
      </c>
      <c r="J25" s="123" t="n">
        <v>4147970</v>
      </c>
      <c r="K25" s="123" t="n">
        <v>4118627</v>
      </c>
      <c r="L25" s="123" t="n">
        <v>4091330</v>
      </c>
      <c r="M25" s="123" t="n">
        <v>4069191</v>
      </c>
      <c r="N25" s="123" t="n">
        <v>4048903</v>
      </c>
      <c r="O25" s="123" t="n">
        <v>4042284</v>
      </c>
      <c r="P25" s="123" t="n">
        <v>4041769</v>
      </c>
      <c r="Q25" s="117"/>
    </row>
    <row r="26" customFormat="false" ht="18.65" hidden="false" customHeight="false" outlineLevel="0" collapsed="false">
      <c r="A26" s="122" t="s">
        <v>46</v>
      </c>
      <c r="B26" s="115" t="str">
        <f aca="false">VLOOKUP(A26,'MURDER 2009'!A:B,2,0)</f>
        <v>LA</v>
      </c>
      <c r="C26" s="115"/>
      <c r="D26" s="122" t="n">
        <v>4529426</v>
      </c>
      <c r="E26" s="122" t="n">
        <v>4492076</v>
      </c>
      <c r="F26" s="123" t="n">
        <v>4451513</v>
      </c>
      <c r="G26" s="123" t="n">
        <v>4376122</v>
      </c>
      <c r="H26" s="123" t="n">
        <v>4240327</v>
      </c>
      <c r="I26" s="123" t="n">
        <v>4497691</v>
      </c>
      <c r="J26" s="123" t="n">
        <v>4489327</v>
      </c>
      <c r="K26" s="123" t="n">
        <v>4474726</v>
      </c>
      <c r="L26" s="123" t="n">
        <v>4466068</v>
      </c>
      <c r="M26" s="123" t="n">
        <v>4460816</v>
      </c>
      <c r="N26" s="123" t="n">
        <v>4468979</v>
      </c>
      <c r="O26" s="123" t="n">
        <v>4468968</v>
      </c>
      <c r="P26" s="123" t="n">
        <v>4468976</v>
      </c>
      <c r="Q26" s="117"/>
    </row>
    <row r="27" customFormat="false" ht="18.65" hidden="false" customHeight="false" outlineLevel="0" collapsed="false">
      <c r="A27" s="122" t="s">
        <v>48</v>
      </c>
      <c r="B27" s="115" t="str">
        <f aca="false">VLOOKUP(A27,'MURDER 2009'!A:B,2,0)</f>
        <v>ME</v>
      </c>
      <c r="C27" s="115"/>
      <c r="D27" s="122" t="n">
        <v>1312939</v>
      </c>
      <c r="E27" s="122" t="n">
        <v>1318301</v>
      </c>
      <c r="F27" s="123" t="n">
        <v>1319691</v>
      </c>
      <c r="G27" s="123" t="n">
        <v>1317308</v>
      </c>
      <c r="H27" s="123" t="n">
        <v>1314963</v>
      </c>
      <c r="I27" s="123" t="n">
        <v>1311631</v>
      </c>
      <c r="J27" s="123" t="n">
        <v>1308253</v>
      </c>
      <c r="K27" s="123" t="n">
        <v>1303102</v>
      </c>
      <c r="L27" s="123" t="n">
        <v>1293938</v>
      </c>
      <c r="M27" s="123" t="n">
        <v>1284791</v>
      </c>
      <c r="N27" s="123" t="n">
        <v>1277211</v>
      </c>
      <c r="O27" s="123" t="n">
        <v>1274922</v>
      </c>
      <c r="P27" s="123" t="n">
        <v>1274923</v>
      </c>
      <c r="Q27" s="117"/>
    </row>
    <row r="28" customFormat="false" ht="18.65" hidden="false" customHeight="false" outlineLevel="0" collapsed="false">
      <c r="A28" s="122" t="s">
        <v>50</v>
      </c>
      <c r="B28" s="115" t="str">
        <f aca="false">VLOOKUP(A28,'MURDER 2009'!A:B,2,0)</f>
        <v>MD</v>
      </c>
      <c r="C28" s="115"/>
      <c r="D28" s="122" t="n">
        <v>5737274</v>
      </c>
      <c r="E28" s="122" t="n">
        <v>5699478</v>
      </c>
      <c r="F28" s="123" t="n">
        <v>5658655</v>
      </c>
      <c r="G28" s="123" t="n">
        <v>5634242</v>
      </c>
      <c r="H28" s="123" t="n">
        <v>5612196</v>
      </c>
      <c r="I28" s="123" t="n">
        <v>5582520</v>
      </c>
      <c r="J28" s="123" t="n">
        <v>5542659</v>
      </c>
      <c r="K28" s="123" t="n">
        <v>5496708</v>
      </c>
      <c r="L28" s="123" t="n">
        <v>5439913</v>
      </c>
      <c r="M28" s="123" t="n">
        <v>5375033</v>
      </c>
      <c r="N28" s="123" t="n">
        <v>5310579</v>
      </c>
      <c r="O28" s="123" t="n">
        <v>5296516</v>
      </c>
      <c r="P28" s="123" t="n">
        <v>5296486</v>
      </c>
      <c r="Q28" s="117"/>
    </row>
    <row r="29" customFormat="false" ht="18.65" hidden="false" customHeight="false" outlineLevel="0" collapsed="false">
      <c r="A29" s="122" t="s">
        <v>52</v>
      </c>
      <c r="B29" s="115" t="str">
        <f aca="false">VLOOKUP(A29,'MURDER 2009'!A:B,2,0)</f>
        <v>MA</v>
      </c>
      <c r="C29" s="115"/>
      <c r="D29" s="122" t="n">
        <v>6631280</v>
      </c>
      <c r="E29" s="122" t="n">
        <v>6593587</v>
      </c>
      <c r="F29" s="123" t="n">
        <v>6543595</v>
      </c>
      <c r="G29" s="123" t="n">
        <v>6499275</v>
      </c>
      <c r="H29" s="123" t="n">
        <v>6466399</v>
      </c>
      <c r="I29" s="123" t="n">
        <v>6453031</v>
      </c>
      <c r="J29" s="123" t="n">
        <v>6451279</v>
      </c>
      <c r="K29" s="123" t="n">
        <v>6451637</v>
      </c>
      <c r="L29" s="123" t="n">
        <v>6440978</v>
      </c>
      <c r="M29" s="123" t="n">
        <v>6411730</v>
      </c>
      <c r="N29" s="123" t="n">
        <v>6363015</v>
      </c>
      <c r="O29" s="123" t="n">
        <v>6349113</v>
      </c>
      <c r="P29" s="123" t="n">
        <v>6349097</v>
      </c>
      <c r="Q29" s="117"/>
    </row>
    <row r="30" customFormat="false" ht="18.65" hidden="false" customHeight="false" outlineLevel="0" collapsed="false">
      <c r="A30" s="122" t="s">
        <v>54</v>
      </c>
      <c r="B30" s="115" t="str">
        <f aca="false">VLOOKUP(A30,'MURDER 2009'!A:B,2,0)</f>
        <v>MI</v>
      </c>
      <c r="C30" s="115"/>
      <c r="D30" s="122" t="n">
        <v>9931235</v>
      </c>
      <c r="E30" s="122" t="n">
        <v>9969727</v>
      </c>
      <c r="F30" s="123" t="n">
        <v>10002486</v>
      </c>
      <c r="G30" s="123" t="n">
        <v>10050847</v>
      </c>
      <c r="H30" s="123" t="n">
        <v>10082438</v>
      </c>
      <c r="I30" s="123" t="n">
        <v>10090554</v>
      </c>
      <c r="J30" s="123" t="n">
        <v>10089305</v>
      </c>
      <c r="K30" s="123" t="n">
        <v>10066351</v>
      </c>
      <c r="L30" s="123" t="n">
        <v>10038767</v>
      </c>
      <c r="M30" s="123" t="n">
        <v>10006093</v>
      </c>
      <c r="N30" s="123" t="n">
        <v>9955308</v>
      </c>
      <c r="O30" s="123" t="n">
        <v>9938492</v>
      </c>
      <c r="P30" s="123" t="n">
        <v>9938444</v>
      </c>
      <c r="Q30" s="117"/>
    </row>
    <row r="31" customFormat="false" ht="18.65" hidden="false" customHeight="false" outlineLevel="0" collapsed="false">
      <c r="A31" s="122" t="s">
        <v>56</v>
      </c>
      <c r="B31" s="115" t="str">
        <f aca="false">VLOOKUP(A31,'MURDER 2009'!A:B,2,0)</f>
        <v>MN</v>
      </c>
      <c r="C31" s="115"/>
      <c r="D31" s="122" t="n">
        <v>5290447</v>
      </c>
      <c r="E31" s="122" t="n">
        <v>5266214</v>
      </c>
      <c r="F31" s="123" t="n">
        <v>5230567</v>
      </c>
      <c r="G31" s="123" t="n">
        <v>5191206</v>
      </c>
      <c r="H31" s="123" t="n">
        <v>5148346</v>
      </c>
      <c r="I31" s="123" t="n">
        <v>5106560</v>
      </c>
      <c r="J31" s="123" t="n">
        <v>5079344</v>
      </c>
      <c r="K31" s="123" t="n">
        <v>5047862</v>
      </c>
      <c r="L31" s="123" t="n">
        <v>5017458</v>
      </c>
      <c r="M31" s="123" t="n">
        <v>4982813</v>
      </c>
      <c r="N31" s="123" t="n">
        <v>4933958</v>
      </c>
      <c r="O31" s="123" t="n">
        <v>4919492</v>
      </c>
      <c r="P31" s="123" t="n">
        <v>4919479</v>
      </c>
      <c r="Q31" s="117"/>
    </row>
    <row r="32" customFormat="false" ht="18.65" hidden="false" customHeight="false" outlineLevel="0" collapsed="false">
      <c r="A32" s="122" t="s">
        <v>58</v>
      </c>
      <c r="B32" s="115" t="str">
        <f aca="false">VLOOKUP(A32,'MURDER 2009'!A:B,2,0)</f>
        <v>MS</v>
      </c>
      <c r="C32" s="115"/>
      <c r="D32" s="122" t="n">
        <v>2960467</v>
      </c>
      <c r="E32" s="122" t="n">
        <v>2951996</v>
      </c>
      <c r="F32" s="123" t="n">
        <v>2940212</v>
      </c>
      <c r="G32" s="123" t="n">
        <v>2921723</v>
      </c>
      <c r="H32" s="123" t="n">
        <v>2897150</v>
      </c>
      <c r="I32" s="123" t="n">
        <v>2900116</v>
      </c>
      <c r="J32" s="123" t="n">
        <v>2886006</v>
      </c>
      <c r="K32" s="123" t="n">
        <v>2867678</v>
      </c>
      <c r="L32" s="123" t="n">
        <v>2858643</v>
      </c>
      <c r="M32" s="123" t="n">
        <v>2853313</v>
      </c>
      <c r="N32" s="123" t="n">
        <v>2848310</v>
      </c>
      <c r="O32" s="123" t="n">
        <v>2844666</v>
      </c>
      <c r="P32" s="123" t="n">
        <v>2844658</v>
      </c>
      <c r="Q32" s="127"/>
    </row>
    <row r="33" customFormat="false" ht="18.65" hidden="false" customHeight="false" outlineLevel="0" collapsed="false">
      <c r="A33" s="132" t="s">
        <v>60</v>
      </c>
      <c r="B33" s="115" t="str">
        <f aca="false">VLOOKUP(A33,'MURDER 2009'!A:B,2,0)</f>
        <v>MO</v>
      </c>
      <c r="C33" s="115"/>
      <c r="D33" s="122" t="n">
        <v>6011741</v>
      </c>
      <c r="E33" s="132" t="n">
        <v>5987580</v>
      </c>
      <c r="F33" s="133" t="n">
        <v>5956335</v>
      </c>
      <c r="G33" s="133" t="n">
        <v>5909824</v>
      </c>
      <c r="H33" s="133" t="n">
        <v>5861572</v>
      </c>
      <c r="I33" s="133" t="n">
        <v>5806639</v>
      </c>
      <c r="J33" s="133" t="n">
        <v>5758444</v>
      </c>
      <c r="K33" s="133" t="n">
        <v>5714847</v>
      </c>
      <c r="L33" s="133" t="n">
        <v>5680852</v>
      </c>
      <c r="M33" s="133" t="n">
        <v>5643986</v>
      </c>
      <c r="N33" s="133" t="n">
        <v>5606065</v>
      </c>
      <c r="O33" s="133" t="n">
        <v>5596678</v>
      </c>
      <c r="P33" s="133" t="n">
        <v>5595211</v>
      </c>
      <c r="Q33" s="107"/>
    </row>
    <row r="34" customFormat="false" ht="18.65" hidden="false" customHeight="false" outlineLevel="0" collapsed="false">
      <c r="A34" s="122" t="s">
        <v>62</v>
      </c>
      <c r="B34" s="115" t="str">
        <f aca="false">VLOOKUP(A34,'MURDER 2009'!A:B,2,0)</f>
        <v>MT</v>
      </c>
      <c r="C34" s="115"/>
      <c r="D34" s="122" t="n">
        <v>980152</v>
      </c>
      <c r="E34" s="122" t="n">
        <v>974989</v>
      </c>
      <c r="F34" s="123" t="n">
        <v>968035</v>
      </c>
      <c r="G34" s="123" t="n">
        <v>957225</v>
      </c>
      <c r="H34" s="123" t="n">
        <v>946230</v>
      </c>
      <c r="I34" s="123" t="n">
        <v>934801</v>
      </c>
      <c r="J34" s="123" t="n">
        <v>925887</v>
      </c>
      <c r="K34" s="123" t="n">
        <v>916750</v>
      </c>
      <c r="L34" s="123" t="n">
        <v>909868</v>
      </c>
      <c r="M34" s="123" t="n">
        <v>905873</v>
      </c>
      <c r="N34" s="123" t="n">
        <v>903293</v>
      </c>
      <c r="O34" s="123" t="n">
        <v>902190</v>
      </c>
      <c r="P34" s="123" t="n">
        <v>902195</v>
      </c>
      <c r="Q34" s="113"/>
    </row>
    <row r="35" customFormat="false" ht="18.65" hidden="false" customHeight="false" outlineLevel="0" collapsed="false">
      <c r="A35" s="122" t="s">
        <v>64</v>
      </c>
      <c r="B35" s="115" t="str">
        <f aca="false">VLOOKUP(A35,'MURDER 2009'!A:B,2,0)</f>
        <v>NE</v>
      </c>
      <c r="C35" s="115"/>
      <c r="D35" s="122" t="n">
        <v>1811072</v>
      </c>
      <c r="E35" s="122" t="n">
        <v>1796619</v>
      </c>
      <c r="F35" s="123" t="n">
        <v>1781949</v>
      </c>
      <c r="G35" s="123" t="n">
        <v>1769912</v>
      </c>
      <c r="H35" s="123" t="n">
        <v>1760435</v>
      </c>
      <c r="I35" s="123" t="n">
        <v>1751721</v>
      </c>
      <c r="J35" s="123" t="n">
        <v>1742184</v>
      </c>
      <c r="K35" s="123" t="n">
        <v>1733680</v>
      </c>
      <c r="L35" s="123" t="n">
        <v>1725083</v>
      </c>
      <c r="M35" s="123" t="n">
        <v>1717948</v>
      </c>
      <c r="N35" s="123" t="n">
        <v>1713345</v>
      </c>
      <c r="O35" s="123" t="n">
        <v>1711266</v>
      </c>
      <c r="P35" s="123" t="n">
        <v>1711263</v>
      </c>
      <c r="Q35" s="117"/>
    </row>
    <row r="36" customFormat="false" ht="18.65" hidden="false" customHeight="false" outlineLevel="0" collapsed="false">
      <c r="A36" s="122" t="s">
        <v>66</v>
      </c>
      <c r="B36" s="115" t="str">
        <f aca="false">VLOOKUP(A36,'MURDER 2009'!A:B,2,0)</f>
        <v>NV</v>
      </c>
      <c r="C36" s="115"/>
      <c r="D36" s="122" t="n">
        <v>2654751</v>
      </c>
      <c r="E36" s="122" t="n">
        <v>2643085</v>
      </c>
      <c r="F36" s="123" t="n">
        <v>2615772</v>
      </c>
      <c r="G36" s="123" t="n">
        <v>2567752</v>
      </c>
      <c r="H36" s="123" t="n">
        <v>2493405</v>
      </c>
      <c r="I36" s="123" t="n">
        <v>2408804</v>
      </c>
      <c r="J36" s="123" t="n">
        <v>2328703</v>
      </c>
      <c r="K36" s="123" t="n">
        <v>2236949</v>
      </c>
      <c r="L36" s="123" t="n">
        <v>2166214</v>
      </c>
      <c r="M36" s="123" t="n">
        <v>2094509</v>
      </c>
      <c r="N36" s="123" t="n">
        <v>2018211</v>
      </c>
      <c r="O36" s="123" t="n">
        <v>1998257</v>
      </c>
      <c r="P36" s="123" t="n">
        <v>1998257</v>
      </c>
      <c r="Q36" s="117"/>
    </row>
    <row r="37" customFormat="false" ht="18.65" hidden="false" customHeight="false" outlineLevel="0" collapsed="false">
      <c r="A37" s="122" t="s">
        <v>68</v>
      </c>
      <c r="B37" s="115" t="str">
        <f aca="false">VLOOKUP(A37,'MURDER 2009'!A:B,2,0)</f>
        <v>NH</v>
      </c>
      <c r="C37" s="115"/>
      <c r="D37" s="122" t="n">
        <v>1323531</v>
      </c>
      <c r="E37" s="122" t="n">
        <v>1324575</v>
      </c>
      <c r="F37" s="123" t="n">
        <v>1321872</v>
      </c>
      <c r="G37" s="123" t="n">
        <v>1317343</v>
      </c>
      <c r="H37" s="123" t="n">
        <v>1311894</v>
      </c>
      <c r="I37" s="123" t="n">
        <v>1301415</v>
      </c>
      <c r="J37" s="123" t="n">
        <v>1292766</v>
      </c>
      <c r="K37" s="123" t="n">
        <v>1281871</v>
      </c>
      <c r="L37" s="123" t="n">
        <v>1271163</v>
      </c>
      <c r="M37" s="123" t="n">
        <v>1256879</v>
      </c>
      <c r="N37" s="123" t="n">
        <v>1240446</v>
      </c>
      <c r="O37" s="123" t="n">
        <v>1235785</v>
      </c>
      <c r="P37" s="123" t="n">
        <v>1235786</v>
      </c>
      <c r="Q37" s="117"/>
    </row>
    <row r="38" customFormat="false" ht="18.65" hidden="false" customHeight="false" outlineLevel="0" collapsed="false">
      <c r="A38" s="122" t="s">
        <v>70</v>
      </c>
      <c r="B38" s="115" t="str">
        <f aca="false">VLOOKUP(A38,'MURDER 2009'!A:B,2,0)</f>
        <v>NJ</v>
      </c>
      <c r="C38" s="115"/>
      <c r="D38" s="122" t="n">
        <v>8732811</v>
      </c>
      <c r="E38" s="122" t="n">
        <v>8707739</v>
      </c>
      <c r="F38" s="123" t="n">
        <v>8663398</v>
      </c>
      <c r="G38" s="123" t="n">
        <v>8636043</v>
      </c>
      <c r="H38" s="123" t="n">
        <v>8623721</v>
      </c>
      <c r="I38" s="123" t="n">
        <v>8621837</v>
      </c>
      <c r="J38" s="123" t="n">
        <v>8611530</v>
      </c>
      <c r="K38" s="123" t="n">
        <v>8583481</v>
      </c>
      <c r="L38" s="123" t="n">
        <v>8544115</v>
      </c>
      <c r="M38" s="123" t="n">
        <v>8489469</v>
      </c>
      <c r="N38" s="123" t="n">
        <v>8430921</v>
      </c>
      <c r="O38" s="123" t="n">
        <v>8414360</v>
      </c>
      <c r="P38" s="123" t="n">
        <v>8414350</v>
      </c>
      <c r="Q38" s="117"/>
    </row>
    <row r="39" customFormat="false" ht="18.65" hidden="false" customHeight="false" outlineLevel="0" collapsed="false">
      <c r="A39" s="122" t="s">
        <v>72</v>
      </c>
      <c r="B39" s="115" t="str">
        <f aca="false">VLOOKUP(A39,'MURDER 2009'!A:B,2,0)</f>
        <v>NM</v>
      </c>
      <c r="C39" s="115"/>
      <c r="D39" s="122" t="n">
        <v>2033875</v>
      </c>
      <c r="E39" s="122" t="n">
        <v>2009671</v>
      </c>
      <c r="F39" s="123" t="n">
        <v>1986763</v>
      </c>
      <c r="G39" s="123" t="n">
        <v>1968731</v>
      </c>
      <c r="H39" s="123" t="n">
        <v>1942608</v>
      </c>
      <c r="I39" s="123" t="n">
        <v>1916538</v>
      </c>
      <c r="J39" s="123" t="n">
        <v>1891829</v>
      </c>
      <c r="K39" s="123" t="n">
        <v>1869683</v>
      </c>
      <c r="L39" s="123" t="n">
        <v>1850035</v>
      </c>
      <c r="M39" s="123" t="n">
        <v>1828809</v>
      </c>
      <c r="N39" s="123" t="n">
        <v>1820813</v>
      </c>
      <c r="O39" s="123" t="n">
        <v>1819041</v>
      </c>
      <c r="P39" s="123" t="n">
        <v>1819046</v>
      </c>
      <c r="Q39" s="127"/>
    </row>
    <row r="40" customFormat="false" ht="18.65" hidden="false" customHeight="false" outlineLevel="0" collapsed="false">
      <c r="A40" s="122" t="s">
        <v>74</v>
      </c>
      <c r="B40" s="115" t="str">
        <f aca="false">VLOOKUP(A40,'MURDER 2009'!A:B,2,0)</f>
        <v>NY</v>
      </c>
      <c r="C40" s="115"/>
      <c r="D40" s="122" t="n">
        <v>19577730</v>
      </c>
      <c r="E40" s="122" t="n">
        <v>19541453</v>
      </c>
      <c r="F40" s="123" t="n">
        <v>19467789</v>
      </c>
      <c r="G40" s="123" t="n">
        <v>19422777</v>
      </c>
      <c r="H40" s="123" t="n">
        <v>19356564</v>
      </c>
      <c r="I40" s="123" t="n">
        <v>19330891</v>
      </c>
      <c r="J40" s="123" t="n">
        <v>19297933</v>
      </c>
      <c r="K40" s="123" t="n">
        <v>19231101</v>
      </c>
      <c r="L40" s="123" t="n">
        <v>19161873</v>
      </c>
      <c r="M40" s="123" t="n">
        <v>19088978</v>
      </c>
      <c r="N40" s="123" t="n">
        <v>18998044</v>
      </c>
      <c r="O40" s="123" t="n">
        <v>18976816</v>
      </c>
      <c r="P40" s="123" t="n">
        <v>18976457</v>
      </c>
      <c r="Q40" s="127"/>
    </row>
    <row r="41" customFormat="false" ht="18.65" hidden="false" customHeight="false" outlineLevel="0" collapsed="false">
      <c r="A41" s="122" t="s">
        <v>76</v>
      </c>
      <c r="B41" s="115" t="str">
        <f aca="false">VLOOKUP(A41,'MURDER 2009'!A:B,2,0)</f>
        <v>NC</v>
      </c>
      <c r="C41" s="115"/>
      <c r="D41" s="122" t="n">
        <v>9458888</v>
      </c>
      <c r="E41" s="122" t="n">
        <v>9380884</v>
      </c>
      <c r="F41" s="123" t="n">
        <v>9247134</v>
      </c>
      <c r="G41" s="123" t="n">
        <v>9064074</v>
      </c>
      <c r="H41" s="123" t="n">
        <v>8866977</v>
      </c>
      <c r="I41" s="123" t="n">
        <v>8669452</v>
      </c>
      <c r="J41" s="123" t="n">
        <v>8531283</v>
      </c>
      <c r="K41" s="123" t="n">
        <v>8416451</v>
      </c>
      <c r="L41" s="123" t="n">
        <v>8316617</v>
      </c>
      <c r="M41" s="123" t="n">
        <v>8203451</v>
      </c>
      <c r="N41" s="123" t="n">
        <v>8079383</v>
      </c>
      <c r="O41" s="123" t="n">
        <v>8046500</v>
      </c>
      <c r="P41" s="123" t="n">
        <v>8049313</v>
      </c>
      <c r="Q41" s="127"/>
    </row>
    <row r="42" customFormat="false" ht="18.65" hidden="false" customHeight="false" outlineLevel="0" collapsed="false">
      <c r="A42" s="122" t="s">
        <v>78</v>
      </c>
      <c r="B42" s="115" t="str">
        <f aca="false">VLOOKUP(A42,'MURDER 2009'!A:B,2,0)</f>
        <v>ND</v>
      </c>
      <c r="C42" s="115"/>
      <c r="D42" s="122" t="n">
        <v>653778</v>
      </c>
      <c r="E42" s="122" t="n">
        <v>646844</v>
      </c>
      <c r="F42" s="123" t="n">
        <v>641421</v>
      </c>
      <c r="G42" s="123" t="n">
        <v>638202</v>
      </c>
      <c r="H42" s="123" t="n">
        <v>636771</v>
      </c>
      <c r="I42" s="123" t="n">
        <v>635365</v>
      </c>
      <c r="J42" s="123" t="n">
        <v>636303</v>
      </c>
      <c r="K42" s="123" t="n">
        <v>632809</v>
      </c>
      <c r="L42" s="123" t="n">
        <v>633617</v>
      </c>
      <c r="M42" s="123" t="n">
        <v>636267</v>
      </c>
      <c r="N42" s="123" t="n">
        <v>641200</v>
      </c>
      <c r="O42" s="123" t="n">
        <v>642195</v>
      </c>
      <c r="P42" s="123" t="n">
        <v>642200</v>
      </c>
      <c r="Q42" s="117"/>
    </row>
    <row r="43" customFormat="false" ht="18.65" hidden="false" customHeight="false" outlineLevel="0" collapsed="false">
      <c r="A43" s="122" t="s">
        <v>80</v>
      </c>
      <c r="B43" s="115" t="str">
        <f aca="false">VLOOKUP(A43,'MURDER 2009'!A:B,2,0)</f>
        <v>OH</v>
      </c>
      <c r="C43" s="115"/>
      <c r="D43" s="122" t="n">
        <v>11532111</v>
      </c>
      <c r="E43" s="122" t="n">
        <v>11542645</v>
      </c>
      <c r="F43" s="123" t="n">
        <v>11528072</v>
      </c>
      <c r="G43" s="123" t="n">
        <v>11520815</v>
      </c>
      <c r="H43" s="123" t="n">
        <v>11492495</v>
      </c>
      <c r="I43" s="123" t="n">
        <v>11475262</v>
      </c>
      <c r="J43" s="123" t="n">
        <v>11464593</v>
      </c>
      <c r="K43" s="123" t="n">
        <v>11445180</v>
      </c>
      <c r="L43" s="123" t="n">
        <v>11420981</v>
      </c>
      <c r="M43" s="123" t="n">
        <v>11396874</v>
      </c>
      <c r="N43" s="123" t="n">
        <v>11363844</v>
      </c>
      <c r="O43" s="123" t="n">
        <v>11353160</v>
      </c>
      <c r="P43" s="123" t="n">
        <v>11353140</v>
      </c>
      <c r="Q43" s="117"/>
    </row>
    <row r="44" customFormat="false" ht="18.65" hidden="false" customHeight="false" outlineLevel="0" collapsed="false">
      <c r="A44" s="122" t="s">
        <v>82</v>
      </c>
      <c r="B44" s="115" t="str">
        <f aca="false">VLOOKUP(A44,'MURDER 2009'!A:B,2,0)</f>
        <v>OK</v>
      </c>
      <c r="C44" s="115"/>
      <c r="D44" s="122" t="n">
        <v>3724447</v>
      </c>
      <c r="E44" s="122" t="n">
        <v>3687050</v>
      </c>
      <c r="F44" s="123" t="n">
        <v>3644025</v>
      </c>
      <c r="G44" s="123" t="n">
        <v>3612186</v>
      </c>
      <c r="H44" s="123" t="n">
        <v>3574334</v>
      </c>
      <c r="I44" s="123" t="n">
        <v>3532769</v>
      </c>
      <c r="J44" s="123" t="n">
        <v>3514449</v>
      </c>
      <c r="K44" s="123" t="n">
        <v>3498687</v>
      </c>
      <c r="L44" s="123" t="n">
        <v>3484754</v>
      </c>
      <c r="M44" s="123" t="n">
        <v>3464729</v>
      </c>
      <c r="N44" s="123" t="n">
        <v>3453943</v>
      </c>
      <c r="O44" s="123" t="n">
        <v>3450640</v>
      </c>
      <c r="P44" s="123" t="n">
        <v>3450654</v>
      </c>
      <c r="Q44" s="128"/>
    </row>
    <row r="45" customFormat="false" ht="18.65" hidden="false" customHeight="false" outlineLevel="0" collapsed="false">
      <c r="A45" s="122" t="s">
        <v>84</v>
      </c>
      <c r="B45" s="115" t="str">
        <f aca="false">VLOOKUP(A45,'MURDER 2009'!A:B,2,0)</f>
        <v>OR</v>
      </c>
      <c r="C45" s="115"/>
      <c r="D45" s="122" t="n">
        <v>3855536</v>
      </c>
      <c r="E45" s="122" t="n">
        <v>3825657</v>
      </c>
      <c r="F45" s="123" t="n">
        <v>3782991</v>
      </c>
      <c r="G45" s="123" t="n">
        <v>3732957</v>
      </c>
      <c r="H45" s="123" t="n">
        <v>3677545</v>
      </c>
      <c r="I45" s="123" t="n">
        <v>3617869</v>
      </c>
      <c r="J45" s="123" t="n">
        <v>3573505</v>
      </c>
      <c r="K45" s="123" t="n">
        <v>3550180</v>
      </c>
      <c r="L45" s="123" t="n">
        <v>3517111</v>
      </c>
      <c r="M45" s="123" t="n">
        <v>3470382</v>
      </c>
      <c r="N45" s="123" t="n">
        <v>3430891</v>
      </c>
      <c r="O45" s="123" t="n">
        <v>3421437</v>
      </c>
      <c r="P45" s="123" t="n">
        <v>3421399</v>
      </c>
      <c r="Q45" s="117"/>
    </row>
    <row r="46" customFormat="false" ht="18.65" hidden="false" customHeight="false" outlineLevel="0" collapsed="false">
      <c r="A46" s="122" t="s">
        <v>86</v>
      </c>
      <c r="B46" s="115" t="str">
        <f aca="false">VLOOKUP(A46,'MURDER 2009'!A:B,2,0)</f>
        <v>PA</v>
      </c>
      <c r="C46" s="115"/>
      <c r="D46" s="122" t="n">
        <v>12632780</v>
      </c>
      <c r="E46" s="122" t="n">
        <v>12604767</v>
      </c>
      <c r="F46" s="123" t="n">
        <v>12566368</v>
      </c>
      <c r="G46" s="123" t="n">
        <v>12522531</v>
      </c>
      <c r="H46" s="123" t="n">
        <v>12471142</v>
      </c>
      <c r="I46" s="123" t="n">
        <v>12418161</v>
      </c>
      <c r="J46" s="123" t="n">
        <v>12388368</v>
      </c>
      <c r="K46" s="123" t="n">
        <v>12357524</v>
      </c>
      <c r="L46" s="123" t="n">
        <v>12326302</v>
      </c>
      <c r="M46" s="123" t="n">
        <v>12299533</v>
      </c>
      <c r="N46" s="123" t="n">
        <v>12285504</v>
      </c>
      <c r="O46" s="123" t="n">
        <v>12281052</v>
      </c>
      <c r="P46" s="123" t="n">
        <v>12281054</v>
      </c>
      <c r="Q46" s="127"/>
    </row>
    <row r="47" customFormat="false" ht="18.65" hidden="false" customHeight="false" outlineLevel="0" collapsed="false">
      <c r="A47" s="122" t="s">
        <v>88</v>
      </c>
      <c r="B47" s="115" t="str">
        <f aca="false">VLOOKUP(A47,'MURDER 2009'!A:B,2,0)</f>
        <v>RI</v>
      </c>
      <c r="C47" s="115"/>
      <c r="D47" s="122" t="n">
        <v>1056870</v>
      </c>
      <c r="E47" s="122" t="n">
        <v>1053209</v>
      </c>
      <c r="F47" s="123" t="n">
        <v>1053502</v>
      </c>
      <c r="G47" s="123" t="n">
        <v>1055009</v>
      </c>
      <c r="H47" s="123" t="n">
        <v>1060196</v>
      </c>
      <c r="I47" s="123" t="n">
        <v>1064989</v>
      </c>
      <c r="J47" s="123" t="n">
        <v>1071414</v>
      </c>
      <c r="K47" s="123" t="n">
        <v>1071504</v>
      </c>
      <c r="L47" s="123" t="n">
        <v>1066034</v>
      </c>
      <c r="M47" s="123" t="n">
        <v>1058051</v>
      </c>
      <c r="N47" s="123" t="n">
        <v>1050736</v>
      </c>
      <c r="O47" s="123" t="n">
        <v>1048319</v>
      </c>
      <c r="P47" s="123" t="n">
        <v>1048319</v>
      </c>
      <c r="Q47" s="117"/>
    </row>
    <row r="48" customFormat="false" ht="18.65" hidden="false" customHeight="false" outlineLevel="0" collapsed="false">
      <c r="A48" s="122" t="s">
        <v>90</v>
      </c>
      <c r="B48" s="115" t="str">
        <f aca="false">VLOOKUP(A48,'MURDER 2009'!A:B,2,0)</f>
        <v>SC</v>
      </c>
      <c r="C48" s="115"/>
      <c r="D48" s="122" t="n">
        <v>4596958</v>
      </c>
      <c r="E48" s="122" t="n">
        <v>4561242</v>
      </c>
      <c r="F48" s="123" t="n">
        <v>4503280</v>
      </c>
      <c r="G48" s="123" t="n">
        <v>4424232</v>
      </c>
      <c r="H48" s="123" t="n">
        <v>4339399</v>
      </c>
      <c r="I48" s="123" t="n">
        <v>4256199</v>
      </c>
      <c r="J48" s="123" t="n">
        <v>4201306</v>
      </c>
      <c r="K48" s="123" t="n">
        <v>4146474</v>
      </c>
      <c r="L48" s="123" t="n">
        <v>4103934</v>
      </c>
      <c r="M48" s="123" t="n">
        <v>4062701</v>
      </c>
      <c r="N48" s="123" t="n">
        <v>4023570</v>
      </c>
      <c r="O48" s="123" t="n">
        <v>4011809</v>
      </c>
      <c r="P48" s="123" t="n">
        <v>4012012</v>
      </c>
      <c r="Q48" s="117"/>
    </row>
    <row r="49" customFormat="false" ht="18.65" hidden="false" customHeight="false" outlineLevel="0" collapsed="false">
      <c r="A49" s="122" t="s">
        <v>92</v>
      </c>
      <c r="B49" s="115" t="str">
        <f aca="false">VLOOKUP(A49,'MURDER 2009'!A:B,2,0)</f>
        <v>SD</v>
      </c>
      <c r="C49" s="115"/>
      <c r="D49" s="122" t="n">
        <v>820077</v>
      </c>
      <c r="E49" s="122" t="n">
        <v>812383</v>
      </c>
      <c r="F49" s="123" t="n">
        <v>804532</v>
      </c>
      <c r="G49" s="123" t="n">
        <v>797035</v>
      </c>
      <c r="H49" s="123" t="n">
        <v>788519</v>
      </c>
      <c r="I49" s="123" t="n">
        <v>780084</v>
      </c>
      <c r="J49" s="123" t="n">
        <v>774283</v>
      </c>
      <c r="K49" s="123" t="n">
        <v>766975</v>
      </c>
      <c r="L49" s="123" t="n">
        <v>762107</v>
      </c>
      <c r="M49" s="123" t="n">
        <v>758983</v>
      </c>
      <c r="N49" s="123" t="n">
        <v>755694</v>
      </c>
      <c r="O49" s="123" t="n">
        <v>754837</v>
      </c>
      <c r="P49" s="123" t="n">
        <v>754844</v>
      </c>
      <c r="Q49" s="117"/>
    </row>
    <row r="50" customFormat="false" ht="12.75" hidden="false" customHeight="false" outlineLevel="0" collapsed="false">
      <c r="A50" s="122" t="s">
        <v>94</v>
      </c>
      <c r="B50" s="115" t="str">
        <f aca="false">VLOOKUP(A50,'MURDER 2009'!A:B,2,0)</f>
        <v>TN</v>
      </c>
      <c r="C50" s="115"/>
      <c r="D50" s="122" t="n">
        <v>6338112</v>
      </c>
      <c r="E50" s="122" t="n">
        <v>6296254</v>
      </c>
      <c r="F50" s="123" t="n">
        <v>6240456</v>
      </c>
      <c r="G50" s="123" t="n">
        <v>6172862</v>
      </c>
      <c r="H50" s="123" t="n">
        <v>6089453</v>
      </c>
      <c r="I50" s="123" t="n">
        <v>5995748</v>
      </c>
      <c r="J50" s="123" t="n">
        <v>5916762</v>
      </c>
      <c r="K50" s="123" t="n">
        <v>5856522</v>
      </c>
      <c r="L50" s="123" t="n">
        <v>5803306</v>
      </c>
      <c r="M50" s="123" t="n">
        <v>5755443</v>
      </c>
      <c r="N50" s="123" t="n">
        <v>5703243</v>
      </c>
      <c r="O50" s="123" t="n">
        <v>5689270</v>
      </c>
      <c r="P50" s="123" t="n">
        <v>5689283</v>
      </c>
      <c r="Q50" s="129"/>
      <c r="R50" s="130"/>
    </row>
    <row r="51" customFormat="false" ht="18.65" hidden="false" customHeight="false" outlineLevel="0" collapsed="false">
      <c r="A51" s="122" t="s">
        <v>96</v>
      </c>
      <c r="B51" s="115" t="str">
        <f aca="false">VLOOKUP(A51,'MURDER 2009'!A:B,2,0)</f>
        <v>TX</v>
      </c>
      <c r="C51" s="115"/>
      <c r="D51" s="122" t="n">
        <v>25213445</v>
      </c>
      <c r="E51" s="122" t="n">
        <v>24782302</v>
      </c>
      <c r="F51" s="123" t="n">
        <v>24304290</v>
      </c>
      <c r="G51" s="123" t="n">
        <v>23837701</v>
      </c>
      <c r="H51" s="123" t="n">
        <v>23369024</v>
      </c>
      <c r="I51" s="123" t="n">
        <v>22801920</v>
      </c>
      <c r="J51" s="123" t="n">
        <v>22418319</v>
      </c>
      <c r="K51" s="123" t="n">
        <v>22057801</v>
      </c>
      <c r="L51" s="123" t="n">
        <v>21710788</v>
      </c>
      <c r="M51" s="123" t="n">
        <v>21332847</v>
      </c>
      <c r="N51" s="123" t="n">
        <v>20945963</v>
      </c>
      <c r="O51" s="123" t="n">
        <v>20851811</v>
      </c>
      <c r="P51" s="123" t="n">
        <v>20851820</v>
      </c>
      <c r="Q51" s="131"/>
    </row>
    <row r="52" customFormat="false" ht="18.65" hidden="false" customHeight="false" outlineLevel="0" collapsed="false">
      <c r="A52" s="122" t="s">
        <v>98</v>
      </c>
      <c r="B52" s="115" t="str">
        <f aca="false">VLOOKUP(A52,'MURDER 2009'!A:B,2,0)</f>
        <v>UT</v>
      </c>
      <c r="C52" s="115"/>
      <c r="D52" s="122" t="n">
        <v>2830753</v>
      </c>
      <c r="E52" s="122" t="n">
        <v>2784572</v>
      </c>
      <c r="F52" s="123" t="n">
        <v>2727343</v>
      </c>
      <c r="G52" s="123" t="n">
        <v>2663796</v>
      </c>
      <c r="H52" s="123" t="n">
        <v>2583724</v>
      </c>
      <c r="I52" s="123" t="n">
        <v>2499637</v>
      </c>
      <c r="J52" s="123" t="n">
        <v>2438915</v>
      </c>
      <c r="K52" s="123" t="n">
        <v>2379938</v>
      </c>
      <c r="L52" s="123" t="n">
        <v>2334473</v>
      </c>
      <c r="M52" s="123" t="n">
        <v>2291250</v>
      </c>
      <c r="N52" s="123" t="n">
        <v>2244314</v>
      </c>
      <c r="O52" s="123" t="n">
        <v>2233204</v>
      </c>
      <c r="P52" s="123" t="n">
        <v>2233169</v>
      </c>
      <c r="Q52" s="117"/>
    </row>
    <row r="53" customFormat="false" ht="18.65" hidden="false" customHeight="false" outlineLevel="0" collapsed="false">
      <c r="A53" s="122" t="s">
        <v>100</v>
      </c>
      <c r="B53" s="115" t="str">
        <f aca="false">VLOOKUP(A53,'MURDER 2009'!A:B,2,0)</f>
        <v>VT</v>
      </c>
      <c r="C53" s="115"/>
      <c r="D53" s="122" t="n">
        <v>622433</v>
      </c>
      <c r="E53" s="122" t="n">
        <v>621760</v>
      </c>
      <c r="F53" s="123" t="n">
        <v>621049</v>
      </c>
      <c r="G53" s="123" t="n">
        <v>620460</v>
      </c>
      <c r="H53" s="123" t="n">
        <v>619985</v>
      </c>
      <c r="I53" s="123" t="n">
        <v>618814</v>
      </c>
      <c r="J53" s="123" t="n">
        <v>618145</v>
      </c>
      <c r="K53" s="123" t="n">
        <v>616559</v>
      </c>
      <c r="L53" s="123" t="n">
        <v>614950</v>
      </c>
      <c r="M53" s="123" t="n">
        <v>612153</v>
      </c>
      <c r="N53" s="123" t="n">
        <v>609903</v>
      </c>
      <c r="O53" s="123" t="n">
        <v>608826</v>
      </c>
      <c r="P53" s="123" t="n">
        <v>608827</v>
      </c>
      <c r="Q53" s="117"/>
    </row>
    <row r="54" customFormat="false" ht="18.65" hidden="false" customHeight="false" outlineLevel="0" collapsed="false">
      <c r="A54" s="122" t="s">
        <v>102</v>
      </c>
      <c r="B54" s="115" t="str">
        <f aca="false">VLOOKUP(A54,'MURDER 2009'!A:B,2,0)</f>
        <v>VA</v>
      </c>
      <c r="C54" s="115"/>
      <c r="D54" s="122" t="n">
        <v>7952119</v>
      </c>
      <c r="E54" s="122" t="n">
        <v>7882590</v>
      </c>
      <c r="F54" s="123" t="n">
        <v>7795424</v>
      </c>
      <c r="G54" s="123" t="n">
        <v>7719749</v>
      </c>
      <c r="H54" s="123" t="n">
        <v>7646996</v>
      </c>
      <c r="I54" s="123" t="n">
        <v>7563887</v>
      </c>
      <c r="J54" s="123" t="n">
        <v>7468914</v>
      </c>
      <c r="K54" s="123" t="n">
        <v>7373694</v>
      </c>
      <c r="L54" s="123" t="n">
        <v>7283541</v>
      </c>
      <c r="M54" s="123" t="n">
        <v>7191304</v>
      </c>
      <c r="N54" s="123" t="n">
        <v>7104533</v>
      </c>
      <c r="O54" s="123" t="n">
        <v>7079025</v>
      </c>
      <c r="P54" s="123" t="n">
        <v>7078515</v>
      </c>
      <c r="Q54" s="117"/>
    </row>
    <row r="55" customFormat="false" ht="18.65" hidden="false" customHeight="false" outlineLevel="0" collapsed="false">
      <c r="A55" s="122" t="s">
        <v>104</v>
      </c>
      <c r="B55" s="115" t="str">
        <f aca="false">VLOOKUP(A55,'MURDER 2009'!A:B,2,0)</f>
        <v>WA</v>
      </c>
      <c r="C55" s="115"/>
      <c r="D55" s="122" t="n">
        <v>6746199</v>
      </c>
      <c r="E55" s="122" t="n">
        <v>6664195</v>
      </c>
      <c r="F55" s="123" t="n">
        <v>6566073</v>
      </c>
      <c r="G55" s="123" t="n">
        <v>6464979</v>
      </c>
      <c r="H55" s="123" t="n">
        <v>6372243</v>
      </c>
      <c r="I55" s="123" t="n">
        <v>6261282</v>
      </c>
      <c r="J55" s="123" t="n">
        <v>6184289</v>
      </c>
      <c r="K55" s="123" t="n">
        <v>6113262</v>
      </c>
      <c r="L55" s="123" t="n">
        <v>6056187</v>
      </c>
      <c r="M55" s="123" t="n">
        <v>5987785</v>
      </c>
      <c r="N55" s="123" t="n">
        <v>5911122</v>
      </c>
      <c r="O55" s="123" t="n">
        <v>5894143</v>
      </c>
      <c r="P55" s="123" t="n">
        <v>5894121</v>
      </c>
      <c r="Q55" s="127"/>
    </row>
    <row r="56" customFormat="false" ht="12.75" hidden="false" customHeight="false" outlineLevel="0" collapsed="false">
      <c r="A56" s="122" t="s">
        <v>106</v>
      </c>
      <c r="B56" s="115" t="str">
        <f aca="false">VLOOKUP(A56,'MURDER 2009'!A:B,2,0)</f>
        <v>WV</v>
      </c>
      <c r="C56" s="115"/>
      <c r="D56" s="122" t="n">
        <v>1825513</v>
      </c>
      <c r="E56" s="122" t="n">
        <v>1819777</v>
      </c>
      <c r="F56" s="123" t="n">
        <v>1814873</v>
      </c>
      <c r="G56" s="123" t="n">
        <v>1811198</v>
      </c>
      <c r="H56" s="123" t="n">
        <v>1807237</v>
      </c>
      <c r="I56" s="123" t="n">
        <v>1803920</v>
      </c>
      <c r="J56" s="123" t="n">
        <v>1803302</v>
      </c>
      <c r="K56" s="123" t="n">
        <v>1802238</v>
      </c>
      <c r="L56" s="123" t="n">
        <v>1799411</v>
      </c>
      <c r="M56" s="123" t="n">
        <v>1798582</v>
      </c>
      <c r="N56" s="123" t="n">
        <v>1806962</v>
      </c>
      <c r="O56" s="123" t="n">
        <v>1808345</v>
      </c>
      <c r="P56" s="123" t="n">
        <v>1808344</v>
      </c>
      <c r="Q56" s="131"/>
    </row>
    <row r="57" customFormat="false" ht="12.75" hidden="false" customHeight="false" outlineLevel="0" collapsed="false">
      <c r="A57" s="122" t="s">
        <v>108</v>
      </c>
      <c r="B57" s="115" t="str">
        <f aca="false">VLOOKUP(A57,'MURDER 2009'!A:B,2,0)</f>
        <v>WI</v>
      </c>
      <c r="C57" s="115"/>
      <c r="D57" s="122" t="n">
        <v>5668519</v>
      </c>
      <c r="E57" s="122" t="n">
        <v>5654774</v>
      </c>
      <c r="F57" s="123" t="n">
        <v>5627610</v>
      </c>
      <c r="G57" s="123" t="n">
        <v>5601571</v>
      </c>
      <c r="H57" s="123" t="n">
        <v>5571680</v>
      </c>
      <c r="I57" s="123" t="n">
        <v>5541443</v>
      </c>
      <c r="J57" s="123" t="n">
        <v>5511385</v>
      </c>
      <c r="K57" s="123" t="n">
        <v>5476796</v>
      </c>
      <c r="L57" s="123" t="n">
        <v>5446766</v>
      </c>
      <c r="M57" s="123" t="n">
        <v>5408769</v>
      </c>
      <c r="N57" s="123" t="n">
        <v>5374254</v>
      </c>
      <c r="O57" s="123" t="n">
        <v>5363708</v>
      </c>
      <c r="P57" s="123" t="n">
        <v>5363675</v>
      </c>
      <c r="Q57" s="117"/>
    </row>
    <row r="58" customFormat="false" ht="12.75" hidden="false" customHeight="false" outlineLevel="0" collapsed="false">
      <c r="A58" s="122" t="s">
        <v>110</v>
      </c>
      <c r="B58" s="119" t="str">
        <f aca="false">VLOOKUP(A58,'MURDER 2009'!A:B,2,0)</f>
        <v>WY</v>
      </c>
      <c r="C58" s="119"/>
      <c r="D58" s="122" t="n">
        <v>547637</v>
      </c>
      <c r="E58" s="122" t="n">
        <v>544270</v>
      </c>
      <c r="F58" s="123" t="n">
        <v>532981</v>
      </c>
      <c r="G58" s="123" t="n">
        <v>523414</v>
      </c>
      <c r="H58" s="123" t="n">
        <v>512841</v>
      </c>
      <c r="I58" s="123" t="n">
        <v>506242</v>
      </c>
      <c r="J58" s="123" t="n">
        <v>502988</v>
      </c>
      <c r="K58" s="123" t="n">
        <v>499189</v>
      </c>
      <c r="L58" s="123" t="n">
        <v>497069</v>
      </c>
      <c r="M58" s="123" t="n">
        <v>492982</v>
      </c>
      <c r="N58" s="123" t="n">
        <v>493958</v>
      </c>
      <c r="O58" s="123" t="n">
        <v>493782</v>
      </c>
      <c r="P58" s="123" t="n">
        <v>493782</v>
      </c>
      <c r="Q58" s="117"/>
    </row>
    <row r="59" customFormat="false" ht="12.75" hidden="false" customHeight="false" outlineLevel="0" collapsed="false">
      <c r="A59" s="129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23"/>
      <c r="P59" s="123"/>
      <c r="Q59" s="117"/>
    </row>
    <row r="60" customFormat="false" ht="12.75" hidden="false" customHeight="false" outlineLevel="0" collapsed="false">
      <c r="A60" s="135" t="s">
        <v>258</v>
      </c>
      <c r="B60" s="125"/>
      <c r="C60" s="125"/>
      <c r="D60" s="125" t="n">
        <v>3791913</v>
      </c>
      <c r="E60" s="136" t="n">
        <v>3967288</v>
      </c>
      <c r="F60" s="123" t="n">
        <v>3954553</v>
      </c>
      <c r="G60" s="123" t="n">
        <v>3941235</v>
      </c>
      <c r="H60" s="123" t="n">
        <v>3926744</v>
      </c>
      <c r="I60" s="123" t="n">
        <v>3910722</v>
      </c>
      <c r="J60" s="123" t="n">
        <v>3893931</v>
      </c>
      <c r="K60" s="123" t="n">
        <v>3876637</v>
      </c>
      <c r="L60" s="123" t="n">
        <v>3858272</v>
      </c>
      <c r="M60" s="123" t="n">
        <v>3837768</v>
      </c>
      <c r="N60" s="123" t="n">
        <v>3814413</v>
      </c>
      <c r="O60" s="126" t="n">
        <v>3808603</v>
      </c>
      <c r="P60" s="126" t="n">
        <v>3808610</v>
      </c>
      <c r="Q60" s="117"/>
    </row>
    <row r="61" customFormat="false" ht="12.75" hidden="false" customHeight="false" outlineLevel="0" collapsed="false">
      <c r="A61" s="137" t="s">
        <v>259</v>
      </c>
      <c r="B61" s="138"/>
      <c r="C61" s="138"/>
      <c r="D61" s="138"/>
      <c r="E61" s="6"/>
      <c r="F61" s="139" t="s">
        <v>260</v>
      </c>
      <c r="G61" s="140"/>
      <c r="H61" s="140"/>
      <c r="I61" s="140"/>
      <c r="J61" s="140"/>
      <c r="K61" s="140"/>
      <c r="L61" s="140"/>
      <c r="M61" s="140"/>
      <c r="N61" s="141"/>
      <c r="O61" s="142"/>
      <c r="P61" s="143"/>
      <c r="Q61" s="117"/>
    </row>
    <row r="62" customFormat="false" ht="12.75" hidden="false" customHeight="false" outlineLevel="0" collapsed="false">
      <c r="A62" s="144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6"/>
      <c r="O62" s="144"/>
      <c r="P62" s="146"/>
      <c r="Q62" s="117"/>
    </row>
    <row r="63" customFormat="false" ht="12.75" hidden="false" customHeight="false" outlineLevel="0" collapsed="false">
      <c r="A63" s="147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9"/>
      <c r="O63" s="147"/>
      <c r="P63" s="149"/>
      <c r="Q63" s="117"/>
    </row>
    <row r="64" customFormat="false" ht="12.75" hidden="false" customHeight="false" outlineLevel="0" collapsed="false">
      <c r="A64" s="147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9"/>
      <c r="O64" s="147"/>
      <c r="P64" s="149"/>
      <c r="Q64" s="127"/>
    </row>
    <row r="65" customFormat="false" ht="12.75" hidden="false" customHeight="false" outlineLevel="0" collapsed="false">
      <c r="A65" s="150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2"/>
      <c r="O65" s="150"/>
      <c r="P65" s="152"/>
      <c r="Q65" s="107"/>
    </row>
    <row r="66" customFormat="false" ht="12.75" hidden="false" customHeight="false" outlineLevel="0" collapsed="false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4"/>
    </row>
  </sheetData>
  <hyperlinks>
    <hyperlink ref="F61" r:id="rId1" display="http://www.census.gov/popest/estimates.php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43" activePane="bottomRight" state="frozen"/>
      <selection pane="topLeft" activeCell="A1" activeCellId="0" sqref="A1"/>
      <selection pane="topRight" activeCell="B1" activeCellId="0" sqref="B1"/>
      <selection pane="bottomLeft" activeCell="A43" activeCellId="0" sqref="A43"/>
      <selection pane="bottomRight" activeCell="L55" activeCellId="0" sqref="L55"/>
    </sheetView>
  </sheetViews>
  <sheetFormatPr defaultRowHeight="12.75"/>
  <cols>
    <col collapsed="false" hidden="false" max="1" min="1" style="0" width="20.1428571428571"/>
    <col collapsed="false" hidden="false" max="2" min="2" style="0" width="17.2857142857143"/>
    <col collapsed="false" hidden="false" max="4" min="3" style="0" width="10.2857142857143"/>
    <col collapsed="false" hidden="false" max="5" min="5" style="0" width="11.1428571428571"/>
    <col collapsed="false" hidden="false" max="6" min="6" style="0" width="7.29081632653061"/>
    <col collapsed="false" hidden="false" max="7" min="7" style="0" width="10.1326530612245"/>
    <col collapsed="false" hidden="false" max="8" min="8" style="0" width="11.8622448979592"/>
    <col collapsed="false" hidden="false" max="9" min="9" style="0" width="12.4285714285714"/>
    <col collapsed="false" hidden="false" max="10" min="10" style="0" width="10.4285714285714"/>
    <col collapsed="false" hidden="false" max="11" min="11" style="0" width="12.1377551020408"/>
    <col collapsed="false" hidden="false" max="14" min="12" style="0" width="17.2857142857143"/>
    <col collapsed="false" hidden="false" max="1025" min="15" style="0" width="14.4285714285714"/>
  </cols>
  <sheetData>
    <row r="1" customFormat="false" ht="14.25" hidden="false" customHeight="tru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8"/>
      <c r="M1" s="3"/>
      <c r="N1" s="3"/>
    </row>
    <row r="2" customFormat="false" ht="14.25" hidden="false" customHeight="true" outlineLevel="0" collapsed="false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29"/>
      <c r="L2" s="30"/>
      <c r="M2" s="5"/>
      <c r="N2" s="5"/>
    </row>
    <row r="3" customFormat="false" ht="14.25" hidden="false" customHeight="true" outlineLevel="0" collapsed="false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31"/>
    </row>
    <row r="4" customFormat="false" ht="14.25" hidden="false" customHeight="true" outlineLevel="0" collapsed="false">
      <c r="A4" s="7" t="s">
        <v>3</v>
      </c>
      <c r="B4" s="8" t="s">
        <v>4</v>
      </c>
      <c r="C4" s="9" t="s">
        <v>5</v>
      </c>
      <c r="D4" s="9" t="s">
        <v>116</v>
      </c>
      <c r="E4" s="9" t="s">
        <v>117</v>
      </c>
      <c r="F4" s="9" t="s">
        <v>118</v>
      </c>
      <c r="G4" s="9" t="s">
        <v>119</v>
      </c>
      <c r="H4" s="9" t="s">
        <v>120</v>
      </c>
      <c r="I4" s="9" t="s">
        <v>121</v>
      </c>
      <c r="J4" s="9" t="s">
        <v>122</v>
      </c>
      <c r="K4" s="9" t="s">
        <v>123</v>
      </c>
      <c r="L4" s="13" t="s">
        <v>124</v>
      </c>
      <c r="M4" s="10" t="s">
        <v>9</v>
      </c>
      <c r="N4" s="10" t="s">
        <v>10</v>
      </c>
    </row>
    <row r="5" customFormat="false" ht="14.25" hidden="false" customHeight="true" outlineLevel="0" collapsed="false">
      <c r="A5" s="11" t="s">
        <v>13</v>
      </c>
      <c r="B5" s="11"/>
      <c r="C5" s="11" t="n">
        <v>12664</v>
      </c>
      <c r="D5" s="11" t="n">
        <v>8583</v>
      </c>
      <c r="E5" s="11" t="n">
        <v>6220</v>
      </c>
      <c r="F5" s="11" t="n">
        <v>323</v>
      </c>
      <c r="G5" s="11" t="n">
        <v>356</v>
      </c>
      <c r="H5" s="11" t="n">
        <v>97</v>
      </c>
      <c r="I5" s="11" t="n">
        <v>1694</v>
      </c>
      <c r="J5" s="11" t="n">
        <v>1659</v>
      </c>
      <c r="K5" s="11" t="n">
        <v>496</v>
      </c>
      <c r="L5" s="19" t="n">
        <v>311591917</v>
      </c>
      <c r="M5" s="13" t="n">
        <v>67.7747946936197</v>
      </c>
      <c r="N5" s="14" t="n">
        <v>2.75456439391526</v>
      </c>
    </row>
    <row r="6" customFormat="false" ht="14.25" hidden="false" customHeight="true" outlineLevel="0" collapsed="false">
      <c r="A6" s="8" t="s">
        <v>14</v>
      </c>
      <c r="B6" s="16" t="s">
        <v>15</v>
      </c>
      <c r="C6" s="17" t="n">
        <v>29</v>
      </c>
      <c r="D6" s="17" t="n">
        <v>16</v>
      </c>
      <c r="E6" s="17" t="n">
        <v>5</v>
      </c>
      <c r="F6" s="17" t="n">
        <v>0</v>
      </c>
      <c r="G6" s="17" t="n">
        <v>3</v>
      </c>
      <c r="H6" s="32" t="n">
        <v>8</v>
      </c>
      <c r="I6" s="17" t="n">
        <v>6</v>
      </c>
      <c r="J6" s="17" t="n">
        <v>5</v>
      </c>
      <c r="K6" s="17" t="n">
        <v>2</v>
      </c>
      <c r="L6" s="33" t="n">
        <v>714559</v>
      </c>
      <c r="M6" s="19" t="n">
        <v>55.1724137931034</v>
      </c>
      <c r="N6" s="20" t="n">
        <v>2.23914330377198</v>
      </c>
    </row>
    <row r="7" customFormat="false" ht="14.25" hidden="false" customHeight="true" outlineLevel="0" collapsed="false">
      <c r="A7" s="22" t="s">
        <v>16</v>
      </c>
      <c r="B7" s="16" t="s">
        <v>17</v>
      </c>
      <c r="C7" s="18" t="n">
        <v>339</v>
      </c>
      <c r="D7" s="18" t="n">
        <v>222</v>
      </c>
      <c r="E7" s="18" t="n">
        <v>165</v>
      </c>
      <c r="F7" s="18" t="n">
        <v>14</v>
      </c>
      <c r="G7" s="18" t="n">
        <v>9</v>
      </c>
      <c r="H7" s="18" t="n">
        <v>34</v>
      </c>
      <c r="I7" s="18" t="n">
        <v>49</v>
      </c>
      <c r="J7" s="18" t="n">
        <v>59</v>
      </c>
      <c r="K7" s="18" t="n">
        <v>9</v>
      </c>
      <c r="L7" s="33" t="n">
        <v>6281875</v>
      </c>
      <c r="M7" s="19" t="n">
        <v>65.4867256637168</v>
      </c>
      <c r="N7" s="20" t="n">
        <v>3.53397671873445</v>
      </c>
    </row>
    <row r="8" customFormat="false" ht="14.25" hidden="false" customHeight="true" outlineLevel="0" collapsed="false">
      <c r="A8" s="22" t="s">
        <v>18</v>
      </c>
      <c r="B8" s="16" t="s">
        <v>19</v>
      </c>
      <c r="C8" s="18" t="n">
        <v>153</v>
      </c>
      <c r="D8" s="18" t="n">
        <v>110</v>
      </c>
      <c r="E8" s="18" t="n">
        <v>52</v>
      </c>
      <c r="F8" s="18" t="n">
        <v>4</v>
      </c>
      <c r="G8" s="18" t="n">
        <v>6</v>
      </c>
      <c r="H8" s="18" t="n">
        <v>48</v>
      </c>
      <c r="I8" s="18" t="n">
        <v>22</v>
      </c>
      <c r="J8" s="18" t="n">
        <v>17</v>
      </c>
      <c r="K8" s="18" t="n">
        <v>4</v>
      </c>
      <c r="L8" s="33" t="n">
        <v>2504030</v>
      </c>
      <c r="M8" s="19" t="n">
        <v>71.8954248366013</v>
      </c>
      <c r="N8" s="20" t="n">
        <v>4.39291861519231</v>
      </c>
    </row>
    <row r="9" customFormat="false" ht="14.25" hidden="false" customHeight="true" outlineLevel="0" collapsed="false">
      <c r="A9" s="22" t="s">
        <v>20</v>
      </c>
      <c r="B9" s="16" t="s">
        <v>21</v>
      </c>
      <c r="C9" s="18" t="n">
        <v>1790</v>
      </c>
      <c r="D9" s="18" t="n">
        <v>1220</v>
      </c>
      <c r="E9" s="18" t="n">
        <v>866</v>
      </c>
      <c r="F9" s="18" t="n">
        <v>45</v>
      </c>
      <c r="G9" s="18" t="n">
        <v>50</v>
      </c>
      <c r="H9" s="18" t="n">
        <v>259</v>
      </c>
      <c r="I9" s="18" t="n">
        <v>261</v>
      </c>
      <c r="J9" s="18" t="n">
        <v>208</v>
      </c>
      <c r="K9" s="18" t="n">
        <v>101</v>
      </c>
      <c r="L9" s="33" t="n">
        <v>37571959</v>
      </c>
      <c r="M9" s="19" t="n">
        <v>68.1564245810056</v>
      </c>
      <c r="N9" s="20" t="n">
        <v>3.24710244680082</v>
      </c>
    </row>
    <row r="10" customFormat="false" ht="14.25" hidden="false" customHeight="true" outlineLevel="0" collapsed="false">
      <c r="A10" s="22" t="s">
        <v>22</v>
      </c>
      <c r="B10" s="16" t="s">
        <v>23</v>
      </c>
      <c r="C10" s="18" t="n">
        <v>147</v>
      </c>
      <c r="D10" s="18" t="n">
        <v>73</v>
      </c>
      <c r="E10" s="18" t="n">
        <v>39</v>
      </c>
      <c r="F10" s="18" t="n">
        <v>3</v>
      </c>
      <c r="G10" s="18" t="n">
        <v>5</v>
      </c>
      <c r="H10" s="18" t="n">
        <v>26</v>
      </c>
      <c r="I10" s="18" t="n">
        <v>22</v>
      </c>
      <c r="J10" s="18" t="n">
        <v>31</v>
      </c>
      <c r="K10" s="18" t="n">
        <v>21</v>
      </c>
      <c r="L10" s="33" t="n">
        <v>4848878</v>
      </c>
      <c r="M10" s="19" t="n">
        <v>49.6598639455782</v>
      </c>
      <c r="N10" s="20" t="n">
        <v>1.50550292253177</v>
      </c>
    </row>
    <row r="11" customFormat="false" ht="14.25" hidden="false" customHeight="true" outlineLevel="0" collapsed="false">
      <c r="A11" s="22" t="s">
        <v>24</v>
      </c>
      <c r="B11" s="16" t="s">
        <v>25</v>
      </c>
      <c r="C11" s="18" t="n">
        <v>128</v>
      </c>
      <c r="D11" s="18" t="n">
        <v>94</v>
      </c>
      <c r="E11" s="18" t="n">
        <v>54</v>
      </c>
      <c r="F11" s="18" t="n">
        <v>1</v>
      </c>
      <c r="G11" s="18" t="n">
        <v>1</v>
      </c>
      <c r="H11" s="18" t="n">
        <v>38</v>
      </c>
      <c r="I11" s="18" t="n">
        <v>18</v>
      </c>
      <c r="J11" s="18" t="n">
        <v>10</v>
      </c>
      <c r="K11" s="18" t="n">
        <v>6</v>
      </c>
      <c r="L11" s="33" t="n">
        <v>3474899</v>
      </c>
      <c r="M11" s="19" t="n">
        <v>73.4375</v>
      </c>
      <c r="N11" s="20" t="n">
        <v>2.70511459469757</v>
      </c>
    </row>
    <row r="12" customFormat="false" ht="14.25" hidden="false" customHeight="true" outlineLevel="0" collapsed="false">
      <c r="A12" s="22" t="s">
        <v>26</v>
      </c>
      <c r="B12" s="16" t="s">
        <v>27</v>
      </c>
      <c r="C12" s="18" t="n">
        <v>41</v>
      </c>
      <c r="D12" s="18" t="n">
        <v>28</v>
      </c>
      <c r="E12" s="18" t="n">
        <v>18</v>
      </c>
      <c r="F12" s="18" t="n">
        <v>0</v>
      </c>
      <c r="G12" s="18" t="n">
        <v>3</v>
      </c>
      <c r="H12" s="18" t="n">
        <v>7</v>
      </c>
      <c r="I12" s="18" t="n">
        <v>8</v>
      </c>
      <c r="J12" s="18" t="n">
        <v>2</v>
      </c>
      <c r="K12" s="18" t="n">
        <v>3</v>
      </c>
      <c r="L12" s="33" t="n">
        <v>907135</v>
      </c>
      <c r="M12" s="19" t="n">
        <v>68.2926829268293</v>
      </c>
      <c r="N12" s="20" t="n">
        <v>3.08664090791338</v>
      </c>
    </row>
    <row r="13" customFormat="false" ht="14.25" hidden="false" customHeight="true" outlineLevel="0" collapsed="false">
      <c r="A13" s="22" t="s">
        <v>28</v>
      </c>
      <c r="B13" s="16" t="s">
        <v>29</v>
      </c>
      <c r="C13" s="18" t="n">
        <v>108</v>
      </c>
      <c r="D13" s="18" t="n">
        <v>77</v>
      </c>
      <c r="E13" s="18" t="n">
        <v>37</v>
      </c>
      <c r="F13" s="18" t="n">
        <v>0</v>
      </c>
      <c r="G13" s="18" t="n">
        <v>1</v>
      </c>
      <c r="H13" s="18" t="n">
        <v>39</v>
      </c>
      <c r="I13" s="18" t="n">
        <v>21</v>
      </c>
      <c r="J13" s="18" t="n">
        <v>9</v>
      </c>
      <c r="K13" s="18" t="n">
        <v>1</v>
      </c>
      <c r="L13" s="33" t="n">
        <v>617996</v>
      </c>
      <c r="M13" s="19" t="n">
        <v>71.2962962962963</v>
      </c>
      <c r="N13" s="20" t="n">
        <v>12.459627570405</v>
      </c>
    </row>
    <row r="14" customFormat="false" ht="14.25" hidden="false" customHeight="true" outlineLevel="0" collapsed="false">
      <c r="A14" s="22" t="s">
        <v>30</v>
      </c>
      <c r="B14" s="16" t="s">
        <v>31</v>
      </c>
      <c r="C14" s="18" t="n">
        <v>522</v>
      </c>
      <c r="D14" s="18" t="n">
        <v>370</v>
      </c>
      <c r="E14" s="18" t="n">
        <v>326</v>
      </c>
      <c r="F14" s="18" t="n">
        <v>16</v>
      </c>
      <c r="G14" s="18" t="n">
        <v>16</v>
      </c>
      <c r="H14" s="18" t="n">
        <v>12</v>
      </c>
      <c r="I14" s="18" t="n">
        <v>61</v>
      </c>
      <c r="J14" s="18" t="n">
        <v>83</v>
      </c>
      <c r="K14" s="18" t="n">
        <v>8</v>
      </c>
      <c r="L14" s="33" t="n">
        <v>9408130</v>
      </c>
      <c r="M14" s="19" t="n">
        <v>70.8812260536398</v>
      </c>
      <c r="N14" s="20" t="n">
        <v>3.9327687861456</v>
      </c>
    </row>
    <row r="15" customFormat="false" ht="14.25" hidden="false" customHeight="true" outlineLevel="0" collapsed="false">
      <c r="A15" s="22" t="s">
        <v>32</v>
      </c>
      <c r="B15" s="16" t="s">
        <v>33</v>
      </c>
      <c r="C15" s="18" t="n">
        <v>7</v>
      </c>
      <c r="D15" s="18" t="n">
        <v>1</v>
      </c>
      <c r="E15" s="18" t="n">
        <v>0</v>
      </c>
      <c r="F15" s="34" t="n">
        <v>1</v>
      </c>
      <c r="G15" s="18" t="n">
        <v>0</v>
      </c>
      <c r="H15" s="34" t="n">
        <v>0</v>
      </c>
      <c r="I15" s="18" t="n">
        <v>2</v>
      </c>
      <c r="J15" s="18" t="n">
        <v>1</v>
      </c>
      <c r="K15" s="18" t="n">
        <v>3</v>
      </c>
      <c r="L15" s="33" t="n">
        <v>1374810</v>
      </c>
      <c r="M15" s="19" t="n">
        <v>14.2857142857143</v>
      </c>
      <c r="N15" s="20" t="n">
        <v>0.072737323702912</v>
      </c>
    </row>
    <row r="16" customFormat="false" ht="14.25" hidden="false" customHeight="true" outlineLevel="0" collapsed="false">
      <c r="A16" s="22" t="s">
        <v>34</v>
      </c>
      <c r="B16" s="16" t="s">
        <v>35</v>
      </c>
      <c r="C16" s="18" t="n">
        <v>32</v>
      </c>
      <c r="D16" s="18" t="n">
        <v>17</v>
      </c>
      <c r="E16" s="18" t="n">
        <v>15</v>
      </c>
      <c r="F16" s="34" t="n">
        <v>1</v>
      </c>
      <c r="G16" s="18" t="n">
        <v>0</v>
      </c>
      <c r="H16" s="34" t="n">
        <v>1</v>
      </c>
      <c r="I16" s="18" t="n">
        <v>4</v>
      </c>
      <c r="J16" s="18" t="n">
        <v>8</v>
      </c>
      <c r="K16" s="18" t="n">
        <v>3</v>
      </c>
      <c r="L16" s="33" t="n">
        <v>1493662</v>
      </c>
      <c r="M16" s="19" t="n">
        <v>53.125</v>
      </c>
      <c r="N16" s="20" t="n">
        <v>1.13814236420288</v>
      </c>
    </row>
    <row r="17" customFormat="false" ht="14.25" hidden="false" customHeight="true" outlineLevel="0" collapsed="false">
      <c r="A17" s="22" t="s">
        <v>36</v>
      </c>
      <c r="B17" s="16" t="s">
        <v>37</v>
      </c>
      <c r="C17" s="18" t="n">
        <v>452</v>
      </c>
      <c r="D17" s="18" t="n">
        <v>377</v>
      </c>
      <c r="E17" s="18" t="n">
        <v>364</v>
      </c>
      <c r="F17" s="34" t="n">
        <v>1</v>
      </c>
      <c r="G17" s="18" t="n">
        <v>5</v>
      </c>
      <c r="H17" s="18" t="n">
        <v>7</v>
      </c>
      <c r="I17" s="18" t="n">
        <v>29</v>
      </c>
      <c r="J17" s="18" t="n">
        <v>29</v>
      </c>
      <c r="K17" s="34" t="n">
        <v>17</v>
      </c>
      <c r="L17" s="33" t="n">
        <v>12869257</v>
      </c>
      <c r="M17" s="19" t="n">
        <v>83.4070796460177</v>
      </c>
      <c r="N17" s="20" t="n">
        <v>2.92946205052864</v>
      </c>
    </row>
    <row r="18" customFormat="false" ht="14.25" hidden="false" customHeight="true" outlineLevel="0" collapsed="false">
      <c r="A18" s="22" t="s">
        <v>38</v>
      </c>
      <c r="B18" s="16" t="s">
        <v>39</v>
      </c>
      <c r="C18" s="18" t="n">
        <v>284</v>
      </c>
      <c r="D18" s="18" t="n">
        <v>183</v>
      </c>
      <c r="E18" s="18" t="n">
        <v>115</v>
      </c>
      <c r="F18" s="18" t="n">
        <v>9</v>
      </c>
      <c r="G18" s="18" t="n">
        <v>12</v>
      </c>
      <c r="H18" s="18" t="n">
        <v>47</v>
      </c>
      <c r="I18" s="18" t="n">
        <v>36</v>
      </c>
      <c r="J18" s="18" t="n">
        <v>43</v>
      </c>
      <c r="K18" s="18" t="n">
        <v>22</v>
      </c>
      <c r="L18" s="33" t="n">
        <v>5557234</v>
      </c>
      <c r="M18" s="19" t="n">
        <v>64.4366197183099</v>
      </c>
      <c r="N18" s="20" t="n">
        <v>3.29300511729396</v>
      </c>
    </row>
    <row r="19" customFormat="false" ht="14.25" hidden="false" customHeight="true" outlineLevel="0" collapsed="false">
      <c r="A19" s="22" t="s">
        <v>40</v>
      </c>
      <c r="B19" s="16" t="s">
        <v>41</v>
      </c>
      <c r="C19" s="18" t="n">
        <v>44</v>
      </c>
      <c r="D19" s="18" t="n">
        <v>19</v>
      </c>
      <c r="E19" s="34" t="n">
        <v>7</v>
      </c>
      <c r="F19" s="34" t="n">
        <v>0</v>
      </c>
      <c r="G19" s="18" t="n">
        <v>2</v>
      </c>
      <c r="H19" s="34" t="n">
        <v>10</v>
      </c>
      <c r="I19" s="34" t="n">
        <v>10</v>
      </c>
      <c r="J19" s="18" t="n">
        <v>10</v>
      </c>
      <c r="K19" s="18" t="n">
        <v>5</v>
      </c>
      <c r="L19" s="33" t="n">
        <v>2682969</v>
      </c>
      <c r="M19" s="19" t="n">
        <v>43.1818181818182</v>
      </c>
      <c r="N19" s="20" t="n">
        <v>0.708170687026201</v>
      </c>
    </row>
    <row r="20" customFormat="false" ht="14.25" hidden="false" customHeight="true" outlineLevel="0" collapsed="false">
      <c r="A20" s="22" t="s">
        <v>42</v>
      </c>
      <c r="B20" s="16" t="s">
        <v>43</v>
      </c>
      <c r="C20" s="18" t="n">
        <v>110</v>
      </c>
      <c r="D20" s="18" t="n">
        <v>73</v>
      </c>
      <c r="E20" s="34" t="n">
        <v>31</v>
      </c>
      <c r="F20" s="34" t="n">
        <v>3</v>
      </c>
      <c r="G20" s="34" t="n">
        <v>5</v>
      </c>
      <c r="H20" s="34" t="n">
        <v>34</v>
      </c>
      <c r="I20" s="34" t="n">
        <v>11</v>
      </c>
      <c r="J20" s="34" t="n">
        <v>16</v>
      </c>
      <c r="K20" s="34" t="n">
        <v>10</v>
      </c>
      <c r="L20" s="33" t="n">
        <v>2622476</v>
      </c>
      <c r="M20" s="19" t="n">
        <v>66.3636363636364</v>
      </c>
      <c r="N20" s="20" t="n">
        <v>2.78362890642278</v>
      </c>
    </row>
    <row r="21" customFormat="false" ht="14.25" hidden="false" customHeight="true" outlineLevel="0" collapsed="false">
      <c r="A21" s="22" t="s">
        <v>44</v>
      </c>
      <c r="B21" s="16" t="s">
        <v>45</v>
      </c>
      <c r="C21" s="18" t="n">
        <v>150</v>
      </c>
      <c r="D21" s="18" t="n">
        <v>100</v>
      </c>
      <c r="E21" s="18" t="n">
        <v>77</v>
      </c>
      <c r="F21" s="34" t="n">
        <v>6</v>
      </c>
      <c r="G21" s="18" t="n">
        <v>5</v>
      </c>
      <c r="H21" s="34" t="n">
        <v>12</v>
      </c>
      <c r="I21" s="18" t="n">
        <v>13</v>
      </c>
      <c r="J21" s="34" t="n">
        <v>24</v>
      </c>
      <c r="K21" s="18" t="n">
        <v>13</v>
      </c>
      <c r="L21" s="33" t="n">
        <v>4244419</v>
      </c>
      <c r="M21" s="19" t="n">
        <v>66.6666666666667</v>
      </c>
      <c r="N21" s="20" t="n">
        <v>2.35603506628351</v>
      </c>
    </row>
    <row r="22" customFormat="false" ht="14.25" hidden="false" customHeight="true" outlineLevel="0" collapsed="false">
      <c r="A22" s="22" t="s">
        <v>46</v>
      </c>
      <c r="B22" s="16" t="s">
        <v>47</v>
      </c>
      <c r="C22" s="18" t="n">
        <v>485</v>
      </c>
      <c r="D22" s="18" t="n">
        <v>402</v>
      </c>
      <c r="E22" s="18" t="n">
        <v>372</v>
      </c>
      <c r="F22" s="18" t="n">
        <v>10</v>
      </c>
      <c r="G22" s="18" t="n">
        <v>8</v>
      </c>
      <c r="H22" s="18" t="n">
        <v>12</v>
      </c>
      <c r="I22" s="18" t="n">
        <v>28</v>
      </c>
      <c r="J22" s="18" t="n">
        <v>29</v>
      </c>
      <c r="K22" s="18" t="n">
        <v>26</v>
      </c>
      <c r="L22" s="33" t="n">
        <v>3957239</v>
      </c>
      <c r="M22" s="19" t="n">
        <v>82.8865979381443</v>
      </c>
      <c r="N22" s="20" t="n">
        <v>10.1585979517537</v>
      </c>
    </row>
    <row r="23" customFormat="false" ht="14.25" hidden="false" customHeight="true" outlineLevel="0" collapsed="false">
      <c r="A23" s="22" t="s">
        <v>48</v>
      </c>
      <c r="B23" s="16" t="s">
        <v>49</v>
      </c>
      <c r="C23" s="18" t="n">
        <v>25</v>
      </c>
      <c r="D23" s="18" t="n">
        <v>12</v>
      </c>
      <c r="E23" s="18" t="n">
        <v>3</v>
      </c>
      <c r="F23" s="18" t="n">
        <v>1</v>
      </c>
      <c r="G23" s="18" t="n">
        <v>1</v>
      </c>
      <c r="H23" s="34" t="n">
        <v>7</v>
      </c>
      <c r="I23" s="18" t="n">
        <v>4</v>
      </c>
      <c r="J23" s="18" t="n">
        <v>7</v>
      </c>
      <c r="K23" s="18" t="n">
        <v>2</v>
      </c>
      <c r="L23" s="33" t="n">
        <v>1328188</v>
      </c>
      <c r="M23" s="19" t="n">
        <v>48</v>
      </c>
      <c r="N23" s="20" t="n">
        <v>0.903486554614256</v>
      </c>
    </row>
    <row r="24" customFormat="false" ht="14.25" hidden="false" customHeight="true" outlineLevel="0" collapsed="false">
      <c r="A24" s="22" t="s">
        <v>50</v>
      </c>
      <c r="B24" s="16" t="s">
        <v>51</v>
      </c>
      <c r="C24" s="18" t="n">
        <v>398</v>
      </c>
      <c r="D24" s="18" t="n">
        <v>272</v>
      </c>
      <c r="E24" s="18" t="n">
        <v>262</v>
      </c>
      <c r="F24" s="18" t="n">
        <v>2</v>
      </c>
      <c r="G24" s="18" t="n">
        <v>5</v>
      </c>
      <c r="H24" s="18" t="n">
        <v>3</v>
      </c>
      <c r="I24" s="18" t="n">
        <v>75</v>
      </c>
      <c r="J24" s="18" t="n">
        <v>34</v>
      </c>
      <c r="K24" s="18" t="n">
        <v>17</v>
      </c>
      <c r="L24" s="33" t="n">
        <v>5784364</v>
      </c>
      <c r="M24" s="19" t="n">
        <v>68.3417085427136</v>
      </c>
      <c r="N24" s="20" t="n">
        <v>4.70233201091771</v>
      </c>
    </row>
    <row r="25" customFormat="false" ht="14.25" hidden="false" customHeight="true" outlineLevel="0" collapsed="false">
      <c r="A25" s="22" t="s">
        <v>52</v>
      </c>
      <c r="B25" s="16" t="s">
        <v>53</v>
      </c>
      <c r="C25" s="18" t="n">
        <v>183</v>
      </c>
      <c r="D25" s="18" t="n">
        <v>122</v>
      </c>
      <c r="E25" s="18" t="n">
        <v>52</v>
      </c>
      <c r="F25" s="18" t="n">
        <v>0</v>
      </c>
      <c r="G25" s="18" t="n">
        <v>1</v>
      </c>
      <c r="H25" s="18" t="n">
        <v>69</v>
      </c>
      <c r="I25" s="18" t="n">
        <v>30</v>
      </c>
      <c r="J25" s="18" t="n">
        <v>22</v>
      </c>
      <c r="K25" s="18" t="n">
        <v>9</v>
      </c>
      <c r="L25" s="33" t="n">
        <v>6034456</v>
      </c>
      <c r="M25" s="19" t="n">
        <v>66.6666666666667</v>
      </c>
      <c r="N25" s="20" t="n">
        <v>2.02172325061281</v>
      </c>
    </row>
    <row r="26" customFormat="false" ht="14.25" hidden="false" customHeight="true" outlineLevel="0" collapsed="false">
      <c r="A26" s="22" t="s">
        <v>54</v>
      </c>
      <c r="B26" s="16" t="s">
        <v>55</v>
      </c>
      <c r="C26" s="18" t="n">
        <v>613</v>
      </c>
      <c r="D26" s="18" t="n">
        <v>450</v>
      </c>
      <c r="E26" s="18" t="n">
        <v>267</v>
      </c>
      <c r="F26" s="18" t="n">
        <v>29</v>
      </c>
      <c r="G26" s="18" t="n">
        <v>15</v>
      </c>
      <c r="H26" s="18" t="n">
        <v>139</v>
      </c>
      <c r="I26" s="18" t="n">
        <v>43</v>
      </c>
      <c r="J26" s="18" t="n">
        <v>89</v>
      </c>
      <c r="K26" s="18" t="n">
        <v>31</v>
      </c>
      <c r="L26" s="33" t="n">
        <v>8886852</v>
      </c>
      <c r="M26" s="19" t="n">
        <v>73.4094616639478</v>
      </c>
      <c r="N26" s="20" t="n">
        <v>5.0636603377664</v>
      </c>
    </row>
    <row r="27" customFormat="false" ht="14.25" hidden="false" customHeight="true" outlineLevel="0" collapsed="false">
      <c r="A27" s="22" t="s">
        <v>56</v>
      </c>
      <c r="B27" s="16" t="s">
        <v>57</v>
      </c>
      <c r="C27" s="18" t="n">
        <v>70</v>
      </c>
      <c r="D27" s="18" t="n">
        <v>43</v>
      </c>
      <c r="E27" s="18" t="n">
        <v>36</v>
      </c>
      <c r="F27" s="18" t="n">
        <v>3</v>
      </c>
      <c r="G27" s="18" t="n">
        <v>3</v>
      </c>
      <c r="H27" s="18" t="n">
        <v>1</v>
      </c>
      <c r="I27" s="18" t="n">
        <v>12</v>
      </c>
      <c r="J27" s="18" t="n">
        <v>12</v>
      </c>
      <c r="K27" s="18" t="n">
        <v>3</v>
      </c>
      <c r="L27" s="33" t="n">
        <v>5226982</v>
      </c>
      <c r="M27" s="19" t="n">
        <v>61.4285714285714</v>
      </c>
      <c r="N27" s="20" t="n">
        <v>0.822654449546603</v>
      </c>
    </row>
    <row r="28" customFormat="false" ht="14.25" hidden="false" customHeight="true" outlineLevel="0" collapsed="false">
      <c r="A28" s="22" t="s">
        <v>58</v>
      </c>
      <c r="B28" s="16" t="s">
        <v>59</v>
      </c>
      <c r="C28" s="18" t="n">
        <v>187</v>
      </c>
      <c r="D28" s="18" t="n">
        <v>138</v>
      </c>
      <c r="E28" s="18" t="n">
        <v>121</v>
      </c>
      <c r="F28" s="18" t="n">
        <v>6</v>
      </c>
      <c r="G28" s="18" t="n">
        <v>4</v>
      </c>
      <c r="H28" s="18" t="n">
        <v>7</v>
      </c>
      <c r="I28" s="18" t="n">
        <v>26</v>
      </c>
      <c r="J28" s="18" t="n">
        <v>14</v>
      </c>
      <c r="K28" s="18" t="n">
        <v>9</v>
      </c>
      <c r="L28" s="33" t="n">
        <v>1849412</v>
      </c>
      <c r="M28" s="19" t="n">
        <v>73.7967914438503</v>
      </c>
      <c r="N28" s="20" t="n">
        <v>7.46183111172632</v>
      </c>
    </row>
    <row r="29" customFormat="false" ht="14.25" hidden="false" customHeight="true" outlineLevel="0" collapsed="false">
      <c r="A29" s="22" t="s">
        <v>60</v>
      </c>
      <c r="B29" s="16" t="s">
        <v>61</v>
      </c>
      <c r="C29" s="18" t="n">
        <v>364</v>
      </c>
      <c r="D29" s="18" t="n">
        <v>276</v>
      </c>
      <c r="E29" s="18" t="n">
        <v>158</v>
      </c>
      <c r="F29" s="18" t="n">
        <v>13</v>
      </c>
      <c r="G29" s="18" t="n">
        <v>9</v>
      </c>
      <c r="H29" s="18" t="n">
        <v>96</v>
      </c>
      <c r="I29" s="18" t="n">
        <v>28</v>
      </c>
      <c r="J29" s="18" t="n">
        <v>42</v>
      </c>
      <c r="K29" s="18" t="n">
        <v>18</v>
      </c>
      <c r="L29" s="33" t="n">
        <v>5950416</v>
      </c>
      <c r="M29" s="19" t="n">
        <v>75.8241758241758</v>
      </c>
      <c r="N29" s="20" t="n">
        <v>4.63833116877879</v>
      </c>
    </row>
    <row r="30" customFormat="false" ht="14.25" hidden="false" customHeight="true" outlineLevel="0" collapsed="false">
      <c r="A30" s="22" t="s">
        <v>62</v>
      </c>
      <c r="B30" s="16" t="s">
        <v>63</v>
      </c>
      <c r="C30" s="18" t="n">
        <v>18</v>
      </c>
      <c r="D30" s="18" t="n">
        <v>7</v>
      </c>
      <c r="E30" s="18" t="n">
        <v>2</v>
      </c>
      <c r="F30" s="34" t="n">
        <v>3</v>
      </c>
      <c r="G30" s="18" t="n">
        <v>1</v>
      </c>
      <c r="H30" s="34" t="n">
        <v>1</v>
      </c>
      <c r="I30" s="34" t="n">
        <v>4</v>
      </c>
      <c r="J30" s="18" t="n">
        <v>5</v>
      </c>
      <c r="K30" s="34" t="n">
        <v>2</v>
      </c>
      <c r="L30" s="33" t="n">
        <v>926672</v>
      </c>
      <c r="M30" s="19" t="n">
        <v>38.8888888888889</v>
      </c>
      <c r="N30" s="20" t="n">
        <v>0.755391335877204</v>
      </c>
    </row>
    <row r="31" customFormat="false" ht="14.25" hidden="false" customHeight="true" outlineLevel="0" collapsed="false">
      <c r="A31" s="22" t="s">
        <v>64</v>
      </c>
      <c r="B31" s="16" t="s">
        <v>65</v>
      </c>
      <c r="C31" s="18" t="n">
        <v>65</v>
      </c>
      <c r="D31" s="18" t="n">
        <v>42</v>
      </c>
      <c r="E31" s="18" t="n">
        <v>35</v>
      </c>
      <c r="F31" s="18" t="n">
        <v>2</v>
      </c>
      <c r="G31" s="18" t="n">
        <v>1</v>
      </c>
      <c r="H31" s="18" t="n">
        <v>4</v>
      </c>
      <c r="I31" s="18" t="n">
        <v>7</v>
      </c>
      <c r="J31" s="18" t="n">
        <v>9</v>
      </c>
      <c r="K31" s="34" t="n">
        <v>7</v>
      </c>
      <c r="L31" s="33" t="n">
        <v>1678460</v>
      </c>
      <c r="M31" s="19" t="n">
        <v>64.6153846153846</v>
      </c>
      <c r="N31" s="20" t="n">
        <v>2.50229376928851</v>
      </c>
    </row>
    <row r="32" customFormat="false" ht="14.25" hidden="false" customHeight="true" outlineLevel="0" collapsed="false">
      <c r="A32" s="22" t="s">
        <v>66</v>
      </c>
      <c r="B32" s="16" t="s">
        <v>67</v>
      </c>
      <c r="C32" s="18" t="n">
        <v>129</v>
      </c>
      <c r="D32" s="18" t="n">
        <v>75</v>
      </c>
      <c r="E32" s="18" t="n">
        <v>46</v>
      </c>
      <c r="F32" s="18" t="n">
        <v>2</v>
      </c>
      <c r="G32" s="18" t="n">
        <v>1</v>
      </c>
      <c r="H32" s="18" t="n">
        <v>26</v>
      </c>
      <c r="I32" s="18" t="n">
        <v>20</v>
      </c>
      <c r="J32" s="18" t="n">
        <v>25</v>
      </c>
      <c r="K32" s="18" t="n">
        <v>9</v>
      </c>
      <c r="L32" s="33" t="n">
        <v>2440815</v>
      </c>
      <c r="M32" s="19" t="n">
        <v>58.1395348837209</v>
      </c>
      <c r="N32" s="20" t="n">
        <v>3.07274414488603</v>
      </c>
    </row>
    <row r="33" customFormat="false" ht="14.25" hidden="false" customHeight="true" outlineLevel="0" collapsed="false">
      <c r="A33" s="22" t="s">
        <v>68</v>
      </c>
      <c r="B33" s="16" t="s">
        <v>69</v>
      </c>
      <c r="C33" s="18" t="n">
        <v>16</v>
      </c>
      <c r="D33" s="18" t="n">
        <v>6</v>
      </c>
      <c r="E33" s="18" t="n">
        <v>1</v>
      </c>
      <c r="F33" s="18" t="n">
        <v>2</v>
      </c>
      <c r="G33" s="18" t="n">
        <v>1</v>
      </c>
      <c r="H33" s="34" t="n">
        <v>2</v>
      </c>
      <c r="I33" s="18" t="n">
        <v>4</v>
      </c>
      <c r="J33" s="18" t="n">
        <v>6</v>
      </c>
      <c r="K33" s="18" t="n">
        <v>0</v>
      </c>
      <c r="L33" s="33" t="n">
        <v>1129726</v>
      </c>
      <c r="M33" s="19" t="n">
        <v>37.5</v>
      </c>
      <c r="N33" s="20" t="n">
        <v>0.531102231868612</v>
      </c>
    </row>
    <row r="34" customFormat="false" ht="14.25" hidden="false" customHeight="true" outlineLevel="0" collapsed="false">
      <c r="A34" s="22" t="s">
        <v>70</v>
      </c>
      <c r="B34" s="16" t="s">
        <v>71</v>
      </c>
      <c r="C34" s="18" t="n">
        <v>379</v>
      </c>
      <c r="D34" s="18" t="n">
        <v>269</v>
      </c>
      <c r="E34" s="18" t="n">
        <v>238</v>
      </c>
      <c r="F34" s="18" t="n">
        <v>1</v>
      </c>
      <c r="G34" s="18" t="n">
        <v>5</v>
      </c>
      <c r="H34" s="18" t="n">
        <v>25</v>
      </c>
      <c r="I34" s="18" t="n">
        <v>51</v>
      </c>
      <c r="J34" s="18" t="n">
        <v>41</v>
      </c>
      <c r="K34" s="18" t="n">
        <v>18</v>
      </c>
      <c r="L34" s="33" t="n">
        <v>8759125</v>
      </c>
      <c r="M34" s="19" t="n">
        <v>70.976253298153</v>
      </c>
      <c r="N34" s="20" t="n">
        <v>3.07108301342885</v>
      </c>
    </row>
    <row r="35" customFormat="false" ht="14.25" hidden="false" customHeight="true" outlineLevel="0" collapsed="false">
      <c r="A35" s="22" t="s">
        <v>72</v>
      </c>
      <c r="B35" s="16" t="s">
        <v>73</v>
      </c>
      <c r="C35" s="18" t="n">
        <v>121</v>
      </c>
      <c r="D35" s="18" t="n">
        <v>60</v>
      </c>
      <c r="E35" s="18" t="n">
        <v>45</v>
      </c>
      <c r="F35" s="18" t="n">
        <v>2</v>
      </c>
      <c r="G35" s="18" t="n">
        <v>2</v>
      </c>
      <c r="H35" s="18" t="n">
        <v>11</v>
      </c>
      <c r="I35" s="18" t="n">
        <v>21</v>
      </c>
      <c r="J35" s="18" t="n">
        <v>32</v>
      </c>
      <c r="K35" s="18" t="n">
        <v>8</v>
      </c>
      <c r="L35" s="33" t="n">
        <v>2011134</v>
      </c>
      <c r="M35" s="19" t="n">
        <v>49.5867768595041</v>
      </c>
      <c r="N35" s="20" t="n">
        <v>2.98339145974361</v>
      </c>
    </row>
    <row r="36" customFormat="false" ht="14.25" hidden="false" customHeight="true" outlineLevel="0" collapsed="false">
      <c r="A36" s="22" t="s">
        <v>74</v>
      </c>
      <c r="B36" s="16" t="s">
        <v>75</v>
      </c>
      <c r="C36" s="18" t="n">
        <v>774</v>
      </c>
      <c r="D36" s="18" t="n">
        <v>445</v>
      </c>
      <c r="E36" s="18" t="n">
        <v>394</v>
      </c>
      <c r="F36" s="18" t="n">
        <v>5</v>
      </c>
      <c r="G36" s="18" t="n">
        <v>16</v>
      </c>
      <c r="H36" s="18" t="n">
        <v>30</v>
      </c>
      <c r="I36" s="18" t="n">
        <v>160</v>
      </c>
      <c r="J36" s="18" t="n">
        <v>143</v>
      </c>
      <c r="K36" s="18" t="n">
        <v>26</v>
      </c>
      <c r="L36" s="33" t="n">
        <v>10807465</v>
      </c>
      <c r="M36" s="19" t="n">
        <v>57.4935400516796</v>
      </c>
      <c r="N36" s="20" t="n">
        <v>4.1175243223087</v>
      </c>
    </row>
    <row r="37" customFormat="false" ht="14.25" hidden="false" customHeight="true" outlineLevel="0" collapsed="false">
      <c r="A37" s="22" t="s">
        <v>76</v>
      </c>
      <c r="B37" s="16" t="s">
        <v>77</v>
      </c>
      <c r="C37" s="18" t="n">
        <v>489</v>
      </c>
      <c r="D37" s="18" t="n">
        <v>335</v>
      </c>
      <c r="E37" s="18" t="n">
        <v>235</v>
      </c>
      <c r="F37" s="18" t="n">
        <v>26</v>
      </c>
      <c r="G37" s="18" t="n">
        <v>19</v>
      </c>
      <c r="H37" s="18" t="n">
        <v>55</v>
      </c>
      <c r="I37" s="18" t="n">
        <v>60</v>
      </c>
      <c r="J37" s="18" t="n">
        <v>57</v>
      </c>
      <c r="K37" s="18" t="n">
        <v>37</v>
      </c>
      <c r="L37" s="33" t="n">
        <v>8664157</v>
      </c>
      <c r="M37" s="19" t="n">
        <v>68.5071574642127</v>
      </c>
      <c r="N37" s="20" t="n">
        <v>3.86650426579297</v>
      </c>
    </row>
    <row r="38" customFormat="false" ht="14.25" hidden="false" customHeight="true" outlineLevel="0" collapsed="false">
      <c r="A38" s="22" t="s">
        <v>78</v>
      </c>
      <c r="B38" s="16" t="s">
        <v>79</v>
      </c>
      <c r="C38" s="18" t="n">
        <v>12</v>
      </c>
      <c r="D38" s="18" t="n">
        <v>6</v>
      </c>
      <c r="E38" s="34" t="n">
        <v>3</v>
      </c>
      <c r="F38" s="34" t="n">
        <v>0</v>
      </c>
      <c r="G38" s="18" t="n">
        <v>0</v>
      </c>
      <c r="H38" s="34" t="n">
        <v>3</v>
      </c>
      <c r="I38" s="18" t="n">
        <v>4</v>
      </c>
      <c r="J38" s="18" t="n">
        <v>0</v>
      </c>
      <c r="K38" s="18" t="n">
        <v>2</v>
      </c>
      <c r="L38" s="33" t="n">
        <v>646511</v>
      </c>
      <c r="M38" s="19" t="n">
        <v>50</v>
      </c>
      <c r="N38" s="20" t="n">
        <v>0.928058455308572</v>
      </c>
    </row>
    <row r="39" customFormat="false" ht="14.25" hidden="false" customHeight="true" outlineLevel="0" collapsed="false">
      <c r="A39" s="22" t="s">
        <v>80</v>
      </c>
      <c r="B39" s="16" t="s">
        <v>81</v>
      </c>
      <c r="C39" s="18" t="n">
        <v>488</v>
      </c>
      <c r="D39" s="18" t="n">
        <v>344</v>
      </c>
      <c r="E39" s="18" t="n">
        <v>187</v>
      </c>
      <c r="F39" s="18" t="n">
        <v>8</v>
      </c>
      <c r="G39" s="18" t="n">
        <v>13</v>
      </c>
      <c r="H39" s="18" t="n">
        <v>136</v>
      </c>
      <c r="I39" s="18" t="n">
        <v>44</v>
      </c>
      <c r="J39" s="18" t="n">
        <v>80</v>
      </c>
      <c r="K39" s="18" t="n">
        <v>20</v>
      </c>
      <c r="L39" s="33" t="n">
        <v>9714166</v>
      </c>
      <c r="M39" s="19" t="n">
        <v>70.4918032786885</v>
      </c>
      <c r="N39" s="20" t="n">
        <v>3.54122011091843</v>
      </c>
    </row>
    <row r="40" customFormat="false" ht="14.25" hidden="false" customHeight="true" outlineLevel="0" collapsed="false">
      <c r="A40" s="22" t="s">
        <v>82</v>
      </c>
      <c r="B40" s="16" t="s">
        <v>83</v>
      </c>
      <c r="C40" s="18" t="n">
        <v>204</v>
      </c>
      <c r="D40" s="18" t="n">
        <v>131</v>
      </c>
      <c r="E40" s="18" t="n">
        <v>99</v>
      </c>
      <c r="F40" s="18" t="n">
        <v>8</v>
      </c>
      <c r="G40" s="18" t="n">
        <v>9</v>
      </c>
      <c r="H40" s="18" t="n">
        <v>15</v>
      </c>
      <c r="I40" s="18" t="n">
        <v>26</v>
      </c>
      <c r="J40" s="18" t="n">
        <v>21</v>
      </c>
      <c r="K40" s="18" t="n">
        <v>26</v>
      </c>
      <c r="L40" s="33" t="n">
        <v>3597339</v>
      </c>
      <c r="M40" s="19" t="n">
        <v>64.2156862745098</v>
      </c>
      <c r="N40" s="20" t="n">
        <v>3.64158062390006</v>
      </c>
    </row>
    <row r="41" customFormat="false" ht="14.25" hidden="false" customHeight="true" outlineLevel="0" collapsed="false">
      <c r="A41" s="22" t="s">
        <v>84</v>
      </c>
      <c r="B41" s="16" t="s">
        <v>85</v>
      </c>
      <c r="C41" s="18" t="n">
        <v>77</v>
      </c>
      <c r="D41" s="18" t="n">
        <v>40</v>
      </c>
      <c r="E41" s="18" t="n">
        <v>13</v>
      </c>
      <c r="F41" s="18" t="n">
        <v>1</v>
      </c>
      <c r="G41" s="18" t="n">
        <v>2</v>
      </c>
      <c r="H41" s="18" t="n">
        <v>24</v>
      </c>
      <c r="I41" s="18" t="n">
        <v>22</v>
      </c>
      <c r="J41" s="18" t="n">
        <v>10</v>
      </c>
      <c r="K41" s="18" t="n">
        <v>5</v>
      </c>
      <c r="L41" s="33" t="n">
        <v>3823231</v>
      </c>
      <c r="M41" s="19" t="n">
        <v>51.9480519480519</v>
      </c>
      <c r="N41" s="20" t="n">
        <v>1.0462355008107</v>
      </c>
    </row>
    <row r="42" customFormat="false" ht="14.25" hidden="false" customHeight="true" outlineLevel="0" collapsed="false">
      <c r="A42" s="22" t="s">
        <v>86</v>
      </c>
      <c r="B42" s="16" t="s">
        <v>87</v>
      </c>
      <c r="C42" s="18" t="n">
        <v>636</v>
      </c>
      <c r="D42" s="18" t="n">
        <v>470</v>
      </c>
      <c r="E42" s="18" t="n">
        <v>379</v>
      </c>
      <c r="F42" s="18" t="n">
        <v>8</v>
      </c>
      <c r="G42" s="18" t="n">
        <v>19</v>
      </c>
      <c r="H42" s="18" t="n">
        <v>64</v>
      </c>
      <c r="I42" s="18" t="n">
        <v>73</v>
      </c>
      <c r="J42" s="18" t="n">
        <v>66</v>
      </c>
      <c r="K42" s="18" t="n">
        <v>27</v>
      </c>
      <c r="L42" s="33" t="n">
        <v>11853574</v>
      </c>
      <c r="M42" s="19" t="n">
        <v>73.8993710691824</v>
      </c>
      <c r="N42" s="20" t="n">
        <v>3.96504885362001</v>
      </c>
    </row>
    <row r="43" customFormat="false" ht="14.25" hidden="false" customHeight="true" outlineLevel="0" collapsed="false">
      <c r="A43" s="22" t="s">
        <v>88</v>
      </c>
      <c r="B43" s="16" t="s">
        <v>89</v>
      </c>
      <c r="C43" s="18" t="n">
        <v>14</v>
      </c>
      <c r="D43" s="18" t="n">
        <v>5</v>
      </c>
      <c r="E43" s="18" t="n">
        <v>1</v>
      </c>
      <c r="F43" s="34" t="n">
        <v>0</v>
      </c>
      <c r="G43" s="18" t="n">
        <v>0</v>
      </c>
      <c r="H43" s="18" t="n">
        <v>4</v>
      </c>
      <c r="I43" s="18" t="n">
        <v>5</v>
      </c>
      <c r="J43" s="18" t="n">
        <v>4</v>
      </c>
      <c r="K43" s="18" t="n">
        <v>0</v>
      </c>
      <c r="L43" s="33" t="n">
        <v>873472</v>
      </c>
      <c r="M43" s="19" t="n">
        <v>35.7142857142857</v>
      </c>
      <c r="N43" s="20" t="n">
        <v>0.572428194607268</v>
      </c>
    </row>
    <row r="44" customFormat="false" ht="14.25" hidden="false" customHeight="true" outlineLevel="0" collapsed="false">
      <c r="A44" s="22" t="s">
        <v>90</v>
      </c>
      <c r="B44" s="16" t="s">
        <v>91</v>
      </c>
      <c r="C44" s="18" t="n">
        <v>319</v>
      </c>
      <c r="D44" s="18" t="n">
        <v>223</v>
      </c>
      <c r="E44" s="18" t="n">
        <v>126</v>
      </c>
      <c r="F44" s="18" t="n">
        <v>10</v>
      </c>
      <c r="G44" s="18" t="n">
        <v>12</v>
      </c>
      <c r="H44" s="18" t="n">
        <v>75</v>
      </c>
      <c r="I44" s="18" t="n">
        <v>38</v>
      </c>
      <c r="J44" s="18" t="n">
        <v>40</v>
      </c>
      <c r="K44" s="18" t="n">
        <v>18</v>
      </c>
      <c r="L44" s="33" t="n">
        <v>4122555</v>
      </c>
      <c r="M44" s="19" t="n">
        <v>69.9059561128527</v>
      </c>
      <c r="N44" s="20" t="n">
        <v>5.40926682603386</v>
      </c>
    </row>
    <row r="45" customFormat="false" ht="14.25" hidden="false" customHeight="true" outlineLevel="0" collapsed="false">
      <c r="A45" s="22" t="s">
        <v>92</v>
      </c>
      <c r="B45" s="16" t="s">
        <v>93</v>
      </c>
      <c r="C45" s="18" t="n">
        <v>15</v>
      </c>
      <c r="D45" s="18" t="n">
        <v>5</v>
      </c>
      <c r="E45" s="34" t="n">
        <v>3</v>
      </c>
      <c r="F45" s="34" t="n">
        <v>1</v>
      </c>
      <c r="G45" s="18" t="n">
        <v>0</v>
      </c>
      <c r="H45" s="34" t="n">
        <v>1</v>
      </c>
      <c r="I45" s="34" t="n">
        <v>4</v>
      </c>
      <c r="J45" s="18" t="n">
        <v>3</v>
      </c>
      <c r="K45" s="18" t="n">
        <v>3</v>
      </c>
      <c r="L45" s="33" t="n">
        <v>732933</v>
      </c>
      <c r="M45" s="19" t="n">
        <v>33.3333333333333</v>
      </c>
      <c r="N45" s="20" t="n">
        <v>0.682190595866198</v>
      </c>
    </row>
    <row r="46" customFormat="false" ht="14.25" hidden="false" customHeight="true" outlineLevel="0" collapsed="false">
      <c r="A46" s="22" t="s">
        <v>94</v>
      </c>
      <c r="B46" s="16" t="s">
        <v>95</v>
      </c>
      <c r="C46" s="18" t="n">
        <v>373</v>
      </c>
      <c r="D46" s="18" t="n">
        <v>244</v>
      </c>
      <c r="E46" s="18" t="n">
        <v>172</v>
      </c>
      <c r="F46" s="18" t="n">
        <v>7</v>
      </c>
      <c r="G46" s="18" t="n">
        <v>13</v>
      </c>
      <c r="H46" s="18" t="n">
        <v>52</v>
      </c>
      <c r="I46" s="18" t="n">
        <v>51</v>
      </c>
      <c r="J46" s="18" t="n">
        <v>62</v>
      </c>
      <c r="K46" s="18" t="n">
        <v>16</v>
      </c>
      <c r="L46" s="33" t="n">
        <v>6218332</v>
      </c>
      <c r="M46" s="19" t="n">
        <v>65.4155495978552</v>
      </c>
      <c r="N46" s="20" t="n">
        <v>3.9238818384094</v>
      </c>
    </row>
    <row r="47" customFormat="false" ht="14.25" hidden="false" customHeight="true" outlineLevel="0" collapsed="false">
      <c r="A47" s="22" t="s">
        <v>96</v>
      </c>
      <c r="B47" s="16" t="s">
        <v>97</v>
      </c>
      <c r="C47" s="18" t="n">
        <v>1089</v>
      </c>
      <c r="D47" s="18" t="n">
        <v>699</v>
      </c>
      <c r="E47" s="18" t="n">
        <v>497</v>
      </c>
      <c r="F47" s="18" t="n">
        <v>37</v>
      </c>
      <c r="G47" s="18" t="n">
        <v>48</v>
      </c>
      <c r="H47" s="18" t="n">
        <v>117</v>
      </c>
      <c r="I47" s="18" t="n">
        <v>175</v>
      </c>
      <c r="J47" s="18" t="n">
        <v>134</v>
      </c>
      <c r="K47" s="18" t="n">
        <v>81</v>
      </c>
      <c r="L47" s="33" t="n">
        <v>24016516</v>
      </c>
      <c r="M47" s="19" t="n">
        <v>64.1873278236915</v>
      </c>
      <c r="N47" s="20" t="n">
        <v>2.91049709291722</v>
      </c>
    </row>
    <row r="48" customFormat="false" ht="14.25" hidden="false" customHeight="true" outlineLevel="0" collapsed="false">
      <c r="A48" s="22" t="s">
        <v>98</v>
      </c>
      <c r="B48" s="16" t="s">
        <v>99</v>
      </c>
      <c r="C48" s="18" t="n">
        <v>51</v>
      </c>
      <c r="D48" s="18" t="n">
        <v>26</v>
      </c>
      <c r="E48" s="18" t="n">
        <v>15</v>
      </c>
      <c r="F48" s="34" t="n">
        <v>4</v>
      </c>
      <c r="G48" s="18" t="n">
        <v>1</v>
      </c>
      <c r="H48" s="18" t="n">
        <v>6</v>
      </c>
      <c r="I48" s="18" t="n">
        <v>5</v>
      </c>
      <c r="J48" s="18" t="n">
        <v>9</v>
      </c>
      <c r="K48" s="18" t="n">
        <v>11</v>
      </c>
      <c r="L48" s="33" t="n">
        <v>2687404</v>
      </c>
      <c r="M48" s="19" t="n">
        <v>50.9803921568627</v>
      </c>
      <c r="N48" s="20" t="n">
        <v>0.967476419622803</v>
      </c>
    </row>
    <row r="49" customFormat="false" ht="14.25" hidden="false" customHeight="true" outlineLevel="0" collapsed="false">
      <c r="A49" s="22" t="s">
        <v>100</v>
      </c>
      <c r="B49" s="16" t="s">
        <v>101</v>
      </c>
      <c r="C49" s="18" t="n">
        <v>8</v>
      </c>
      <c r="D49" s="18" t="n">
        <v>4</v>
      </c>
      <c r="E49" s="18" t="n">
        <v>2</v>
      </c>
      <c r="F49" s="18" t="n">
        <v>0</v>
      </c>
      <c r="G49" s="18" t="n">
        <v>0</v>
      </c>
      <c r="H49" s="34" t="n">
        <v>2</v>
      </c>
      <c r="I49" s="18" t="n">
        <v>2</v>
      </c>
      <c r="J49" s="34" t="n">
        <v>2</v>
      </c>
      <c r="K49" s="18" t="n">
        <v>0</v>
      </c>
      <c r="L49" s="33" t="n">
        <v>531937</v>
      </c>
      <c r="M49" s="19" t="n">
        <v>50</v>
      </c>
      <c r="N49" s="20" t="n">
        <v>0.751968748178826</v>
      </c>
    </row>
    <row r="50" customFormat="false" ht="14.25" hidden="false" customHeight="true" outlineLevel="0" collapsed="false">
      <c r="A50" s="22" t="s">
        <v>102</v>
      </c>
      <c r="B50" s="16" t="s">
        <v>103</v>
      </c>
      <c r="C50" s="18" t="n">
        <v>303</v>
      </c>
      <c r="D50" s="18" t="n">
        <v>208</v>
      </c>
      <c r="E50" s="18" t="n">
        <v>110</v>
      </c>
      <c r="F50" s="18" t="n">
        <v>10</v>
      </c>
      <c r="G50" s="18" t="n">
        <v>15</v>
      </c>
      <c r="H50" s="18" t="n">
        <v>73</v>
      </c>
      <c r="I50" s="18" t="n">
        <v>33</v>
      </c>
      <c r="J50" s="18" t="n">
        <v>41</v>
      </c>
      <c r="K50" s="18" t="n">
        <v>21</v>
      </c>
      <c r="L50" s="33" t="n">
        <v>8066841</v>
      </c>
      <c r="M50" s="19" t="n">
        <v>68.6468646864686</v>
      </c>
      <c r="N50" s="20" t="n">
        <v>2.57845667219671</v>
      </c>
    </row>
    <row r="51" customFormat="false" ht="14.25" hidden="false" customHeight="true" outlineLevel="0" collapsed="false">
      <c r="A51" s="22" t="s">
        <v>104</v>
      </c>
      <c r="B51" s="16" t="s">
        <v>105</v>
      </c>
      <c r="C51" s="18" t="n">
        <v>161</v>
      </c>
      <c r="D51" s="18" t="n">
        <v>79</v>
      </c>
      <c r="E51" s="18" t="n">
        <v>58</v>
      </c>
      <c r="F51" s="18" t="n">
        <v>1</v>
      </c>
      <c r="G51" s="18" t="n">
        <v>3</v>
      </c>
      <c r="H51" s="18" t="n">
        <v>17</v>
      </c>
      <c r="I51" s="18" t="n">
        <v>29</v>
      </c>
      <c r="J51" s="18" t="n">
        <v>36</v>
      </c>
      <c r="K51" s="18" t="n">
        <v>17</v>
      </c>
      <c r="L51" s="33" t="n">
        <v>6322393</v>
      </c>
      <c r="M51" s="19" t="n">
        <v>49.0683229813665</v>
      </c>
      <c r="N51" s="20" t="n">
        <v>1.24952688009113</v>
      </c>
    </row>
    <row r="52" customFormat="false" ht="14.25" hidden="false" customHeight="true" outlineLevel="0" collapsed="false">
      <c r="A52" s="22" t="s">
        <v>106</v>
      </c>
      <c r="B52" s="16" t="s">
        <v>107</v>
      </c>
      <c r="C52" s="18" t="n">
        <v>74</v>
      </c>
      <c r="D52" s="18" t="n">
        <v>43</v>
      </c>
      <c r="E52" s="18" t="n">
        <v>23</v>
      </c>
      <c r="F52" s="18" t="n">
        <v>10</v>
      </c>
      <c r="G52" s="18" t="n">
        <v>3</v>
      </c>
      <c r="H52" s="18" t="n">
        <v>7</v>
      </c>
      <c r="I52" s="18" t="n">
        <v>11</v>
      </c>
      <c r="J52" s="18" t="n">
        <v>13</v>
      </c>
      <c r="K52" s="18" t="n">
        <v>7</v>
      </c>
      <c r="L52" s="33" t="n">
        <v>1498772</v>
      </c>
      <c r="M52" s="19" t="n">
        <v>58.1081081081081</v>
      </c>
      <c r="N52" s="20" t="n">
        <v>2.86901543396861</v>
      </c>
    </row>
    <row r="53" customFormat="false" ht="14.25" hidden="false" customHeight="true" outlineLevel="0" collapsed="false">
      <c r="A53" s="22" t="s">
        <v>108</v>
      </c>
      <c r="B53" s="16" t="s">
        <v>109</v>
      </c>
      <c r="C53" s="18" t="n">
        <v>135</v>
      </c>
      <c r="D53" s="18" t="n">
        <v>80</v>
      </c>
      <c r="E53" s="18" t="n">
        <v>60</v>
      </c>
      <c r="F53" s="18" t="n">
        <v>7</v>
      </c>
      <c r="G53" s="18" t="n">
        <v>3</v>
      </c>
      <c r="H53" s="18" t="n">
        <v>10</v>
      </c>
      <c r="I53" s="18" t="n">
        <v>21</v>
      </c>
      <c r="J53" s="18" t="n">
        <v>13</v>
      </c>
      <c r="K53" s="18" t="n">
        <v>21</v>
      </c>
      <c r="L53" s="33" t="n">
        <v>5456018</v>
      </c>
      <c r="M53" s="19" t="n">
        <v>59.2592592592592</v>
      </c>
      <c r="N53" s="20" t="n">
        <v>1.46627082242031</v>
      </c>
    </row>
    <row r="54" customFormat="false" ht="14.25" hidden="false" customHeight="true" outlineLevel="0" collapsed="false">
      <c r="A54" s="22" t="s">
        <v>110</v>
      </c>
      <c r="B54" s="16" t="s">
        <v>111</v>
      </c>
      <c r="C54" s="18" t="n">
        <v>15</v>
      </c>
      <c r="D54" s="18" t="n">
        <v>11</v>
      </c>
      <c r="E54" s="18" t="n">
        <v>7</v>
      </c>
      <c r="F54" s="34" t="n">
        <v>0</v>
      </c>
      <c r="G54" s="18" t="n">
        <v>0</v>
      </c>
      <c r="H54" s="34" t="n">
        <v>4</v>
      </c>
      <c r="I54" s="18" t="n">
        <v>0</v>
      </c>
      <c r="J54" s="18" t="n">
        <v>1</v>
      </c>
      <c r="K54" s="18" t="n">
        <v>3</v>
      </c>
      <c r="L54" s="33" t="n">
        <v>548033</v>
      </c>
      <c r="M54" s="19" t="n">
        <v>73.3333333333333</v>
      </c>
      <c r="N54" s="20" t="n">
        <v>2.00717839984089</v>
      </c>
    </row>
    <row r="55" customFormat="false" ht="14.25" hidden="false" customHeight="true" outlineLevel="0" collapsed="false">
      <c r="A55" s="23" t="s">
        <v>112</v>
      </c>
      <c r="B55" s="16"/>
      <c r="C55" s="24" t="n">
        <v>38</v>
      </c>
      <c r="D55" s="24" t="n">
        <v>31</v>
      </c>
      <c r="E55" s="24" t="n">
        <v>27</v>
      </c>
      <c r="F55" s="35" t="n">
        <v>0</v>
      </c>
      <c r="G55" s="24" t="n">
        <v>0</v>
      </c>
      <c r="H55" s="35" t="n">
        <v>4</v>
      </c>
      <c r="I55" s="24" t="n">
        <v>5</v>
      </c>
      <c r="J55" s="24" t="n">
        <v>2</v>
      </c>
      <c r="K55" s="24" t="n">
        <v>0</v>
      </c>
      <c r="L55" s="33" t="n">
        <v>103574</v>
      </c>
      <c r="M55" s="25"/>
      <c r="N55" s="0" t="n">
        <v>29.93</v>
      </c>
    </row>
    <row r="56" customFormat="false" ht="14.25" hidden="false" customHeight="true" outlineLevel="0" collapsed="false">
      <c r="A56" s="26" t="s">
        <v>113</v>
      </c>
      <c r="B56" s="16"/>
      <c r="C56" s="26"/>
      <c r="D56" s="26"/>
      <c r="E56" s="26"/>
      <c r="F56" s="26"/>
      <c r="G56" s="26"/>
      <c r="H56" s="26"/>
      <c r="I56" s="26"/>
      <c r="J56" s="26"/>
      <c r="K56" s="26"/>
      <c r="L56" s="30"/>
      <c r="M56" s="5"/>
      <c r="N56" s="5"/>
    </row>
    <row r="57" customFormat="false" ht="14.25" hidden="false" customHeight="true" outlineLevel="0" collapsed="false">
      <c r="A57" s="27" t="s">
        <v>114</v>
      </c>
      <c r="B57" s="16"/>
      <c r="C57" s="27"/>
      <c r="D57" s="27"/>
      <c r="E57" s="27"/>
      <c r="F57" s="27"/>
      <c r="G57" s="27"/>
      <c r="H57" s="27"/>
      <c r="I57" s="27"/>
      <c r="J57" s="27"/>
      <c r="K57" s="27"/>
      <c r="L57" s="31"/>
    </row>
    <row r="58" customFormat="false" ht="14.25" hidden="false" customHeight="true" outlineLevel="0" collapsed="false">
      <c r="A58" s="27" t="s">
        <v>115</v>
      </c>
      <c r="B58" s="8"/>
      <c r="C58" s="27"/>
      <c r="D58" s="27"/>
      <c r="E58" s="27"/>
      <c r="F58" s="27"/>
      <c r="G58" s="27"/>
      <c r="H58" s="27"/>
      <c r="I58" s="27"/>
      <c r="J58" s="27"/>
      <c r="K58" s="27"/>
      <c r="L58" s="3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9.4285714285714"/>
    <col collapsed="false" hidden="false" max="2" min="2" style="0" width="13.0051020408163"/>
    <col collapsed="false" hidden="false" max="3" min="3" style="0" width="12.8622448979592"/>
    <col collapsed="false" hidden="false" max="4" min="4" style="0" width="12.7091836734694"/>
    <col collapsed="false" hidden="false" max="5" min="5" style="0" width="12.2908163265306"/>
    <col collapsed="false" hidden="false" max="6" min="6" style="0" width="11.7091836734694"/>
    <col collapsed="false" hidden="false" max="7" min="7" style="0" width="11.1428571428571"/>
    <col collapsed="false" hidden="false" max="8" min="8" style="0" width="12.8622448979592"/>
    <col collapsed="false" hidden="false" max="9" min="9" style="0" width="11.2959183673469"/>
    <col collapsed="false" hidden="false" max="1025" min="10" style="0" width="14.4285714285714"/>
  </cols>
  <sheetData>
    <row r="1" customFormat="false" ht="18.75" hidden="false" customHeight="true" outlineLevel="0" collapsed="false">
      <c r="A1" s="36" t="s">
        <v>125</v>
      </c>
      <c r="B1" s="37"/>
      <c r="C1" s="37"/>
      <c r="D1" s="37"/>
      <c r="E1" s="37"/>
      <c r="F1" s="37"/>
      <c r="G1" s="37"/>
      <c r="H1" s="37"/>
    </row>
    <row r="2" customFormat="false" ht="21.75" hidden="false" customHeight="true" outlineLevel="0" collapsed="false">
      <c r="A2" s="38" t="s">
        <v>126</v>
      </c>
      <c r="B2" s="5"/>
      <c r="C2" s="39"/>
      <c r="D2" s="5"/>
      <c r="E2" s="39"/>
      <c r="F2" s="5"/>
      <c r="G2" s="5"/>
      <c r="H2" s="5"/>
    </row>
    <row r="3" customFormat="false" ht="18.75" hidden="false" customHeight="true" outlineLevel="0" collapsed="false">
      <c r="A3" s="40" t="s">
        <v>2</v>
      </c>
      <c r="B3" s="3"/>
      <c r="C3" s="3"/>
      <c r="D3" s="3"/>
      <c r="E3" s="3"/>
      <c r="F3" s="3"/>
      <c r="G3" s="3"/>
      <c r="H3" s="3"/>
    </row>
    <row r="4" customFormat="false" ht="50.25" hidden="false" customHeight="true" outlineLevel="0" collapsed="false">
      <c r="A4" s="41" t="s">
        <v>3</v>
      </c>
      <c r="B4" s="42" t="s">
        <v>127</v>
      </c>
      <c r="C4" s="42" t="s">
        <v>128</v>
      </c>
      <c r="D4" s="42" t="s">
        <v>129</v>
      </c>
      <c r="E4" s="42" t="s">
        <v>130</v>
      </c>
      <c r="F4" s="42" t="s">
        <v>131</v>
      </c>
      <c r="G4" s="42" t="s">
        <v>132</v>
      </c>
      <c r="H4" s="42" t="s">
        <v>133</v>
      </c>
      <c r="I4" s="43" t="s">
        <v>134</v>
      </c>
    </row>
    <row r="5" customFormat="false" ht="31.5" hidden="false" customHeight="true" outlineLevel="0" collapsed="false">
      <c r="A5" s="44" t="s">
        <v>13</v>
      </c>
      <c r="B5" s="45" t="n">
        <v>354396</v>
      </c>
      <c r="C5" s="45" t="n">
        <v>122300</v>
      </c>
      <c r="D5" s="45" t="n">
        <v>23043</v>
      </c>
      <c r="E5" s="45" t="n">
        <v>25819</v>
      </c>
      <c r="F5" s="45" t="n">
        <v>126119</v>
      </c>
      <c r="G5" s="45"/>
      <c r="H5" s="45" t="n">
        <v>311591917</v>
      </c>
      <c r="I5" s="46" t="n">
        <f aca="false">C5/(H5/100000)</f>
        <v>39.2500553857435</v>
      </c>
    </row>
    <row r="6" customFormat="false" ht="31.5" hidden="false" customHeight="true" outlineLevel="0" collapsed="false">
      <c r="A6" s="47" t="s">
        <v>135</v>
      </c>
      <c r="B6" s="48" t="n">
        <v>3106</v>
      </c>
      <c r="C6" s="48" t="n">
        <v>1781</v>
      </c>
      <c r="D6" s="48" t="n">
        <v>161</v>
      </c>
      <c r="E6" s="48" t="n">
        <v>317</v>
      </c>
      <c r="F6" s="48" t="n">
        <v>847</v>
      </c>
      <c r="G6" s="48" t="n">
        <v>300</v>
      </c>
      <c r="H6" s="48" t="n">
        <v>3967912</v>
      </c>
      <c r="I6" s="46" t="n">
        <f aca="false">C6/(H6/100000)</f>
        <v>44.8850680156213</v>
      </c>
    </row>
    <row r="7" customFormat="false" ht="15.75" hidden="false" customHeight="true" outlineLevel="0" collapsed="false">
      <c r="A7" s="49" t="s">
        <v>14</v>
      </c>
      <c r="B7" s="50" t="n">
        <v>573</v>
      </c>
      <c r="C7" s="50" t="n">
        <v>130</v>
      </c>
      <c r="D7" s="50" t="n">
        <v>45</v>
      </c>
      <c r="E7" s="50" t="n">
        <v>43</v>
      </c>
      <c r="F7" s="50" t="n">
        <v>355</v>
      </c>
      <c r="G7" s="50" t="n">
        <v>33</v>
      </c>
      <c r="H7" s="50" t="n">
        <v>714559</v>
      </c>
      <c r="I7" s="46" t="n">
        <f aca="false">C7/(H7/100000)</f>
        <v>18.1930393431473</v>
      </c>
    </row>
    <row r="8" customFormat="false" ht="15.75" hidden="false" customHeight="true" outlineLevel="0" collapsed="false">
      <c r="A8" s="49" t="s">
        <v>16</v>
      </c>
      <c r="B8" s="50" t="n">
        <v>7057</v>
      </c>
      <c r="C8" s="50" t="n">
        <v>3156</v>
      </c>
      <c r="D8" s="50" t="n">
        <v>671</v>
      </c>
      <c r="E8" s="50" t="n">
        <v>657</v>
      </c>
      <c r="F8" s="50" t="n">
        <v>2573</v>
      </c>
      <c r="G8" s="50" t="n">
        <v>106</v>
      </c>
      <c r="H8" s="50" t="n">
        <v>6281875</v>
      </c>
      <c r="I8" s="46" t="n">
        <f aca="false">C8/(H8/100000)</f>
        <v>50.2397771366033</v>
      </c>
    </row>
    <row r="9" customFormat="false" ht="15.75" hidden="false" customHeight="true" outlineLevel="0" collapsed="false">
      <c r="A9" s="49" t="s">
        <v>18</v>
      </c>
      <c r="B9" s="50" t="n">
        <v>2210</v>
      </c>
      <c r="C9" s="50" t="n">
        <v>1138</v>
      </c>
      <c r="D9" s="50" t="n">
        <v>108</v>
      </c>
      <c r="E9" s="50" t="n">
        <v>195</v>
      </c>
      <c r="F9" s="50" t="n">
        <v>769</v>
      </c>
      <c r="G9" s="50" t="n">
        <v>212</v>
      </c>
      <c r="H9" s="50" t="n">
        <v>2504030</v>
      </c>
      <c r="I9" s="46" t="n">
        <f aca="false">C9/(H9/100000)</f>
        <v>45.4467398553532</v>
      </c>
    </row>
    <row r="10" customFormat="false" ht="15.75" hidden="false" customHeight="true" outlineLevel="0" collapsed="false">
      <c r="A10" s="49" t="s">
        <v>20</v>
      </c>
      <c r="B10" s="50" t="n">
        <v>54227</v>
      </c>
      <c r="C10" s="50" t="n">
        <v>16146</v>
      </c>
      <c r="D10" s="50" t="n">
        <v>4787</v>
      </c>
      <c r="E10" s="50" t="n">
        <v>4865</v>
      </c>
      <c r="F10" s="50" t="n">
        <v>28429</v>
      </c>
      <c r="G10" s="50" t="n">
        <v>733</v>
      </c>
      <c r="H10" s="50" t="n">
        <v>37571959</v>
      </c>
      <c r="I10" s="46" t="n">
        <f aca="false">C10/(H10/100000)</f>
        <v>42.973537791841</v>
      </c>
    </row>
    <row r="11" customFormat="false" ht="15.75" hidden="false" customHeight="true" outlineLevel="0" collapsed="false">
      <c r="A11" s="49" t="s">
        <v>22</v>
      </c>
      <c r="B11" s="50" t="n">
        <v>3229</v>
      </c>
      <c r="C11" s="50" t="n">
        <v>1248</v>
      </c>
      <c r="D11" s="50" t="n">
        <v>299</v>
      </c>
      <c r="E11" s="50" t="n">
        <v>400</v>
      </c>
      <c r="F11" s="50" t="n">
        <v>1282</v>
      </c>
      <c r="G11" s="50" t="n">
        <v>194</v>
      </c>
      <c r="H11" s="50" t="n">
        <v>4848878</v>
      </c>
      <c r="I11" s="46" t="n">
        <f aca="false">C11/(H11/100000)</f>
        <v>25.7379129769815</v>
      </c>
    </row>
    <row r="12" customFormat="false" ht="15.75" hidden="false" customHeight="true" outlineLevel="0" collapsed="false">
      <c r="A12" s="49" t="s">
        <v>24</v>
      </c>
      <c r="B12" s="50" t="n">
        <v>3588</v>
      </c>
      <c r="C12" s="50" t="n">
        <v>1211</v>
      </c>
      <c r="D12" s="50" t="n">
        <v>361</v>
      </c>
      <c r="E12" s="50" t="n">
        <v>290</v>
      </c>
      <c r="F12" s="50" t="n">
        <v>1726</v>
      </c>
      <c r="G12" s="50" t="n">
        <v>102</v>
      </c>
      <c r="H12" s="50" t="n">
        <v>3474899</v>
      </c>
      <c r="I12" s="46" t="n">
        <f aca="false">C12/(H12/100000)</f>
        <v>34.8499337678592</v>
      </c>
    </row>
    <row r="13" customFormat="false" ht="15.75" hidden="false" customHeight="true" outlineLevel="0" collapsed="false">
      <c r="A13" s="49" t="s">
        <v>26</v>
      </c>
      <c r="B13" s="50" t="n">
        <v>1538</v>
      </c>
      <c r="C13" s="50" t="n">
        <v>632</v>
      </c>
      <c r="D13" s="50" t="n">
        <v>120</v>
      </c>
      <c r="E13" s="50" t="n">
        <v>140</v>
      </c>
      <c r="F13" s="50" t="n">
        <v>646</v>
      </c>
      <c r="G13" s="50" t="n">
        <v>55</v>
      </c>
      <c r="H13" s="50" t="n">
        <v>907135</v>
      </c>
      <c r="I13" s="46" t="n">
        <f aca="false">C13/(H13/100000)</f>
        <v>69.6698947786162</v>
      </c>
    </row>
    <row r="14" customFormat="false" ht="16.5" hidden="false" customHeight="true" outlineLevel="0" collapsed="false">
      <c r="A14" s="49" t="s">
        <v>28</v>
      </c>
      <c r="B14" s="50" t="n">
        <v>4093</v>
      </c>
      <c r="C14" s="50" t="n">
        <v>1499</v>
      </c>
      <c r="D14" s="50" t="n">
        <v>235</v>
      </c>
      <c r="E14" s="50" t="n">
        <v>183</v>
      </c>
      <c r="F14" s="50" t="n">
        <v>2176</v>
      </c>
      <c r="G14" s="50" t="n">
        <v>2</v>
      </c>
      <c r="H14" s="50" t="n">
        <v>617996</v>
      </c>
      <c r="I14" s="46" t="n">
        <f aca="false">C14/(H14/100000)</f>
        <v>242.558204260222</v>
      </c>
    </row>
    <row r="15" customFormat="false" ht="15.75" hidden="false" customHeight="true" outlineLevel="0" collapsed="false">
      <c r="A15" s="49" t="s">
        <v>136</v>
      </c>
      <c r="B15" s="50" t="n">
        <v>25615</v>
      </c>
      <c r="C15" s="50" t="n">
        <v>10769</v>
      </c>
      <c r="D15" s="50" t="n">
        <v>1575</v>
      </c>
      <c r="E15" s="50" t="n">
        <v>2282</v>
      </c>
      <c r="F15" s="50" t="n">
        <v>10989</v>
      </c>
      <c r="G15" s="50" t="n">
        <v>678</v>
      </c>
      <c r="H15" s="50" t="n">
        <v>19052717</v>
      </c>
      <c r="I15" s="46" t="n">
        <f aca="false">C15/(H15/100000)</f>
        <v>56.5221222778882</v>
      </c>
    </row>
    <row r="16" customFormat="false" ht="15.75" hidden="false" customHeight="true" outlineLevel="0" collapsed="false">
      <c r="A16" s="49" t="s">
        <v>30</v>
      </c>
      <c r="B16" s="50" t="n">
        <v>11897</v>
      </c>
      <c r="C16" s="50" t="n">
        <v>6819</v>
      </c>
      <c r="D16" s="50" t="n">
        <v>478</v>
      </c>
      <c r="E16" s="50" t="n">
        <v>1137</v>
      </c>
      <c r="F16" s="50" t="n">
        <v>3463</v>
      </c>
      <c r="G16" s="50" t="n">
        <v>483</v>
      </c>
      <c r="H16" s="50" t="n">
        <v>9408130</v>
      </c>
      <c r="I16" s="46" t="n">
        <f aca="false">C16/(H16/100000)</f>
        <v>72.4798658181807</v>
      </c>
    </row>
    <row r="17" customFormat="false" ht="15.75" hidden="false" customHeight="true" outlineLevel="0" collapsed="false">
      <c r="A17" s="49" t="s">
        <v>34</v>
      </c>
      <c r="B17" s="50" t="n">
        <v>152</v>
      </c>
      <c r="C17" s="50" t="n">
        <v>51</v>
      </c>
      <c r="D17" s="50" t="n">
        <v>24</v>
      </c>
      <c r="E17" s="50" t="n">
        <v>17</v>
      </c>
      <c r="F17" s="50" t="n">
        <v>60</v>
      </c>
      <c r="G17" s="50" t="n">
        <v>104</v>
      </c>
      <c r="H17" s="50" t="n">
        <v>1493662</v>
      </c>
      <c r="I17" s="46" t="n">
        <f aca="false">C17/(H17/100000)</f>
        <v>3.41442709260864</v>
      </c>
    </row>
    <row r="18" customFormat="false" ht="16.5" hidden="false" customHeight="true" outlineLevel="0" collapsed="false">
      <c r="A18" s="49" t="s">
        <v>36</v>
      </c>
      <c r="B18" s="50" t="n">
        <v>566</v>
      </c>
      <c r="C18" s="50" t="n">
        <v>291</v>
      </c>
      <c r="D18" s="50" t="n">
        <v>48</v>
      </c>
      <c r="E18" s="50" t="n">
        <v>44</v>
      </c>
      <c r="F18" s="50" t="n">
        <v>183</v>
      </c>
      <c r="G18" s="50" t="n">
        <v>1</v>
      </c>
      <c r="H18" s="50" t="n">
        <v>12869257</v>
      </c>
      <c r="I18" s="46" t="n">
        <f aca="false">C18/(H18/100000)</f>
        <v>2.26120280292794</v>
      </c>
    </row>
    <row r="19" customFormat="false" ht="15.75" hidden="false" customHeight="true" outlineLevel="0" collapsed="false">
      <c r="A19" s="49" t="s">
        <v>38</v>
      </c>
      <c r="B19" s="50" t="n">
        <v>6372</v>
      </c>
      <c r="C19" s="50" t="n">
        <v>2953</v>
      </c>
      <c r="D19" s="50" t="n">
        <v>390</v>
      </c>
      <c r="E19" s="50" t="n">
        <v>560</v>
      </c>
      <c r="F19" s="50" t="n">
        <v>2469</v>
      </c>
      <c r="G19" s="50" t="n">
        <v>298</v>
      </c>
      <c r="H19" s="50" t="n">
        <v>5557234</v>
      </c>
      <c r="I19" s="46" t="n">
        <f aca="false">C19/(H19/100000)</f>
        <v>53.1379459637654</v>
      </c>
    </row>
    <row r="20" customFormat="false" ht="15.75" hidden="false" customHeight="true" outlineLevel="0" collapsed="false">
      <c r="A20" s="49" t="s">
        <v>40</v>
      </c>
      <c r="B20" s="50" t="n">
        <v>802</v>
      </c>
      <c r="C20" s="50" t="n">
        <v>196</v>
      </c>
      <c r="D20" s="50" t="n">
        <v>87</v>
      </c>
      <c r="E20" s="50" t="n">
        <v>105</v>
      </c>
      <c r="F20" s="50" t="n">
        <v>414</v>
      </c>
      <c r="G20" s="50" t="n">
        <v>184</v>
      </c>
      <c r="H20" s="50" t="n">
        <v>2682969</v>
      </c>
      <c r="I20" s="46" t="n">
        <f aca="false">C20/(H20/100000)</f>
        <v>7.3053397187966</v>
      </c>
    </row>
    <row r="21" customFormat="false" ht="15.75" hidden="false" customHeight="true" outlineLevel="0" collapsed="false">
      <c r="A21" s="49" t="s">
        <v>42</v>
      </c>
      <c r="B21" s="50" t="n">
        <v>1421</v>
      </c>
      <c r="C21" s="50" t="n">
        <v>652</v>
      </c>
      <c r="D21" s="50" t="n">
        <v>133</v>
      </c>
      <c r="E21" s="50" t="n">
        <v>128</v>
      </c>
      <c r="F21" s="50" t="n">
        <v>508</v>
      </c>
      <c r="G21" s="50" t="n">
        <v>256</v>
      </c>
      <c r="H21" s="50" t="n">
        <v>2622476</v>
      </c>
      <c r="I21" s="46" t="n">
        <f aca="false">C21/(H21/100000)</f>
        <v>24.8620006436665</v>
      </c>
    </row>
    <row r="22" customFormat="false" ht="15.75" hidden="false" customHeight="true" outlineLevel="0" collapsed="false">
      <c r="A22" s="49" t="s">
        <v>44</v>
      </c>
      <c r="B22" s="50" t="n">
        <v>3653</v>
      </c>
      <c r="C22" s="50" t="n">
        <v>1688</v>
      </c>
      <c r="D22" s="50" t="n">
        <v>311</v>
      </c>
      <c r="E22" s="50" t="n">
        <v>383</v>
      </c>
      <c r="F22" s="50" t="n">
        <v>1271</v>
      </c>
      <c r="G22" s="50" t="n">
        <v>362</v>
      </c>
      <c r="H22" s="50" t="n">
        <v>4244419</v>
      </c>
      <c r="I22" s="46" t="n">
        <f aca="false">C22/(H22/100000)</f>
        <v>39.7698719188657</v>
      </c>
    </row>
    <row r="23" customFormat="false" ht="15.75" hidden="false" customHeight="true" outlineLevel="0" collapsed="false">
      <c r="A23" s="49" t="s">
        <v>46</v>
      </c>
      <c r="B23" s="50" t="n">
        <v>4841</v>
      </c>
      <c r="C23" s="50" t="n">
        <v>2512</v>
      </c>
      <c r="D23" s="50" t="n">
        <v>207</v>
      </c>
      <c r="E23" s="50" t="n">
        <v>362</v>
      </c>
      <c r="F23" s="50" t="n">
        <v>1760</v>
      </c>
      <c r="G23" s="50" t="n">
        <v>151</v>
      </c>
      <c r="H23" s="50" t="n">
        <v>3957239</v>
      </c>
      <c r="I23" s="46" t="n">
        <f aca="false">C23/(H23/100000)</f>
        <v>63.4786021263816</v>
      </c>
    </row>
    <row r="24" customFormat="false" ht="15.75" hidden="false" customHeight="true" outlineLevel="0" collapsed="false">
      <c r="A24" s="49" t="s">
        <v>48</v>
      </c>
      <c r="B24" s="50" t="n">
        <v>369</v>
      </c>
      <c r="C24" s="50" t="n">
        <v>77</v>
      </c>
      <c r="D24" s="50" t="n">
        <v>72</v>
      </c>
      <c r="E24" s="50" t="n">
        <v>44</v>
      </c>
      <c r="F24" s="50" t="n">
        <v>176</v>
      </c>
      <c r="G24" s="50" t="n">
        <v>168</v>
      </c>
      <c r="H24" s="50" t="n">
        <v>1328188</v>
      </c>
      <c r="I24" s="46" t="n">
        <f aca="false">C24/(H24/100000)</f>
        <v>5.79737205877481</v>
      </c>
    </row>
    <row r="25" customFormat="false" ht="15.75" hidden="false" customHeight="true" outlineLevel="0" collapsed="false">
      <c r="A25" s="49" t="s">
        <v>50</v>
      </c>
      <c r="B25" s="50" t="n">
        <v>10324</v>
      </c>
      <c r="C25" s="50" t="n">
        <v>4611</v>
      </c>
      <c r="D25" s="50" t="n">
        <v>965</v>
      </c>
      <c r="E25" s="50" t="n">
        <v>586</v>
      </c>
      <c r="F25" s="50" t="n">
        <v>4162</v>
      </c>
      <c r="G25" s="50" t="n">
        <v>155</v>
      </c>
      <c r="H25" s="50" t="n">
        <v>5784364</v>
      </c>
      <c r="I25" s="46" t="n">
        <f aca="false">C25/(H25/100000)</f>
        <v>79.7149003762557</v>
      </c>
    </row>
    <row r="26" customFormat="false" ht="15.75" hidden="false" customHeight="true" outlineLevel="0" collapsed="false">
      <c r="A26" s="49" t="s">
        <v>52</v>
      </c>
      <c r="B26" s="50" t="n">
        <v>6564</v>
      </c>
      <c r="C26" s="50" t="n">
        <v>1680</v>
      </c>
      <c r="D26" s="50" t="n">
        <v>1329</v>
      </c>
      <c r="E26" s="50" t="n">
        <v>786</v>
      </c>
      <c r="F26" s="50" t="n">
        <v>2769</v>
      </c>
      <c r="G26" s="50" t="n">
        <v>315</v>
      </c>
      <c r="H26" s="50" t="n">
        <v>6034456</v>
      </c>
      <c r="I26" s="46" t="n">
        <f aca="false">C26/(H26/100000)</f>
        <v>27.8401234510617</v>
      </c>
    </row>
    <row r="27" customFormat="false" ht="15.75" hidden="false" customHeight="true" outlineLevel="0" collapsed="false">
      <c r="A27" s="49" t="s">
        <v>54</v>
      </c>
      <c r="B27" s="50" t="n">
        <v>9867</v>
      </c>
      <c r="C27" s="50" t="n">
        <v>4972</v>
      </c>
      <c r="D27" s="50" t="n">
        <v>459</v>
      </c>
      <c r="E27" s="50" t="n">
        <v>750</v>
      </c>
      <c r="F27" s="50" t="n">
        <v>3686</v>
      </c>
      <c r="G27" s="50" t="n">
        <v>516</v>
      </c>
      <c r="H27" s="50" t="n">
        <v>8886852</v>
      </c>
      <c r="I27" s="46" t="n">
        <f aca="false">C27/(H27/100000)</f>
        <v>55.9478204430545</v>
      </c>
    </row>
    <row r="28" customFormat="false" ht="15.75" hidden="false" customHeight="true" outlineLevel="0" collapsed="false">
      <c r="A28" s="49" t="s">
        <v>56</v>
      </c>
      <c r="B28" s="50" t="n">
        <v>3363</v>
      </c>
      <c r="C28" s="50" t="n">
        <v>1051</v>
      </c>
      <c r="D28" s="50" t="n">
        <v>238</v>
      </c>
      <c r="E28" s="50" t="n">
        <v>480</v>
      </c>
      <c r="F28" s="50" t="n">
        <v>1594</v>
      </c>
      <c r="G28" s="50" t="n">
        <v>311</v>
      </c>
      <c r="H28" s="50" t="n">
        <v>5226982</v>
      </c>
      <c r="I28" s="46" t="n">
        <f aca="false">C28/(H28/100000)</f>
        <v>20.1072052668251</v>
      </c>
    </row>
    <row r="29" customFormat="false" ht="15.75" hidden="false" customHeight="true" outlineLevel="0" collapsed="false">
      <c r="A29" s="49" t="s">
        <v>58</v>
      </c>
      <c r="B29" s="50" t="n">
        <v>1892</v>
      </c>
      <c r="C29" s="50" t="n">
        <v>1111</v>
      </c>
      <c r="D29" s="50" t="n">
        <v>89</v>
      </c>
      <c r="E29" s="50" t="n">
        <v>190</v>
      </c>
      <c r="F29" s="50" t="n">
        <v>502</v>
      </c>
      <c r="G29" s="50" t="n">
        <v>108</v>
      </c>
      <c r="H29" s="50" t="n">
        <v>1849412</v>
      </c>
      <c r="I29" s="46" t="n">
        <f aca="false">C29/(H29/100000)</f>
        <v>60.0731475733909</v>
      </c>
    </row>
    <row r="30" customFormat="false" ht="15.75" hidden="false" customHeight="true" outlineLevel="0" collapsed="false">
      <c r="A30" s="49" t="s">
        <v>60</v>
      </c>
      <c r="B30" s="50" t="n">
        <v>6243</v>
      </c>
      <c r="C30" s="50" t="n">
        <v>3122</v>
      </c>
      <c r="D30" s="50" t="n">
        <v>319</v>
      </c>
      <c r="E30" s="50" t="n">
        <v>441</v>
      </c>
      <c r="F30" s="50" t="n">
        <v>2361</v>
      </c>
      <c r="G30" s="50" t="n">
        <v>602</v>
      </c>
      <c r="H30" s="50" t="n">
        <v>5950416</v>
      </c>
      <c r="I30" s="46" t="n">
        <f aca="false">C30/(H30/100000)</f>
        <v>52.4669199598818</v>
      </c>
    </row>
    <row r="31" customFormat="false" ht="15.75" hidden="false" customHeight="true" outlineLevel="0" collapsed="false">
      <c r="A31" s="49" t="s">
        <v>62</v>
      </c>
      <c r="B31" s="50" t="n">
        <v>151</v>
      </c>
      <c r="C31" s="50" t="n">
        <v>35</v>
      </c>
      <c r="D31" s="50" t="n">
        <v>17</v>
      </c>
      <c r="E31" s="50" t="n">
        <v>20</v>
      </c>
      <c r="F31" s="50" t="n">
        <v>79</v>
      </c>
      <c r="G31" s="50" t="n">
        <v>101</v>
      </c>
      <c r="H31" s="50" t="n">
        <v>926672</v>
      </c>
      <c r="I31" s="46" t="n">
        <f aca="false">C31/(H31/100000)</f>
        <v>3.77695667938602</v>
      </c>
    </row>
    <row r="32" customFormat="false" ht="15.75" hidden="false" customHeight="true" outlineLevel="0" collapsed="false">
      <c r="A32" s="49" t="s">
        <v>64</v>
      </c>
      <c r="B32" s="50" t="n">
        <v>988</v>
      </c>
      <c r="C32" s="50" t="n">
        <v>427</v>
      </c>
      <c r="D32" s="50" t="n">
        <v>86</v>
      </c>
      <c r="E32" s="50" t="n">
        <v>65</v>
      </c>
      <c r="F32" s="50" t="n">
        <v>410</v>
      </c>
      <c r="G32" s="50" t="n">
        <v>215</v>
      </c>
      <c r="H32" s="50" t="n">
        <v>1678460</v>
      </c>
      <c r="I32" s="46" t="n">
        <f aca="false">C32/(H32/100000)</f>
        <v>25.4399866544332</v>
      </c>
    </row>
    <row r="33" customFormat="false" ht="15.75" hidden="false" customHeight="true" outlineLevel="0" collapsed="false">
      <c r="A33" s="49" t="s">
        <v>66</v>
      </c>
      <c r="B33" s="50" t="n">
        <v>4252</v>
      </c>
      <c r="C33" s="50" t="n">
        <v>1703</v>
      </c>
      <c r="D33" s="50" t="n">
        <v>379</v>
      </c>
      <c r="E33" s="50" t="n">
        <v>322</v>
      </c>
      <c r="F33" s="50" t="n">
        <v>1848</v>
      </c>
      <c r="G33" s="50" t="n">
        <v>42</v>
      </c>
      <c r="H33" s="50" t="n">
        <v>2440815</v>
      </c>
      <c r="I33" s="46" t="n">
        <f aca="false">C33/(H33/100000)</f>
        <v>69.7717770498788</v>
      </c>
    </row>
    <row r="34" customFormat="false" ht="15.75" hidden="false" customHeight="true" outlineLevel="0" collapsed="false">
      <c r="A34" s="49" t="s">
        <v>68</v>
      </c>
      <c r="B34" s="50" t="n">
        <v>450</v>
      </c>
      <c r="C34" s="50" t="n">
        <v>111</v>
      </c>
      <c r="D34" s="50" t="n">
        <v>57</v>
      </c>
      <c r="E34" s="50" t="n">
        <v>64</v>
      </c>
      <c r="F34" s="50" t="n">
        <v>218</v>
      </c>
      <c r="G34" s="50" t="n">
        <v>140</v>
      </c>
      <c r="H34" s="50" t="n">
        <v>1129726</v>
      </c>
      <c r="I34" s="46" t="n">
        <f aca="false">C34/(H34/100000)</f>
        <v>9.82539128956933</v>
      </c>
    </row>
    <row r="35" customFormat="false" ht="15.75" hidden="false" customHeight="true" outlineLevel="0" collapsed="false">
      <c r="A35" s="49" t="s">
        <v>70</v>
      </c>
      <c r="B35" s="50" t="n">
        <v>12118</v>
      </c>
      <c r="C35" s="50" t="n">
        <v>4368</v>
      </c>
      <c r="D35" s="50" t="n">
        <v>937</v>
      </c>
      <c r="E35" s="50" t="n">
        <v>769</v>
      </c>
      <c r="F35" s="50" t="n">
        <v>6044</v>
      </c>
      <c r="G35" s="50" t="n">
        <v>573</v>
      </c>
      <c r="H35" s="50" t="n">
        <v>8759125</v>
      </c>
      <c r="I35" s="46" t="n">
        <f aca="false">C35/(H35/100000)</f>
        <v>49.8679948054172</v>
      </c>
    </row>
    <row r="36" customFormat="false" ht="15.75" hidden="false" customHeight="true" outlineLevel="0" collapsed="false">
      <c r="A36" s="49" t="s">
        <v>72</v>
      </c>
      <c r="B36" s="50" t="n">
        <v>1707</v>
      </c>
      <c r="C36" s="50" t="n">
        <v>703</v>
      </c>
      <c r="D36" s="50" t="n">
        <v>225</v>
      </c>
      <c r="E36" s="50" t="n">
        <v>151</v>
      </c>
      <c r="F36" s="50" t="n">
        <v>628</v>
      </c>
      <c r="G36" s="50" t="n">
        <v>101</v>
      </c>
      <c r="H36" s="50" t="n">
        <v>2011134</v>
      </c>
      <c r="I36" s="46" t="n">
        <f aca="false">C36/(H36/100000)</f>
        <v>34.9554032699959</v>
      </c>
    </row>
    <row r="37" customFormat="false" ht="15.75" hidden="false" customHeight="true" outlineLevel="0" collapsed="false">
      <c r="A37" s="49" t="s">
        <v>74</v>
      </c>
      <c r="B37" s="50" t="n">
        <v>8496</v>
      </c>
      <c r="C37" s="50" t="n">
        <v>2516</v>
      </c>
      <c r="D37" s="50" t="n">
        <v>826</v>
      </c>
      <c r="E37" s="50" t="n">
        <v>939</v>
      </c>
      <c r="F37" s="50" t="n">
        <v>4215</v>
      </c>
      <c r="G37" s="50" t="n">
        <v>532</v>
      </c>
      <c r="H37" s="50" t="n">
        <v>10807465</v>
      </c>
      <c r="I37" s="46" t="n">
        <f aca="false">C37/(H37/100000)</f>
        <v>23.280204932424</v>
      </c>
    </row>
    <row r="38" customFormat="false" ht="15.75" hidden="false" customHeight="true" outlineLevel="0" collapsed="false">
      <c r="A38" s="49" t="s">
        <v>76</v>
      </c>
      <c r="B38" s="50" t="n">
        <v>8443</v>
      </c>
      <c r="C38" s="50" t="n">
        <v>4221</v>
      </c>
      <c r="D38" s="50" t="n">
        <v>591</v>
      </c>
      <c r="E38" s="50" t="n">
        <v>760</v>
      </c>
      <c r="F38" s="50" t="n">
        <v>2871</v>
      </c>
      <c r="G38" s="50" t="n">
        <v>369</v>
      </c>
      <c r="H38" s="50" t="n">
        <v>8664157</v>
      </c>
      <c r="I38" s="46" t="n">
        <f aca="false">C38/(H38/100000)</f>
        <v>48.7179537489914</v>
      </c>
    </row>
    <row r="39" customFormat="false" ht="15.75" hidden="false" customHeight="true" outlineLevel="0" collapsed="false">
      <c r="A39" s="49" t="s">
        <v>78</v>
      </c>
      <c r="B39" s="50" t="n">
        <v>90</v>
      </c>
      <c r="C39" s="50" t="n">
        <v>31</v>
      </c>
      <c r="D39" s="50" t="n">
        <v>10</v>
      </c>
      <c r="E39" s="50" t="n">
        <v>9</v>
      </c>
      <c r="F39" s="50" t="n">
        <v>40</v>
      </c>
      <c r="G39" s="50" t="n">
        <v>82</v>
      </c>
      <c r="H39" s="50" t="n">
        <v>646511</v>
      </c>
      <c r="I39" s="46" t="n">
        <f aca="false">C39/(H39/100000)</f>
        <v>4.79496868576095</v>
      </c>
    </row>
    <row r="40" customFormat="false" ht="15.75" hidden="false" customHeight="true" outlineLevel="0" collapsed="false">
      <c r="A40" s="49" t="s">
        <v>80</v>
      </c>
      <c r="B40" s="50" t="n">
        <v>14937</v>
      </c>
      <c r="C40" s="50" t="n">
        <v>6358</v>
      </c>
      <c r="D40" s="50" t="n">
        <v>748</v>
      </c>
      <c r="E40" s="50" t="n">
        <v>1324</v>
      </c>
      <c r="F40" s="50" t="n">
        <v>6507</v>
      </c>
      <c r="G40" s="50" t="n">
        <v>464</v>
      </c>
      <c r="H40" s="50" t="n">
        <v>9714166</v>
      </c>
      <c r="I40" s="46" t="n">
        <f aca="false">C40/(H40/100000)</f>
        <v>65.45080658494</v>
      </c>
    </row>
    <row r="41" customFormat="false" ht="15.75" hidden="false" customHeight="true" outlineLevel="0" collapsed="false">
      <c r="A41" s="49" t="s">
        <v>82</v>
      </c>
      <c r="B41" s="50" t="n">
        <v>3253</v>
      </c>
      <c r="C41" s="50" t="n">
        <v>1540</v>
      </c>
      <c r="D41" s="50" t="n">
        <v>264</v>
      </c>
      <c r="E41" s="50" t="n">
        <v>249</v>
      </c>
      <c r="F41" s="50" t="n">
        <v>1200</v>
      </c>
      <c r="G41" s="50" t="n">
        <v>331</v>
      </c>
      <c r="H41" s="50" t="n">
        <v>3597339</v>
      </c>
      <c r="I41" s="46" t="n">
        <f aca="false">C41/(H41/100000)</f>
        <v>42.8094210748556</v>
      </c>
    </row>
    <row r="42" customFormat="false" ht="15.75" hidden="false" customHeight="true" outlineLevel="0" collapsed="false">
      <c r="A42" s="49" t="s">
        <v>84</v>
      </c>
      <c r="B42" s="50" t="n">
        <v>2206</v>
      </c>
      <c r="C42" s="50" t="n">
        <v>557</v>
      </c>
      <c r="D42" s="50" t="n">
        <v>245</v>
      </c>
      <c r="E42" s="50" t="n">
        <v>205</v>
      </c>
      <c r="F42" s="50" t="n">
        <v>1199</v>
      </c>
      <c r="G42" s="50" t="n">
        <v>161</v>
      </c>
      <c r="H42" s="50" t="n">
        <v>3823231</v>
      </c>
      <c r="I42" s="46" t="n">
        <f aca="false">C42/(H42/100000)</f>
        <v>14.568829348789</v>
      </c>
    </row>
    <row r="43" customFormat="false" ht="15.75" hidden="false" customHeight="true" outlineLevel="0" collapsed="false">
      <c r="A43" s="49" t="s">
        <v>86</v>
      </c>
      <c r="B43" s="50" t="n">
        <v>15473</v>
      </c>
      <c r="C43" s="50" t="n">
        <v>6483</v>
      </c>
      <c r="D43" s="50" t="n">
        <v>1117</v>
      </c>
      <c r="E43" s="50" t="n">
        <v>947</v>
      </c>
      <c r="F43" s="50" t="n">
        <v>6926</v>
      </c>
      <c r="G43" s="50" t="n">
        <v>1196</v>
      </c>
      <c r="H43" s="50" t="n">
        <v>11853574</v>
      </c>
      <c r="I43" s="46" t="n">
        <f aca="false">C43/(H43/100000)</f>
        <v>54.6923653574863</v>
      </c>
    </row>
    <row r="44" customFormat="false" ht="15.75" hidden="false" customHeight="true" outlineLevel="0" collapsed="false">
      <c r="A44" s="49" t="s">
        <v>88</v>
      </c>
      <c r="B44" s="50" t="n">
        <v>326</v>
      </c>
      <c r="C44" s="50" t="n">
        <v>111</v>
      </c>
      <c r="D44" s="50" t="n">
        <v>49</v>
      </c>
      <c r="E44" s="50" t="n">
        <v>33</v>
      </c>
      <c r="F44" s="50" t="n">
        <v>133</v>
      </c>
      <c r="G44" s="50" t="n">
        <v>48</v>
      </c>
      <c r="H44" s="50" t="n">
        <v>873472</v>
      </c>
      <c r="I44" s="46" t="n">
        <f aca="false">C44/(H44/100000)</f>
        <v>12.7079059202814</v>
      </c>
    </row>
    <row r="45" customFormat="false" ht="15.75" hidden="false" customHeight="true" outlineLevel="0" collapsed="false">
      <c r="A45" s="49" t="s">
        <v>90</v>
      </c>
      <c r="B45" s="50" t="n">
        <v>4031</v>
      </c>
      <c r="C45" s="50" t="n">
        <v>2182</v>
      </c>
      <c r="D45" s="50" t="n">
        <v>258</v>
      </c>
      <c r="E45" s="50" t="n">
        <v>371</v>
      </c>
      <c r="F45" s="50" t="n">
        <v>1220</v>
      </c>
      <c r="G45" s="50" t="n">
        <v>249</v>
      </c>
      <c r="H45" s="50" t="n">
        <v>4122555</v>
      </c>
      <c r="I45" s="46" t="n">
        <f aca="false">C45/(H45/100000)</f>
        <v>52.9283417686362</v>
      </c>
    </row>
    <row r="46" customFormat="false" ht="15.75" hidden="false" customHeight="true" outlineLevel="0" collapsed="false">
      <c r="A46" s="49" t="s">
        <v>92</v>
      </c>
      <c r="B46" s="50" t="n">
        <v>162</v>
      </c>
      <c r="C46" s="50" t="n">
        <v>36</v>
      </c>
      <c r="D46" s="50" t="n">
        <v>20</v>
      </c>
      <c r="E46" s="50" t="n">
        <v>24</v>
      </c>
      <c r="F46" s="50" t="n">
        <v>82</v>
      </c>
      <c r="G46" s="50" t="n">
        <v>122</v>
      </c>
      <c r="H46" s="50" t="n">
        <v>732933</v>
      </c>
      <c r="I46" s="46" t="n">
        <f aca="false">C46/(H46/100000)</f>
        <v>4.91177229023663</v>
      </c>
    </row>
    <row r="47" customFormat="false" ht="15.75" hidden="false" customHeight="true" outlineLevel="0" collapsed="false">
      <c r="A47" s="49" t="s">
        <v>94</v>
      </c>
      <c r="B47" s="50" t="n">
        <v>7975</v>
      </c>
      <c r="C47" s="50" t="n">
        <v>4532</v>
      </c>
      <c r="D47" s="50" t="n">
        <v>477</v>
      </c>
      <c r="E47" s="50" t="n">
        <v>637</v>
      </c>
      <c r="F47" s="50" t="n">
        <v>2329</v>
      </c>
      <c r="G47" s="50" t="n">
        <v>448</v>
      </c>
      <c r="H47" s="50" t="n">
        <v>6218332</v>
      </c>
      <c r="I47" s="46" t="n">
        <f aca="false">C47/(H47/100000)</f>
        <v>72.8812807035713</v>
      </c>
    </row>
    <row r="48" customFormat="false" ht="15.75" hidden="false" customHeight="true" outlineLevel="0" collapsed="false">
      <c r="A48" s="49" t="s">
        <v>96</v>
      </c>
      <c r="B48" s="50" t="n">
        <v>26247</v>
      </c>
      <c r="C48" s="50" t="n">
        <v>12058</v>
      </c>
      <c r="D48" s="50" t="n">
        <v>2306</v>
      </c>
      <c r="E48" s="50" t="n">
        <v>2356</v>
      </c>
      <c r="F48" s="50" t="n">
        <v>9527</v>
      </c>
      <c r="G48" s="50" t="n">
        <v>1024</v>
      </c>
      <c r="H48" s="50" t="n">
        <v>24016516</v>
      </c>
      <c r="I48" s="46" t="n">
        <f aca="false">C48/(H48/100000)</f>
        <v>50.2071158031415</v>
      </c>
    </row>
    <row r="49" customFormat="false" ht="15.75" hidden="false" customHeight="true" outlineLevel="0" collapsed="false">
      <c r="A49" s="49" t="s">
        <v>98</v>
      </c>
      <c r="B49" s="50" t="n">
        <v>1059</v>
      </c>
      <c r="C49" s="50" t="n">
        <v>295</v>
      </c>
      <c r="D49" s="50" t="n">
        <v>135</v>
      </c>
      <c r="E49" s="50" t="n">
        <v>107</v>
      </c>
      <c r="F49" s="50" t="n">
        <v>522</v>
      </c>
      <c r="G49" s="50" t="n">
        <v>122</v>
      </c>
      <c r="H49" s="50" t="n">
        <v>2687404</v>
      </c>
      <c r="I49" s="46" t="n">
        <f aca="false">C49/(H49/100000)</f>
        <v>10.9771362995664</v>
      </c>
    </row>
    <row r="50" customFormat="false" ht="15.75" hidden="false" customHeight="true" outlineLevel="0" collapsed="false">
      <c r="A50" s="49" t="s">
        <v>100</v>
      </c>
      <c r="B50" s="50" t="n">
        <v>68</v>
      </c>
      <c r="C50" s="50" t="n">
        <v>23</v>
      </c>
      <c r="D50" s="50" t="n">
        <v>6</v>
      </c>
      <c r="E50" s="50" t="n">
        <v>9</v>
      </c>
      <c r="F50" s="50" t="n">
        <v>30</v>
      </c>
      <c r="G50" s="50" t="n">
        <v>65</v>
      </c>
      <c r="H50" s="50" t="n">
        <v>531937</v>
      </c>
      <c r="I50" s="46" t="n">
        <f aca="false">C50/(H50/100000)</f>
        <v>4.32382030202825</v>
      </c>
    </row>
    <row r="51" customFormat="false" ht="15.75" hidden="false" customHeight="true" outlineLevel="0" collapsed="false">
      <c r="A51" s="49" t="s">
        <v>102</v>
      </c>
      <c r="B51" s="50" t="n">
        <v>5417</v>
      </c>
      <c r="C51" s="50" t="n">
        <v>2856</v>
      </c>
      <c r="D51" s="50" t="n">
        <v>371</v>
      </c>
      <c r="E51" s="50" t="n">
        <v>521</v>
      </c>
      <c r="F51" s="50" t="n">
        <v>1669</v>
      </c>
      <c r="G51" s="50" t="n">
        <v>323</v>
      </c>
      <c r="H51" s="50" t="n">
        <v>8066841</v>
      </c>
      <c r="I51" s="46" t="n">
        <f aca="false">C51/(H51/100000)</f>
        <v>35.4041935374702</v>
      </c>
    </row>
    <row r="52" customFormat="false" ht="15.75" hidden="false" customHeight="true" outlineLevel="0" collapsed="false">
      <c r="A52" s="49" t="s">
        <v>104</v>
      </c>
      <c r="B52" s="50" t="n">
        <v>5409</v>
      </c>
      <c r="C52" s="50" t="n">
        <v>1310</v>
      </c>
      <c r="D52" s="50" t="n">
        <v>507</v>
      </c>
      <c r="E52" s="50" t="n">
        <v>491</v>
      </c>
      <c r="F52" s="50" t="n">
        <v>3101</v>
      </c>
      <c r="G52" s="50" t="n">
        <v>248</v>
      </c>
      <c r="H52" s="50" t="n">
        <v>6322393</v>
      </c>
      <c r="I52" s="46" t="n">
        <f aca="false">C52/(H52/100000)</f>
        <v>20.720002695182</v>
      </c>
    </row>
    <row r="53" customFormat="false" ht="15.75" hidden="false" customHeight="true" outlineLevel="0" collapsed="false">
      <c r="A53" s="49" t="s">
        <v>106</v>
      </c>
      <c r="B53" s="50" t="n">
        <v>685</v>
      </c>
      <c r="C53" s="50" t="n">
        <v>241</v>
      </c>
      <c r="D53" s="50" t="n">
        <v>81</v>
      </c>
      <c r="E53" s="50" t="n">
        <v>68</v>
      </c>
      <c r="F53" s="50" t="n">
        <v>295</v>
      </c>
      <c r="G53" s="50" t="n">
        <v>247</v>
      </c>
      <c r="H53" s="50" t="n">
        <v>1498772</v>
      </c>
      <c r="I53" s="46" t="n">
        <f aca="false">C53/(H53/100000)</f>
        <v>16.0798306880566</v>
      </c>
    </row>
    <row r="54" customFormat="false" ht="15.75" hidden="false" customHeight="true" outlineLevel="0" collapsed="false">
      <c r="A54" s="49" t="s">
        <v>108</v>
      </c>
      <c r="B54" s="50" t="n">
        <v>4443</v>
      </c>
      <c r="C54" s="50" t="n">
        <v>2393</v>
      </c>
      <c r="D54" s="50" t="n">
        <v>212</v>
      </c>
      <c r="E54" s="50" t="n">
        <v>387</v>
      </c>
      <c r="F54" s="50" t="n">
        <v>1451</v>
      </c>
      <c r="G54" s="50" t="n">
        <v>366</v>
      </c>
      <c r="H54" s="50" t="n">
        <v>5456018</v>
      </c>
      <c r="I54" s="46" t="n">
        <f aca="false">C54/(H54/100000)</f>
        <v>43.8598259756474</v>
      </c>
    </row>
    <row r="55" customFormat="false" ht="15.75" hidden="false" customHeight="true" outlineLevel="0" collapsed="false">
      <c r="A55" s="44" t="s">
        <v>110</v>
      </c>
      <c r="B55" s="51" t="n">
        <v>71</v>
      </c>
      <c r="C55" s="51" t="n">
        <v>20</v>
      </c>
      <c r="D55" s="51" t="n">
        <v>8</v>
      </c>
      <c r="E55" s="51" t="n">
        <v>7</v>
      </c>
      <c r="F55" s="51" t="n">
        <v>36</v>
      </c>
      <c r="G55" s="51" t="n">
        <v>62</v>
      </c>
      <c r="H55" s="51" t="n">
        <v>548033</v>
      </c>
      <c r="I55" s="46" t="n">
        <f aca="false">C55/(H55/100000)</f>
        <v>3.64941527243797</v>
      </c>
    </row>
    <row r="56" customFormat="false" ht="29.25" hidden="false" customHeight="true" outlineLevel="0" collapsed="false">
      <c r="A56" s="52" t="s">
        <v>137</v>
      </c>
      <c r="B56" s="52"/>
      <c r="C56" s="52"/>
      <c r="D56" s="52"/>
      <c r="E56" s="52"/>
      <c r="F56" s="52"/>
      <c r="G56" s="52"/>
      <c r="H56" s="52"/>
    </row>
    <row r="57" customFormat="false" ht="15.75" hidden="false" customHeight="true" outlineLevel="0" collapsed="false">
      <c r="A57" s="53" t="s">
        <v>138</v>
      </c>
      <c r="B57" s="53"/>
    </row>
    <row r="58" customFormat="false" ht="15" hidden="false" customHeight="true" outlineLevel="0" collapsed="false"/>
  </sheetData>
  <mergeCells count="2">
    <mergeCell ref="A56:H56"/>
    <mergeCell ref="A57:B5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8.8622448979592"/>
    <col collapsed="false" hidden="false" max="2" min="2" style="0" width="13.0051020408163"/>
    <col collapsed="false" hidden="false" max="3" min="3" style="0" width="12.8622448979592"/>
    <col collapsed="false" hidden="false" max="4" min="4" style="0" width="12.7091836734694"/>
    <col collapsed="false" hidden="false" max="5" min="5" style="0" width="12.2908163265306"/>
    <col collapsed="false" hidden="false" max="6" min="6" style="0" width="11.7091836734694"/>
    <col collapsed="false" hidden="false" max="7" min="7" style="0" width="10.5765306122449"/>
    <col collapsed="false" hidden="false" max="8" min="8" style="0" width="15"/>
    <col collapsed="false" hidden="false" max="9" min="9" style="0" width="17.2857142857143"/>
    <col collapsed="false" hidden="false" max="1025" min="10" style="0" width="14.4285714285714"/>
  </cols>
  <sheetData>
    <row r="1" customFormat="false" ht="18.75" hidden="false" customHeight="true" outlineLevel="0" collapsed="false">
      <c r="A1" s="36" t="s">
        <v>139</v>
      </c>
      <c r="B1" s="37"/>
      <c r="C1" s="37"/>
      <c r="D1" s="37"/>
      <c r="E1" s="37"/>
      <c r="F1" s="37"/>
      <c r="G1" s="37"/>
      <c r="H1" s="37"/>
      <c r="I1" s="3"/>
    </row>
    <row r="2" customFormat="false" ht="21.75" hidden="false" customHeight="true" outlineLevel="0" collapsed="false">
      <c r="A2" s="38" t="s">
        <v>140</v>
      </c>
      <c r="B2" s="5"/>
      <c r="C2" s="5"/>
      <c r="D2" s="5"/>
      <c r="E2" s="39"/>
      <c r="F2" s="5"/>
      <c r="G2" s="5"/>
      <c r="H2" s="5"/>
      <c r="I2" s="5"/>
    </row>
    <row r="3" customFormat="false" ht="18.75" hidden="false" customHeight="true" outlineLevel="0" collapsed="false">
      <c r="A3" s="40" t="s">
        <v>2</v>
      </c>
      <c r="B3" s="3"/>
      <c r="C3" s="3"/>
      <c r="D3" s="3"/>
      <c r="E3" s="3"/>
      <c r="F3" s="3"/>
      <c r="G3" s="3"/>
      <c r="H3" s="3"/>
      <c r="I3" s="3"/>
    </row>
    <row r="4" customFormat="false" ht="50.25" hidden="false" customHeight="true" outlineLevel="0" collapsed="false">
      <c r="A4" s="41" t="s">
        <v>3</v>
      </c>
      <c r="B4" s="42" t="s">
        <v>141</v>
      </c>
      <c r="C4" s="42" t="s">
        <v>128</v>
      </c>
      <c r="D4" s="42" t="s">
        <v>129</v>
      </c>
      <c r="E4" s="42" t="s">
        <v>130</v>
      </c>
      <c r="F4" s="42" t="s">
        <v>142</v>
      </c>
      <c r="G4" s="42" t="s">
        <v>132</v>
      </c>
      <c r="H4" s="42" t="s">
        <v>133</v>
      </c>
      <c r="I4" s="25" t="s">
        <v>143</v>
      </c>
    </row>
    <row r="5" customFormat="false" ht="31.5" hidden="false" customHeight="true" outlineLevel="0" collapsed="false">
      <c r="A5" s="54" t="s">
        <v>13</v>
      </c>
      <c r="B5" s="55" t="n">
        <v>751131</v>
      </c>
      <c r="C5" s="55" t="n">
        <v>136371</v>
      </c>
      <c r="D5" s="55" t="n">
        <v>121786</v>
      </c>
      <c r="E5" s="55" t="n">
        <v>207435</v>
      </c>
      <c r="F5" s="55" t="n">
        <v>172931</v>
      </c>
      <c r="G5" s="55"/>
      <c r="H5" s="55" t="n">
        <v>311591917</v>
      </c>
      <c r="I5" s="20" t="n">
        <f aca="false">C5/(H5/100000)</f>
        <v>43.7658978169193</v>
      </c>
    </row>
    <row r="6" customFormat="false" ht="31.5" hidden="false" customHeight="true" outlineLevel="0" collapsed="false">
      <c r="A6" s="47" t="s">
        <v>135</v>
      </c>
      <c r="B6" s="48" t="n">
        <v>10046</v>
      </c>
      <c r="C6" s="48" t="n">
        <v>1607</v>
      </c>
      <c r="D6" s="48" t="n">
        <v>1545</v>
      </c>
      <c r="E6" s="48" t="n">
        <v>4606</v>
      </c>
      <c r="F6" s="48" t="n">
        <v>2288</v>
      </c>
      <c r="G6" s="48" t="n">
        <v>300</v>
      </c>
      <c r="H6" s="48" t="n">
        <v>3967912</v>
      </c>
      <c r="I6" s="21" t="n">
        <f aca="false">C6/(H6/100000)</f>
        <v>40.4998901185309</v>
      </c>
    </row>
    <row r="7" customFormat="false" ht="15.75" hidden="false" customHeight="true" outlineLevel="0" collapsed="false">
      <c r="A7" s="49" t="s">
        <v>14</v>
      </c>
      <c r="B7" s="50" t="n">
        <v>3322</v>
      </c>
      <c r="C7" s="50" t="n">
        <v>575</v>
      </c>
      <c r="D7" s="50" t="n">
        <v>600</v>
      </c>
      <c r="E7" s="50" t="n">
        <v>867</v>
      </c>
      <c r="F7" s="50" t="n">
        <v>1280</v>
      </c>
      <c r="G7" s="50" t="n">
        <v>33</v>
      </c>
      <c r="H7" s="50" t="n">
        <v>714559</v>
      </c>
      <c r="I7" s="21" t="n">
        <f aca="false">C7/(H7/100000)</f>
        <v>80.4692124793054</v>
      </c>
    </row>
    <row r="8" customFormat="false" ht="15.75" hidden="false" customHeight="true" outlineLevel="0" collapsed="false">
      <c r="A8" s="49" t="s">
        <v>16</v>
      </c>
      <c r="B8" s="50" t="n">
        <v>15247</v>
      </c>
      <c r="C8" s="50" t="n">
        <v>3603</v>
      </c>
      <c r="D8" s="50" t="n">
        <v>2619</v>
      </c>
      <c r="E8" s="50" t="n">
        <v>4553</v>
      </c>
      <c r="F8" s="50" t="n">
        <v>4472</v>
      </c>
      <c r="G8" s="50" t="n">
        <v>106</v>
      </c>
      <c r="H8" s="50" t="n">
        <v>6281875</v>
      </c>
      <c r="I8" s="21" t="n">
        <f aca="false">C8/(H8/100000)</f>
        <v>57.3554870162173</v>
      </c>
    </row>
    <row r="9" customFormat="false" ht="15.75" hidden="false" customHeight="true" outlineLevel="0" collapsed="false">
      <c r="A9" s="49" t="s">
        <v>18</v>
      </c>
      <c r="B9" s="50" t="n">
        <v>9398</v>
      </c>
      <c r="C9" s="50" t="n">
        <v>2518</v>
      </c>
      <c r="D9" s="50" t="n">
        <v>1498</v>
      </c>
      <c r="E9" s="50" t="n">
        <v>1967</v>
      </c>
      <c r="F9" s="50" t="n">
        <v>3415</v>
      </c>
      <c r="G9" s="50" t="n">
        <v>212</v>
      </c>
      <c r="H9" s="50" t="n">
        <v>2504030</v>
      </c>
      <c r="I9" s="21" t="n">
        <f aca="false">C9/(H9/100000)</f>
        <v>100.557900664129</v>
      </c>
    </row>
    <row r="10" customFormat="false" ht="15.75" hidden="false" customHeight="true" outlineLevel="0" collapsed="false">
      <c r="A10" s="49" t="s">
        <v>20</v>
      </c>
      <c r="B10" s="50" t="n">
        <v>91035</v>
      </c>
      <c r="C10" s="50" t="n">
        <v>17055</v>
      </c>
      <c r="D10" s="50" t="n">
        <v>14818</v>
      </c>
      <c r="E10" s="50" t="n">
        <v>30474</v>
      </c>
      <c r="F10" s="50" t="n">
        <v>28688</v>
      </c>
      <c r="G10" s="50" t="n">
        <v>733</v>
      </c>
      <c r="H10" s="50" t="n">
        <v>37571959</v>
      </c>
      <c r="I10" s="21" t="n">
        <f aca="false">C10/(H10/100000)</f>
        <v>45.3928952706459</v>
      </c>
    </row>
    <row r="11" customFormat="false" ht="15.75" hidden="false" customHeight="true" outlineLevel="0" collapsed="false">
      <c r="A11" s="49" t="s">
        <v>22</v>
      </c>
      <c r="B11" s="50" t="n">
        <v>10277</v>
      </c>
      <c r="C11" s="50" t="n">
        <v>2217</v>
      </c>
      <c r="D11" s="50" t="n">
        <v>2254</v>
      </c>
      <c r="E11" s="50" t="n">
        <v>3165</v>
      </c>
      <c r="F11" s="50" t="n">
        <v>2641</v>
      </c>
      <c r="G11" s="50" t="n">
        <v>194</v>
      </c>
      <c r="H11" s="50" t="n">
        <v>4848878</v>
      </c>
      <c r="I11" s="21" t="n">
        <f aca="false">C11/(H11/100000)</f>
        <v>45.7219175240128</v>
      </c>
    </row>
    <row r="12" customFormat="false" ht="15.75" hidden="false" customHeight="true" outlineLevel="0" collapsed="false">
      <c r="A12" s="49" t="s">
        <v>24</v>
      </c>
      <c r="B12" s="50" t="n">
        <v>5106</v>
      </c>
      <c r="C12" s="50" t="n">
        <v>697</v>
      </c>
      <c r="D12" s="50" t="n">
        <v>1091</v>
      </c>
      <c r="E12" s="50" t="n">
        <v>1891</v>
      </c>
      <c r="F12" s="50" t="n">
        <v>1427</v>
      </c>
      <c r="G12" s="50" t="n">
        <v>102</v>
      </c>
      <c r="H12" s="50" t="n">
        <v>3474899</v>
      </c>
      <c r="I12" s="21" t="n">
        <f aca="false">C12/(H12/100000)</f>
        <v>20.0581369415341</v>
      </c>
    </row>
    <row r="13" customFormat="false" ht="15.75" hidden="false" customHeight="true" outlineLevel="0" collapsed="false">
      <c r="A13" s="49" t="s">
        <v>26</v>
      </c>
      <c r="B13" s="50" t="n">
        <v>3207</v>
      </c>
      <c r="C13" s="50" t="n">
        <v>738</v>
      </c>
      <c r="D13" s="50" t="n">
        <v>752</v>
      </c>
      <c r="E13" s="50" t="n">
        <v>1347</v>
      </c>
      <c r="F13" s="50" t="n">
        <v>370</v>
      </c>
      <c r="G13" s="50" t="n">
        <v>55</v>
      </c>
      <c r="H13" s="50" t="n">
        <v>907135</v>
      </c>
      <c r="I13" s="21" t="n">
        <f aca="false">C13/(H13/100000)</f>
        <v>81.355035358574</v>
      </c>
    </row>
    <row r="14" customFormat="false" ht="15.75" hidden="false" customHeight="true" outlineLevel="0" collapsed="false">
      <c r="A14" s="49" t="s">
        <v>28</v>
      </c>
      <c r="B14" s="50" t="n">
        <v>3055</v>
      </c>
      <c r="C14" s="50" t="n">
        <v>542</v>
      </c>
      <c r="D14" s="50" t="n">
        <v>967</v>
      </c>
      <c r="E14" s="50" t="n">
        <v>1008</v>
      </c>
      <c r="F14" s="50" t="n">
        <v>538</v>
      </c>
      <c r="G14" s="50" t="n">
        <v>2</v>
      </c>
      <c r="H14" s="50" t="n">
        <v>617996</v>
      </c>
      <c r="I14" s="21" t="n">
        <f aca="false">C14/(H14/100000)</f>
        <v>87.7028330280455</v>
      </c>
    </row>
    <row r="15" customFormat="false" ht="15.75" hidden="false" customHeight="true" outlineLevel="0" collapsed="false">
      <c r="A15" s="49" t="s">
        <v>136</v>
      </c>
      <c r="B15" s="50" t="n">
        <v>66299</v>
      </c>
      <c r="C15" s="50" t="n">
        <v>13153</v>
      </c>
      <c r="D15" s="50" t="n">
        <v>11635</v>
      </c>
      <c r="E15" s="50" t="n">
        <v>24590</v>
      </c>
      <c r="F15" s="50" t="n">
        <v>16921</v>
      </c>
      <c r="G15" s="50" t="n">
        <v>678</v>
      </c>
      <c r="H15" s="50" t="n">
        <v>19052717</v>
      </c>
      <c r="I15" s="21" t="n">
        <f aca="false">C15/(H15/100000)</f>
        <v>69.0347733606708</v>
      </c>
    </row>
    <row r="16" customFormat="false" ht="15.75" hidden="false" customHeight="true" outlineLevel="0" collapsed="false">
      <c r="A16" s="49" t="s">
        <v>30</v>
      </c>
      <c r="B16" s="50" t="n">
        <v>20935</v>
      </c>
      <c r="C16" s="50" t="n">
        <v>5517</v>
      </c>
      <c r="D16" s="50" t="n">
        <v>3797</v>
      </c>
      <c r="E16" s="50" t="n">
        <v>6046</v>
      </c>
      <c r="F16" s="50" t="n">
        <v>5575</v>
      </c>
      <c r="G16" s="50" t="n">
        <v>483</v>
      </c>
      <c r="H16" s="50" t="n">
        <v>9408130</v>
      </c>
      <c r="I16" s="21" t="n">
        <f aca="false">C16/(H16/100000)</f>
        <v>58.6407713328791</v>
      </c>
    </row>
    <row r="17" customFormat="false" ht="15.75" hidden="false" customHeight="true" outlineLevel="0" collapsed="false">
      <c r="A17" s="49" t="s">
        <v>34</v>
      </c>
      <c r="B17" s="50" t="n">
        <v>2204</v>
      </c>
      <c r="C17" s="50" t="n">
        <v>350</v>
      </c>
      <c r="D17" s="50" t="n">
        <v>402</v>
      </c>
      <c r="E17" s="50" t="n">
        <v>770</v>
      </c>
      <c r="F17" s="50" t="n">
        <v>682</v>
      </c>
      <c r="G17" s="50" t="n">
        <v>104</v>
      </c>
      <c r="H17" s="50" t="n">
        <v>1493662</v>
      </c>
      <c r="I17" s="21" t="n">
        <f aca="false">C17/(H17/100000)</f>
        <v>23.4323427924122</v>
      </c>
    </row>
    <row r="18" customFormat="false" ht="16.5" hidden="false" customHeight="true" outlineLevel="0" collapsed="false">
      <c r="A18" s="49" t="s">
        <v>36</v>
      </c>
      <c r="B18" s="50" t="n">
        <v>1407</v>
      </c>
      <c r="C18" s="50" t="n">
        <v>677</v>
      </c>
      <c r="D18" s="50" t="n">
        <v>206</v>
      </c>
      <c r="E18" s="50" t="n">
        <v>271</v>
      </c>
      <c r="F18" s="50" t="n">
        <v>253</v>
      </c>
      <c r="G18" s="50" t="n">
        <v>1</v>
      </c>
      <c r="H18" s="50" t="n">
        <v>12869257</v>
      </c>
      <c r="I18" s="21" t="n">
        <f aca="false">C18/(H18/100000)</f>
        <v>5.26059896076363</v>
      </c>
    </row>
    <row r="19" customFormat="false" ht="15.75" hidden="false" customHeight="true" outlineLevel="0" collapsed="false">
      <c r="A19" s="49" t="s">
        <v>38</v>
      </c>
      <c r="B19" s="50" t="n">
        <v>11666</v>
      </c>
      <c r="C19" s="50" t="n">
        <v>1662</v>
      </c>
      <c r="D19" s="50" t="n">
        <v>1503</v>
      </c>
      <c r="E19" s="50" t="n">
        <v>3267</v>
      </c>
      <c r="F19" s="50" t="n">
        <v>5234</v>
      </c>
      <c r="G19" s="50" t="n">
        <v>298</v>
      </c>
      <c r="H19" s="50" t="n">
        <v>5557234</v>
      </c>
      <c r="I19" s="21" t="n">
        <f aca="false">C19/(H19/100000)</f>
        <v>29.9069645078829</v>
      </c>
    </row>
    <row r="20" customFormat="false" ht="15.75" hidden="false" customHeight="true" outlineLevel="0" collapsed="false">
      <c r="A20" s="49" t="s">
        <v>40</v>
      </c>
      <c r="B20" s="50" t="n">
        <v>5702</v>
      </c>
      <c r="C20" s="50" t="n">
        <v>589</v>
      </c>
      <c r="D20" s="50" t="n">
        <v>990</v>
      </c>
      <c r="E20" s="50" t="n">
        <v>1286</v>
      </c>
      <c r="F20" s="50" t="n">
        <v>2837</v>
      </c>
      <c r="G20" s="50" t="n">
        <v>184</v>
      </c>
      <c r="H20" s="50" t="n">
        <v>2682969</v>
      </c>
      <c r="I20" s="21" t="n">
        <f aca="false">C20/(H20/100000)</f>
        <v>21.9532912978122</v>
      </c>
    </row>
    <row r="21" customFormat="false" ht="15.75" hidden="false" customHeight="true" outlineLevel="0" collapsed="false">
      <c r="A21" s="49" t="s">
        <v>42</v>
      </c>
      <c r="B21" s="50" t="n">
        <v>7039</v>
      </c>
      <c r="C21" s="50" t="n">
        <v>2016</v>
      </c>
      <c r="D21" s="50" t="n">
        <v>1570</v>
      </c>
      <c r="E21" s="50" t="n">
        <v>2075</v>
      </c>
      <c r="F21" s="50" t="n">
        <v>1378</v>
      </c>
      <c r="G21" s="50" t="n">
        <v>256</v>
      </c>
      <c r="H21" s="50" t="n">
        <v>2622476</v>
      </c>
      <c r="I21" s="21" t="n">
        <f aca="false">C21/(H21/100000)</f>
        <v>76.8739161006621</v>
      </c>
    </row>
    <row r="22" customFormat="false" ht="15.75" hidden="false" customHeight="true" outlineLevel="0" collapsed="false">
      <c r="A22" s="49" t="s">
        <v>44</v>
      </c>
      <c r="B22" s="50" t="n">
        <v>5031</v>
      </c>
      <c r="C22" s="50" t="n">
        <v>1067</v>
      </c>
      <c r="D22" s="50" t="n">
        <v>876</v>
      </c>
      <c r="E22" s="50" t="n">
        <v>1905</v>
      </c>
      <c r="F22" s="50" t="n">
        <v>1183</v>
      </c>
      <c r="G22" s="50" t="n">
        <v>362</v>
      </c>
      <c r="H22" s="50" t="n">
        <v>4244419</v>
      </c>
      <c r="I22" s="21" t="n">
        <f aca="false">C22/(H22/100000)</f>
        <v>25.1388941572451</v>
      </c>
    </row>
    <row r="23" customFormat="false" ht="15.75" hidden="false" customHeight="true" outlineLevel="0" collapsed="false">
      <c r="A23" s="49" t="s">
        <v>46</v>
      </c>
      <c r="B23" s="50" t="n">
        <v>15386</v>
      </c>
      <c r="C23" s="50" t="n">
        <v>3938</v>
      </c>
      <c r="D23" s="50" t="n">
        <v>2553</v>
      </c>
      <c r="E23" s="50" t="n">
        <v>4696</v>
      </c>
      <c r="F23" s="50" t="n">
        <v>4199</v>
      </c>
      <c r="G23" s="50" t="n">
        <v>151</v>
      </c>
      <c r="H23" s="50" t="n">
        <v>3957239</v>
      </c>
      <c r="I23" s="21" t="n">
        <f aca="false">C23/(H23/100000)</f>
        <v>99.5138276965329</v>
      </c>
    </row>
    <row r="24" customFormat="false" ht="15.75" hidden="false" customHeight="true" outlineLevel="0" collapsed="false">
      <c r="A24" s="49" t="s">
        <v>48</v>
      </c>
      <c r="B24" s="50" t="n">
        <v>848</v>
      </c>
      <c r="C24" s="50" t="n">
        <v>60</v>
      </c>
      <c r="D24" s="50" t="n">
        <v>177</v>
      </c>
      <c r="E24" s="50" t="n">
        <v>281</v>
      </c>
      <c r="F24" s="50" t="n">
        <v>330</v>
      </c>
      <c r="G24" s="50" t="n">
        <v>168</v>
      </c>
      <c r="H24" s="50" t="n">
        <v>1328188</v>
      </c>
      <c r="I24" s="21" t="n">
        <f aca="false">C24/(H24/100000)</f>
        <v>4.51743277307128</v>
      </c>
    </row>
    <row r="25" customFormat="false" ht="15.75" hidden="false" customHeight="true" outlineLevel="0" collapsed="false">
      <c r="A25" s="49" t="s">
        <v>50</v>
      </c>
      <c r="B25" s="50" t="n">
        <v>16780</v>
      </c>
      <c r="C25" s="50" t="n">
        <v>2382</v>
      </c>
      <c r="D25" s="50" t="n">
        <v>4424</v>
      </c>
      <c r="E25" s="50" t="n">
        <v>6392</v>
      </c>
      <c r="F25" s="50" t="n">
        <v>3582</v>
      </c>
      <c r="G25" s="50" t="n">
        <v>155</v>
      </c>
      <c r="H25" s="50" t="n">
        <v>5784364</v>
      </c>
      <c r="I25" s="21" t="n">
        <f aca="false">C25/(H25/100000)</f>
        <v>41.1799810661985</v>
      </c>
    </row>
    <row r="26" customFormat="false" ht="15.75" hidden="false" customHeight="true" outlineLevel="0" collapsed="false">
      <c r="A26" s="49" t="s">
        <v>52</v>
      </c>
      <c r="B26" s="50" t="n">
        <v>18587</v>
      </c>
      <c r="C26" s="50" t="n">
        <v>2003</v>
      </c>
      <c r="D26" s="50" t="n">
        <v>4494</v>
      </c>
      <c r="E26" s="50" t="n">
        <v>9104</v>
      </c>
      <c r="F26" s="50" t="n">
        <v>2986</v>
      </c>
      <c r="G26" s="50" t="n">
        <v>315</v>
      </c>
      <c r="H26" s="50" t="n">
        <v>6034456</v>
      </c>
      <c r="I26" s="21" t="n">
        <f aca="false">C26/(H26/100000)</f>
        <v>33.1927186145694</v>
      </c>
    </row>
    <row r="27" customFormat="false" ht="15.75" hidden="false" customHeight="true" outlineLevel="0" collapsed="false">
      <c r="A27" s="49" t="s">
        <v>54</v>
      </c>
      <c r="B27" s="50" t="n">
        <v>26541</v>
      </c>
      <c r="C27" s="50" t="n">
        <v>7679</v>
      </c>
      <c r="D27" s="50" t="n">
        <v>5477</v>
      </c>
      <c r="E27" s="50" t="n">
        <v>9380</v>
      </c>
      <c r="F27" s="50" t="n">
        <v>4005</v>
      </c>
      <c r="G27" s="50" t="n">
        <v>516</v>
      </c>
      <c r="H27" s="50" t="n">
        <v>8886852</v>
      </c>
      <c r="I27" s="21" t="n">
        <f aca="false">C27/(H27/100000)</f>
        <v>86.4085505193515</v>
      </c>
    </row>
    <row r="28" customFormat="false" ht="15.75" hidden="false" customHeight="true" outlineLevel="0" collapsed="false">
      <c r="A28" s="49" t="s">
        <v>56</v>
      </c>
      <c r="B28" s="50" t="n">
        <v>6375</v>
      </c>
      <c r="C28" s="50" t="n">
        <v>1177</v>
      </c>
      <c r="D28" s="50" t="n">
        <v>1158</v>
      </c>
      <c r="E28" s="50" t="n">
        <v>1656</v>
      </c>
      <c r="F28" s="50" t="n">
        <v>2384</v>
      </c>
      <c r="G28" s="50" t="n">
        <v>311</v>
      </c>
      <c r="H28" s="50" t="n">
        <v>5226982</v>
      </c>
      <c r="I28" s="21" t="n">
        <f aca="false">C28/(H28/100000)</f>
        <v>22.5177741189849</v>
      </c>
    </row>
    <row r="29" customFormat="false" ht="15.75" hidden="false" customHeight="true" outlineLevel="0" collapsed="false">
      <c r="A29" s="49" t="s">
        <v>58</v>
      </c>
      <c r="B29" s="50" t="n">
        <v>3048</v>
      </c>
      <c r="C29" s="50" t="n">
        <v>956</v>
      </c>
      <c r="D29" s="50" t="n">
        <v>415</v>
      </c>
      <c r="E29" s="50" t="n">
        <v>738</v>
      </c>
      <c r="F29" s="50" t="n">
        <v>939</v>
      </c>
      <c r="G29" s="50" t="n">
        <v>108</v>
      </c>
      <c r="H29" s="50" t="n">
        <v>1849412</v>
      </c>
      <c r="I29" s="21" t="n">
        <f aca="false">C29/(H29/100000)</f>
        <v>51.6921053826838</v>
      </c>
    </row>
    <row r="30" customFormat="false" ht="15.75" hidden="false" customHeight="true" outlineLevel="0" collapsed="false">
      <c r="A30" s="49" t="s">
        <v>60</v>
      </c>
      <c r="B30" s="50" t="n">
        <v>18526</v>
      </c>
      <c r="C30" s="50" t="n">
        <v>5290</v>
      </c>
      <c r="D30" s="50" t="n">
        <v>2492</v>
      </c>
      <c r="E30" s="50" t="n">
        <v>4896</v>
      </c>
      <c r="F30" s="50" t="n">
        <v>5848</v>
      </c>
      <c r="G30" s="50" t="n">
        <v>602</v>
      </c>
      <c r="H30" s="50" t="n">
        <v>5950416</v>
      </c>
      <c r="I30" s="21" t="n">
        <f aca="false">C30/(H30/100000)</f>
        <v>88.9013474015934</v>
      </c>
    </row>
    <row r="31" customFormat="false" ht="15.75" hidden="false" customHeight="true" outlineLevel="0" collapsed="false">
      <c r="A31" s="49" t="s">
        <v>62</v>
      </c>
      <c r="B31" s="50" t="n">
        <v>1915</v>
      </c>
      <c r="C31" s="50" t="n">
        <v>269</v>
      </c>
      <c r="D31" s="50" t="n">
        <v>258</v>
      </c>
      <c r="E31" s="50" t="n">
        <v>596</v>
      </c>
      <c r="F31" s="50" t="n">
        <v>792</v>
      </c>
      <c r="G31" s="50" t="n">
        <v>101</v>
      </c>
      <c r="H31" s="50" t="n">
        <v>926672</v>
      </c>
      <c r="I31" s="21" t="n">
        <f aca="false">C31/(H31/100000)</f>
        <v>29.0286099072811</v>
      </c>
    </row>
    <row r="32" customFormat="false" ht="15.75" hidden="false" customHeight="true" outlineLevel="0" collapsed="false">
      <c r="A32" s="49" t="s">
        <v>64</v>
      </c>
      <c r="B32" s="50" t="n">
        <v>2814</v>
      </c>
      <c r="C32" s="50" t="n">
        <v>568</v>
      </c>
      <c r="D32" s="50" t="n">
        <v>485</v>
      </c>
      <c r="E32" s="50" t="n">
        <v>892</v>
      </c>
      <c r="F32" s="50" t="n">
        <v>869</v>
      </c>
      <c r="G32" s="50" t="n">
        <v>215</v>
      </c>
      <c r="H32" s="50" t="n">
        <v>1678460</v>
      </c>
      <c r="I32" s="21" t="n">
        <f aca="false">C32/(H32/100000)</f>
        <v>33.8405443084732</v>
      </c>
    </row>
    <row r="33" customFormat="false" ht="15.75" hidden="false" customHeight="true" outlineLevel="0" collapsed="false">
      <c r="A33" s="49" t="s">
        <v>66</v>
      </c>
      <c r="B33" s="50" t="n">
        <v>8634</v>
      </c>
      <c r="C33" s="50" t="n">
        <v>1301</v>
      </c>
      <c r="D33" s="50" t="n">
        <v>1671</v>
      </c>
      <c r="E33" s="50" t="n">
        <v>4020</v>
      </c>
      <c r="F33" s="50" t="n">
        <v>1642</v>
      </c>
      <c r="G33" s="50" t="n">
        <v>42</v>
      </c>
      <c r="H33" s="50" t="n">
        <v>2440815</v>
      </c>
      <c r="I33" s="21" t="n">
        <f aca="false">C33/(H33/100000)</f>
        <v>53.3018684332897</v>
      </c>
    </row>
    <row r="34" customFormat="false" ht="15.75" hidden="false" customHeight="true" outlineLevel="0" collapsed="false">
      <c r="A34" s="49" t="s">
        <v>68</v>
      </c>
      <c r="B34" s="50" t="n">
        <v>1435</v>
      </c>
      <c r="C34" s="50" t="n">
        <v>171</v>
      </c>
      <c r="D34" s="50" t="n">
        <v>409</v>
      </c>
      <c r="E34" s="50" t="n">
        <v>330</v>
      </c>
      <c r="F34" s="50" t="n">
        <v>525</v>
      </c>
      <c r="G34" s="50" t="n">
        <v>140</v>
      </c>
      <c r="H34" s="50" t="n">
        <v>1129726</v>
      </c>
      <c r="I34" s="21" t="n">
        <f aca="false">C34/(H34/100000)</f>
        <v>15.1364136082555</v>
      </c>
    </row>
    <row r="35" customFormat="false" ht="15.75" hidden="false" customHeight="true" outlineLevel="0" collapsed="false">
      <c r="A35" s="49" t="s">
        <v>70</v>
      </c>
      <c r="B35" s="50" t="n">
        <v>13442</v>
      </c>
      <c r="C35" s="50" t="n">
        <v>2360</v>
      </c>
      <c r="D35" s="50" t="n">
        <v>2983</v>
      </c>
      <c r="E35" s="50" t="n">
        <v>4035</v>
      </c>
      <c r="F35" s="50" t="n">
        <v>4064</v>
      </c>
      <c r="G35" s="50" t="n">
        <v>573</v>
      </c>
      <c r="H35" s="50" t="n">
        <v>8759125</v>
      </c>
      <c r="I35" s="21" t="n">
        <f aca="false">C35/(H35/100000)</f>
        <v>26.9433305267364</v>
      </c>
    </row>
    <row r="36" customFormat="false" ht="15.75" hidden="false" customHeight="true" outlineLevel="0" collapsed="false">
      <c r="A36" s="49" t="s">
        <v>72</v>
      </c>
      <c r="B36" s="50" t="n">
        <v>8813</v>
      </c>
      <c r="C36" s="50" t="n">
        <v>1755</v>
      </c>
      <c r="D36" s="50" t="n">
        <v>1632</v>
      </c>
      <c r="E36" s="50" t="n">
        <v>2582</v>
      </c>
      <c r="F36" s="50" t="n">
        <v>2844</v>
      </c>
      <c r="G36" s="50" t="n">
        <v>101</v>
      </c>
      <c r="H36" s="50" t="n">
        <v>2011134</v>
      </c>
      <c r="I36" s="21" t="n">
        <f aca="false">C36/(H36/100000)</f>
        <v>87.2642001975005</v>
      </c>
    </row>
    <row r="37" customFormat="false" ht="15.75" hidden="false" customHeight="true" outlineLevel="0" collapsed="false">
      <c r="A37" s="49" t="s">
        <v>74</v>
      </c>
      <c r="B37" s="50" t="n">
        <v>15345</v>
      </c>
      <c r="C37" s="50" t="n">
        <v>2168</v>
      </c>
      <c r="D37" s="50" t="n">
        <v>4908</v>
      </c>
      <c r="E37" s="50" t="n">
        <v>4226</v>
      </c>
      <c r="F37" s="50" t="n">
        <v>4043</v>
      </c>
      <c r="G37" s="50" t="n">
        <v>532</v>
      </c>
      <c r="H37" s="50" t="n">
        <v>10807465</v>
      </c>
      <c r="I37" s="21" t="n">
        <f aca="false">C37/(H37/100000)</f>
        <v>20.0602083837422</v>
      </c>
    </row>
    <row r="38" customFormat="false" ht="15.75" hidden="false" customHeight="true" outlineLevel="0" collapsed="false">
      <c r="A38" s="49" t="s">
        <v>76</v>
      </c>
      <c r="B38" s="50" t="n">
        <v>19578</v>
      </c>
      <c r="C38" s="50" t="n">
        <v>5843</v>
      </c>
      <c r="D38" s="50" t="n">
        <v>3956</v>
      </c>
      <c r="E38" s="50" t="n">
        <v>5244</v>
      </c>
      <c r="F38" s="50" t="n">
        <v>4535</v>
      </c>
      <c r="G38" s="50" t="n">
        <v>369</v>
      </c>
      <c r="H38" s="50" t="n">
        <v>8664157</v>
      </c>
      <c r="I38" s="21" t="n">
        <f aca="false">C38/(H38/100000)</f>
        <v>67.4387594776965</v>
      </c>
    </row>
    <row r="39" customFormat="false" ht="15.75" hidden="false" customHeight="true" outlineLevel="0" collapsed="false">
      <c r="A39" s="49" t="s">
        <v>78</v>
      </c>
      <c r="B39" s="50" t="n">
        <v>1261</v>
      </c>
      <c r="C39" s="50" t="n">
        <v>31</v>
      </c>
      <c r="D39" s="50" t="n">
        <v>132</v>
      </c>
      <c r="E39" s="50" t="n">
        <v>247</v>
      </c>
      <c r="F39" s="50" t="n">
        <v>851</v>
      </c>
      <c r="G39" s="50" t="n">
        <v>82</v>
      </c>
      <c r="H39" s="50" t="n">
        <v>646511</v>
      </c>
      <c r="I39" s="21" t="n">
        <f aca="false">C39/(H39/100000)</f>
        <v>4.79496868576095</v>
      </c>
    </row>
    <row r="40" customFormat="false" ht="15.75" hidden="false" customHeight="true" outlineLevel="0" collapsed="false">
      <c r="A40" s="49" t="s">
        <v>80</v>
      </c>
      <c r="B40" s="50" t="n">
        <v>13679</v>
      </c>
      <c r="C40" s="50" t="n">
        <v>3688</v>
      </c>
      <c r="D40" s="50" t="n">
        <v>2464</v>
      </c>
      <c r="E40" s="50" t="n">
        <v>4702</v>
      </c>
      <c r="F40" s="50" t="n">
        <v>2825</v>
      </c>
      <c r="G40" s="50" t="n">
        <v>464</v>
      </c>
      <c r="H40" s="50" t="n">
        <v>9714166</v>
      </c>
      <c r="I40" s="21" t="n">
        <f aca="false">C40/(H40/100000)</f>
        <v>37.9651737472882</v>
      </c>
    </row>
    <row r="41" customFormat="false" ht="15.75" hidden="false" customHeight="true" outlineLevel="0" collapsed="false">
      <c r="A41" s="49" t="s">
        <v>82</v>
      </c>
      <c r="B41" s="50" t="n">
        <v>12086</v>
      </c>
      <c r="C41" s="50" t="n">
        <v>2089</v>
      </c>
      <c r="D41" s="56" t="n">
        <v>1941</v>
      </c>
      <c r="E41" s="56" t="n">
        <v>4270</v>
      </c>
      <c r="F41" s="56" t="n">
        <v>3786</v>
      </c>
      <c r="G41" s="50" t="n">
        <v>331</v>
      </c>
      <c r="H41" s="50" t="n">
        <v>3597339</v>
      </c>
      <c r="I41" s="21" t="n">
        <f aca="false">C41/(H41/100000)</f>
        <v>58.0707017047879</v>
      </c>
    </row>
    <row r="42" customFormat="false" ht="15.75" hidden="false" customHeight="true" outlineLevel="0" collapsed="false">
      <c r="A42" s="49" t="s">
        <v>84</v>
      </c>
      <c r="B42" s="50" t="n">
        <v>5842</v>
      </c>
      <c r="C42" s="56" t="n">
        <v>671</v>
      </c>
      <c r="D42" s="50" t="n">
        <v>1120</v>
      </c>
      <c r="E42" s="50" t="n">
        <v>1926</v>
      </c>
      <c r="F42" s="50" t="n">
        <v>2125</v>
      </c>
      <c r="G42" s="50" t="n">
        <v>161</v>
      </c>
      <c r="H42" s="50" t="n">
        <v>3823231</v>
      </c>
      <c r="I42" s="21" t="n">
        <f aca="false">C42/(H42/100000)</f>
        <v>17.5506005260995</v>
      </c>
    </row>
    <row r="43" customFormat="false" ht="15.75" hidden="false" customHeight="true" outlineLevel="0" collapsed="false">
      <c r="A43" s="49" t="s">
        <v>86</v>
      </c>
      <c r="B43" s="50" t="n">
        <v>23575</v>
      </c>
      <c r="C43" s="50" t="n">
        <v>4675</v>
      </c>
      <c r="D43" s="50" t="n">
        <v>3696</v>
      </c>
      <c r="E43" s="50" t="n">
        <v>5690</v>
      </c>
      <c r="F43" s="50" t="n">
        <v>9514</v>
      </c>
      <c r="G43" s="50" t="n">
        <v>1196</v>
      </c>
      <c r="H43" s="50" t="n">
        <v>11853574</v>
      </c>
      <c r="I43" s="21" t="n">
        <f aca="false">C43/(H43/100000)</f>
        <v>39.4395816822842</v>
      </c>
    </row>
    <row r="44" customFormat="false" ht="15.75" hidden="false" customHeight="true" outlineLevel="0" collapsed="false">
      <c r="A44" s="49" t="s">
        <v>88</v>
      </c>
      <c r="B44" s="50" t="n">
        <v>869</v>
      </c>
      <c r="C44" s="50" t="n">
        <v>156</v>
      </c>
      <c r="D44" s="50" t="n">
        <v>263</v>
      </c>
      <c r="E44" s="50" t="n">
        <v>327</v>
      </c>
      <c r="F44" s="50" t="n">
        <v>123</v>
      </c>
      <c r="G44" s="50" t="n">
        <v>48</v>
      </c>
      <c r="H44" s="50" t="n">
        <v>873472</v>
      </c>
      <c r="I44" s="21" t="n">
        <f aca="false">C44/(H44/100000)</f>
        <v>17.8597596717468</v>
      </c>
    </row>
    <row r="45" customFormat="false" ht="15.75" hidden="false" customHeight="true" outlineLevel="0" collapsed="false">
      <c r="A45" s="49" t="s">
        <v>90</v>
      </c>
      <c r="B45" s="50" t="n">
        <v>17260</v>
      </c>
      <c r="C45" s="50" t="n">
        <v>5272</v>
      </c>
      <c r="D45" s="50" t="n">
        <v>3214</v>
      </c>
      <c r="E45" s="50" t="n">
        <v>4837</v>
      </c>
      <c r="F45" s="50" t="n">
        <v>3937</v>
      </c>
      <c r="G45" s="50" t="n">
        <v>249</v>
      </c>
      <c r="H45" s="50" t="n">
        <v>4122555</v>
      </c>
      <c r="I45" s="21" t="n">
        <f aca="false">C45/(H45/100000)</f>
        <v>127.881859671975</v>
      </c>
    </row>
    <row r="46" customFormat="false" ht="15.75" hidden="false" customHeight="true" outlineLevel="0" collapsed="false">
      <c r="A46" s="49" t="s">
        <v>92</v>
      </c>
      <c r="B46" s="50" t="n">
        <v>1282</v>
      </c>
      <c r="C46" s="50" t="n">
        <v>151</v>
      </c>
      <c r="D46" s="50" t="n">
        <v>467</v>
      </c>
      <c r="E46" s="50" t="n">
        <v>306</v>
      </c>
      <c r="F46" s="50" t="n">
        <v>358</v>
      </c>
      <c r="G46" s="50" t="n">
        <v>122</v>
      </c>
      <c r="H46" s="50" t="n">
        <v>732933</v>
      </c>
      <c r="I46" s="21" t="n">
        <f aca="false">C46/(H46/100000)</f>
        <v>20.6021559951592</v>
      </c>
    </row>
    <row r="47" customFormat="false" ht="15.75" hidden="false" customHeight="true" outlineLevel="0" collapsed="false">
      <c r="A47" s="49" t="s">
        <v>94</v>
      </c>
      <c r="B47" s="50" t="n">
        <v>27818</v>
      </c>
      <c r="C47" s="50" t="n">
        <v>8555</v>
      </c>
      <c r="D47" s="50" t="n">
        <v>5696</v>
      </c>
      <c r="E47" s="50" t="n">
        <v>10600</v>
      </c>
      <c r="F47" s="50" t="n">
        <v>2967</v>
      </c>
      <c r="G47" s="50" t="n">
        <v>448</v>
      </c>
      <c r="H47" s="50" t="n">
        <v>6218332</v>
      </c>
      <c r="I47" s="21" t="n">
        <f aca="false">C47/(H47/100000)</f>
        <v>137.577086588494</v>
      </c>
    </row>
    <row r="48" customFormat="false" ht="15.75" hidden="false" customHeight="true" outlineLevel="0" collapsed="false">
      <c r="A48" s="49" t="s">
        <v>96</v>
      </c>
      <c r="B48" s="50" t="n">
        <v>63330</v>
      </c>
      <c r="C48" s="50" t="n">
        <v>13998</v>
      </c>
      <c r="D48" s="50" t="n">
        <v>14296</v>
      </c>
      <c r="E48" s="50" t="n">
        <v>21559</v>
      </c>
      <c r="F48" s="50" t="n">
        <v>13477</v>
      </c>
      <c r="G48" s="50" t="n">
        <v>1024</v>
      </c>
      <c r="H48" s="50" t="n">
        <v>24016516</v>
      </c>
      <c r="I48" s="21" t="n">
        <f aca="false">C48/(H48/100000)</f>
        <v>58.2848902813381</v>
      </c>
    </row>
    <row r="49" customFormat="false" ht="15.75" hidden="false" customHeight="true" outlineLevel="0" collapsed="false">
      <c r="A49" s="49" t="s">
        <v>98</v>
      </c>
      <c r="B49" s="50" t="n">
        <v>3367</v>
      </c>
      <c r="C49" s="50" t="n">
        <v>573</v>
      </c>
      <c r="D49" s="50" t="n">
        <v>876</v>
      </c>
      <c r="E49" s="50" t="n">
        <v>1145</v>
      </c>
      <c r="F49" s="50" t="n">
        <v>773</v>
      </c>
      <c r="G49" s="50" t="n">
        <v>122</v>
      </c>
      <c r="H49" s="50" t="n">
        <v>2687404</v>
      </c>
      <c r="I49" s="21" t="n">
        <f aca="false">C49/(H49/100000)</f>
        <v>21.3216918632256</v>
      </c>
    </row>
    <row r="50" customFormat="false" ht="15.75" hidden="false" customHeight="true" outlineLevel="0" collapsed="false">
      <c r="A50" s="49" t="s">
        <v>100</v>
      </c>
      <c r="B50" s="50" t="n">
        <v>502</v>
      </c>
      <c r="C50" s="50" t="n">
        <v>67</v>
      </c>
      <c r="D50" s="50" t="n">
        <v>100</v>
      </c>
      <c r="E50" s="50" t="n">
        <v>92</v>
      </c>
      <c r="F50" s="50" t="n">
        <v>243</v>
      </c>
      <c r="G50" s="50" t="n">
        <v>65</v>
      </c>
      <c r="H50" s="50" t="n">
        <v>531937</v>
      </c>
      <c r="I50" s="21" t="n">
        <f aca="false">C50/(H50/100000)</f>
        <v>12.5954765319953</v>
      </c>
    </row>
    <row r="51" customFormat="false" ht="15.75" hidden="false" customHeight="true" outlineLevel="0" collapsed="false">
      <c r="A51" s="49" t="s">
        <v>102</v>
      </c>
      <c r="B51" s="50" t="n">
        <v>8605</v>
      </c>
      <c r="C51" s="50" t="n">
        <v>1722</v>
      </c>
      <c r="D51" s="50" t="n">
        <v>2015</v>
      </c>
      <c r="E51" s="50" t="n">
        <v>2865</v>
      </c>
      <c r="F51" s="50" t="n">
        <v>2003</v>
      </c>
      <c r="G51" s="50" t="n">
        <v>323</v>
      </c>
      <c r="H51" s="50" t="n">
        <v>8066841</v>
      </c>
      <c r="I51" s="21" t="n">
        <f aca="false">C51/(H51/100000)</f>
        <v>21.3466461034747</v>
      </c>
    </row>
    <row r="52" customFormat="false" ht="15.75" hidden="false" customHeight="true" outlineLevel="0" collapsed="false">
      <c r="A52" s="49" t="s">
        <v>104</v>
      </c>
      <c r="B52" s="50" t="n">
        <v>11496</v>
      </c>
      <c r="C52" s="50" t="n">
        <v>1798</v>
      </c>
      <c r="D52" s="50" t="n">
        <v>2043</v>
      </c>
      <c r="E52" s="50" t="n">
        <v>3553</v>
      </c>
      <c r="F52" s="50" t="n">
        <v>4102</v>
      </c>
      <c r="G52" s="50" t="n">
        <v>248</v>
      </c>
      <c r="H52" s="50" t="n">
        <v>6322393</v>
      </c>
      <c r="I52" s="21" t="n">
        <f aca="false">C52/(H52/100000)</f>
        <v>28.4385991190361</v>
      </c>
    </row>
    <row r="53" customFormat="false" ht="15.75" hidden="false" customHeight="true" outlineLevel="0" collapsed="false">
      <c r="A53" s="49" t="s">
        <v>106</v>
      </c>
      <c r="B53" s="50" t="n">
        <v>3577</v>
      </c>
      <c r="C53" s="50" t="n">
        <v>780</v>
      </c>
      <c r="D53" s="50" t="n">
        <v>500</v>
      </c>
      <c r="E53" s="50" t="n">
        <v>1001</v>
      </c>
      <c r="F53" s="50" t="n">
        <v>1296</v>
      </c>
      <c r="G53" s="50" t="n">
        <v>247</v>
      </c>
      <c r="H53" s="50" t="n">
        <v>1498772</v>
      </c>
      <c r="I53" s="21" t="n">
        <f aca="false">C53/(H53/100000)</f>
        <v>52.0426055464073</v>
      </c>
    </row>
    <row r="54" customFormat="false" ht="15.75" hidden="false" customHeight="true" outlineLevel="0" collapsed="false">
      <c r="A54" s="49" t="s">
        <v>108</v>
      </c>
      <c r="B54" s="50" t="n">
        <v>7613</v>
      </c>
      <c r="C54" s="50" t="n">
        <v>1495</v>
      </c>
      <c r="D54" s="50" t="n">
        <v>751</v>
      </c>
      <c r="E54" s="50" t="n">
        <v>1523</v>
      </c>
      <c r="F54" s="50" t="n">
        <v>3844</v>
      </c>
      <c r="G54" s="50" t="n">
        <v>366</v>
      </c>
      <c r="H54" s="50" t="n">
        <v>5456018</v>
      </c>
      <c r="I54" s="21" t="n">
        <f aca="false">C54/(H54/100000)</f>
        <v>27.4009359939795</v>
      </c>
    </row>
    <row r="55" customFormat="false" ht="15.75" hidden="false" customHeight="true" outlineLevel="0" collapsed="false">
      <c r="A55" s="44" t="s">
        <v>110</v>
      </c>
      <c r="B55" s="51" t="n">
        <v>964</v>
      </c>
      <c r="C55" s="51" t="n">
        <v>112</v>
      </c>
      <c r="D55" s="51" t="n">
        <v>191</v>
      </c>
      <c r="E55" s="51" t="n">
        <v>261</v>
      </c>
      <c r="F55" s="51" t="n">
        <v>400</v>
      </c>
      <c r="G55" s="51" t="n">
        <v>62</v>
      </c>
      <c r="H55" s="51" t="n">
        <v>548033</v>
      </c>
      <c r="I55" s="21" t="n">
        <f aca="false">C55/(H55/100000)</f>
        <v>20.4367255256526</v>
      </c>
    </row>
    <row r="56" customFormat="false" ht="31.5" hidden="false" customHeight="true" outlineLevel="0" collapsed="false">
      <c r="A56" s="57" t="s">
        <v>144</v>
      </c>
      <c r="B56" s="57"/>
      <c r="C56" s="57"/>
      <c r="D56" s="57"/>
      <c r="E56" s="57"/>
      <c r="F56" s="57"/>
      <c r="G56" s="57"/>
      <c r="H56" s="57"/>
      <c r="I56" s="5"/>
    </row>
    <row r="57" customFormat="false" ht="15.75" hidden="false" customHeight="true" outlineLevel="0" collapsed="false">
      <c r="A57" s="53" t="s">
        <v>138</v>
      </c>
      <c r="B57" s="53"/>
    </row>
  </sheetData>
  <mergeCells count="2">
    <mergeCell ref="A56:H56"/>
    <mergeCell ref="A57:B5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1" min="1" style="0" width="34.1326530612245"/>
    <col collapsed="false" hidden="false" max="7" min="2" style="0" width="11.5714285714286"/>
    <col collapsed="false" hidden="false" max="8" min="8" style="0" width="9.5765306122449"/>
    <col collapsed="false" hidden="false" max="1025" min="9" style="0" width="14.4285714285714"/>
  </cols>
  <sheetData>
    <row r="1" customFormat="false" ht="12" hidden="false" customHeight="true" outlineLevel="0" collapsed="false">
      <c r="A1" s="58" t="s">
        <v>145</v>
      </c>
      <c r="B1" s="31"/>
      <c r="C1" s="31"/>
      <c r="D1" s="31"/>
      <c r="E1" s="31"/>
      <c r="F1" s="31"/>
      <c r="G1" s="31"/>
      <c r="H1" s="31"/>
    </row>
    <row r="2" customFormat="false" ht="12" hidden="false" customHeight="true" outlineLevel="0" collapsed="false">
      <c r="A2" s="58" t="s">
        <v>146</v>
      </c>
      <c r="B2" s="31"/>
      <c r="C2" s="31"/>
      <c r="D2" s="31"/>
      <c r="E2" s="31"/>
      <c r="F2" s="31"/>
      <c r="G2" s="31"/>
      <c r="H2" s="31"/>
    </row>
    <row r="3" customFormat="false" ht="12" hidden="false" customHeight="true" outlineLevel="0" collapsed="false">
      <c r="A3" s="58" t="s">
        <v>147</v>
      </c>
      <c r="B3" s="59" t="s">
        <v>148</v>
      </c>
      <c r="C3" s="59" t="s">
        <v>149</v>
      </c>
      <c r="D3" s="59" t="s">
        <v>150</v>
      </c>
      <c r="E3" s="59" t="s">
        <v>151</v>
      </c>
      <c r="F3" s="59" t="s">
        <v>152</v>
      </c>
      <c r="G3" s="10" t="s">
        <v>153</v>
      </c>
      <c r="H3" s="10" t="s">
        <v>154</v>
      </c>
    </row>
    <row r="4" customFormat="false" ht="12" hidden="false" customHeight="true" outlineLevel="0" collapsed="false">
      <c r="A4" s="58" t="s">
        <v>155</v>
      </c>
      <c r="B4" s="58" t="n">
        <v>14965</v>
      </c>
      <c r="C4" s="58" t="n">
        <v>15087</v>
      </c>
      <c r="D4" s="58" t="n">
        <v>14916</v>
      </c>
      <c r="E4" s="58" t="n">
        <v>14224</v>
      </c>
      <c r="F4" s="58" t="n">
        <v>13752</v>
      </c>
      <c r="G4" s="12" t="n">
        <v>13164</v>
      </c>
      <c r="H4" s="12" t="n">
        <v>12664</v>
      </c>
    </row>
    <row r="5" customFormat="false" ht="12" hidden="false" customHeight="true" outlineLevel="0" collapsed="false">
      <c r="A5" s="60" t="s">
        <v>156</v>
      </c>
      <c r="B5" s="60" t="n">
        <v>10158</v>
      </c>
      <c r="C5" s="60" t="n">
        <v>10225</v>
      </c>
      <c r="D5" s="60" t="n">
        <v>10129</v>
      </c>
      <c r="E5" s="60" t="n">
        <v>9528</v>
      </c>
      <c r="F5" s="60" t="n">
        <v>9199</v>
      </c>
      <c r="G5" s="31" t="n">
        <v>8874</v>
      </c>
      <c r="H5" s="31" t="n">
        <v>8583</v>
      </c>
    </row>
    <row r="6" customFormat="false" ht="12" hidden="false" customHeight="true" outlineLevel="0" collapsed="false">
      <c r="A6" s="60" t="s">
        <v>117</v>
      </c>
      <c r="B6" s="60" t="n">
        <v>7565</v>
      </c>
      <c r="C6" s="60" t="n">
        <v>7836</v>
      </c>
      <c r="D6" s="60" t="n">
        <v>7398</v>
      </c>
      <c r="E6" s="60" t="n">
        <v>6800</v>
      </c>
      <c r="F6" s="60" t="n">
        <v>6501</v>
      </c>
      <c r="G6" s="31" t="n">
        <v>6115</v>
      </c>
      <c r="H6" s="31" t="n">
        <v>6220</v>
      </c>
    </row>
    <row r="7" customFormat="false" ht="12" hidden="false" customHeight="true" outlineLevel="0" collapsed="false">
      <c r="A7" s="60" t="s">
        <v>118</v>
      </c>
      <c r="B7" s="60" t="n">
        <v>445</v>
      </c>
      <c r="C7" s="60" t="n">
        <v>438</v>
      </c>
      <c r="D7" s="60" t="n">
        <v>453</v>
      </c>
      <c r="E7" s="60" t="n">
        <v>380</v>
      </c>
      <c r="F7" s="60" t="n">
        <v>351</v>
      </c>
      <c r="G7" s="31" t="n">
        <v>367</v>
      </c>
      <c r="H7" s="31" t="n">
        <v>323</v>
      </c>
    </row>
    <row r="8" customFormat="false" ht="12" hidden="false" customHeight="true" outlineLevel="0" collapsed="false">
      <c r="A8" s="60" t="s">
        <v>119</v>
      </c>
      <c r="B8" s="60" t="n">
        <v>522</v>
      </c>
      <c r="C8" s="60" t="n">
        <v>490</v>
      </c>
      <c r="D8" s="60" t="n">
        <v>457</v>
      </c>
      <c r="E8" s="60" t="n">
        <v>442</v>
      </c>
      <c r="F8" s="60" t="n">
        <v>423</v>
      </c>
      <c r="G8" s="31" t="n">
        <v>366</v>
      </c>
      <c r="H8" s="31" t="n">
        <v>356</v>
      </c>
    </row>
    <row r="9" customFormat="false" ht="12" hidden="false" customHeight="true" outlineLevel="0" collapsed="false">
      <c r="A9" s="60" t="s">
        <v>157</v>
      </c>
      <c r="B9" s="60" t="n">
        <v>138</v>
      </c>
      <c r="C9" s="60" t="n">
        <v>107</v>
      </c>
      <c r="D9" s="60" t="n">
        <v>116</v>
      </c>
      <c r="E9" s="60" t="n">
        <v>81</v>
      </c>
      <c r="F9" s="60" t="n">
        <v>96</v>
      </c>
      <c r="G9" s="31" t="n">
        <v>93</v>
      </c>
      <c r="H9" s="31" t="n">
        <v>97</v>
      </c>
    </row>
    <row r="10" customFormat="false" ht="12" hidden="false" customHeight="true" outlineLevel="0" collapsed="false">
      <c r="A10" s="60" t="s">
        <v>158</v>
      </c>
      <c r="B10" s="60" t="n">
        <v>1488</v>
      </c>
      <c r="C10" s="60" t="n">
        <v>1354</v>
      </c>
      <c r="D10" s="60" t="n">
        <v>1705</v>
      </c>
      <c r="E10" s="60" t="n">
        <v>1825</v>
      </c>
      <c r="F10" s="60" t="n">
        <v>1828</v>
      </c>
      <c r="G10" s="31" t="n">
        <v>1933</v>
      </c>
      <c r="H10" s="31" t="n">
        <v>1587</v>
      </c>
    </row>
    <row r="11" customFormat="false" ht="12" hidden="false" customHeight="true" outlineLevel="0" collapsed="false">
      <c r="A11" s="60" t="s">
        <v>159</v>
      </c>
      <c r="B11" s="60" t="n">
        <v>1920</v>
      </c>
      <c r="C11" s="60" t="n">
        <v>1830</v>
      </c>
      <c r="D11" s="60" t="n">
        <v>1817</v>
      </c>
      <c r="E11" s="60" t="n">
        <v>1888</v>
      </c>
      <c r="F11" s="60" t="n">
        <v>1836</v>
      </c>
      <c r="G11" s="31" t="n">
        <v>1732</v>
      </c>
      <c r="H11" s="31" t="n">
        <v>1694</v>
      </c>
    </row>
    <row r="12" customFormat="false" ht="12" hidden="false" customHeight="true" outlineLevel="0" collapsed="false">
      <c r="A12" s="60" t="s">
        <v>160</v>
      </c>
      <c r="B12" s="60" t="n">
        <v>608</v>
      </c>
      <c r="C12" s="60" t="n">
        <v>618</v>
      </c>
      <c r="D12" s="60" t="n">
        <v>647</v>
      </c>
      <c r="E12" s="60" t="n">
        <v>603</v>
      </c>
      <c r="F12" s="60" t="n">
        <v>623</v>
      </c>
      <c r="G12" s="31" t="n">
        <v>549</v>
      </c>
      <c r="H12" s="31" t="n">
        <v>496</v>
      </c>
    </row>
    <row r="13" customFormat="false" ht="12" hidden="false" customHeight="true" outlineLevel="0" collapsed="false">
      <c r="A13" s="60" t="s">
        <v>161</v>
      </c>
      <c r="B13" s="60" t="n">
        <v>905</v>
      </c>
      <c r="C13" s="60" t="n">
        <v>841</v>
      </c>
      <c r="D13" s="60" t="n">
        <v>869</v>
      </c>
      <c r="E13" s="60" t="n">
        <v>875</v>
      </c>
      <c r="F13" s="60" t="n">
        <v>817</v>
      </c>
      <c r="G13" s="31" t="n">
        <v>769</v>
      </c>
      <c r="H13" s="31" t="n">
        <v>728</v>
      </c>
    </row>
    <row r="14" customFormat="false" ht="12" hidden="false" customHeight="true" outlineLevel="0" collapsed="false">
      <c r="A14" s="60" t="s">
        <v>162</v>
      </c>
      <c r="B14" s="60" t="n">
        <v>9</v>
      </c>
      <c r="C14" s="60" t="n">
        <v>12</v>
      </c>
      <c r="D14" s="60" t="n">
        <v>10</v>
      </c>
      <c r="E14" s="60" t="n">
        <v>9</v>
      </c>
      <c r="F14" s="60" t="n">
        <v>7</v>
      </c>
      <c r="G14" s="31" t="n">
        <v>11</v>
      </c>
      <c r="H14" s="31" t="n">
        <v>5</v>
      </c>
    </row>
    <row r="15" customFormat="false" ht="12" hidden="false" customHeight="true" outlineLevel="0" collapsed="false">
      <c r="A15" s="60" t="s">
        <v>163</v>
      </c>
      <c r="B15" s="60" t="n">
        <v>2</v>
      </c>
      <c r="C15" s="60" t="n">
        <v>1</v>
      </c>
      <c r="D15" s="60" t="n">
        <v>1</v>
      </c>
      <c r="E15" s="60" t="n">
        <v>11</v>
      </c>
      <c r="F15" s="60" t="n">
        <v>2</v>
      </c>
      <c r="G15" s="31" t="n">
        <v>4</v>
      </c>
      <c r="H15" s="31" t="n">
        <v>12</v>
      </c>
    </row>
    <row r="16" customFormat="false" ht="12" hidden="false" customHeight="true" outlineLevel="0" collapsed="false">
      <c r="A16" s="60" t="s">
        <v>164</v>
      </c>
      <c r="B16" s="60" t="n">
        <v>125</v>
      </c>
      <c r="C16" s="60" t="n">
        <v>117</v>
      </c>
      <c r="D16" s="60" t="n">
        <v>131</v>
      </c>
      <c r="E16" s="60" t="n">
        <v>85</v>
      </c>
      <c r="F16" s="60" t="n">
        <v>98</v>
      </c>
      <c r="G16" s="31" t="n">
        <v>78</v>
      </c>
      <c r="H16" s="31" t="n">
        <v>75</v>
      </c>
    </row>
    <row r="17" customFormat="false" ht="12" hidden="false" customHeight="true" outlineLevel="0" collapsed="false">
      <c r="A17" s="60" t="s">
        <v>165</v>
      </c>
      <c r="B17" s="60" t="n">
        <v>46</v>
      </c>
      <c r="C17" s="60" t="n">
        <v>48</v>
      </c>
      <c r="D17" s="60" t="n">
        <v>52</v>
      </c>
      <c r="E17" s="60" t="n">
        <v>34</v>
      </c>
      <c r="F17" s="60" t="n">
        <v>52</v>
      </c>
      <c r="G17" s="31" t="n">
        <v>45</v>
      </c>
      <c r="H17" s="31" t="n">
        <v>29</v>
      </c>
    </row>
    <row r="18" customFormat="false" ht="12" hidden="false" customHeight="true" outlineLevel="0" collapsed="false">
      <c r="A18" s="60" t="s">
        <v>166</v>
      </c>
      <c r="B18" s="60" t="n">
        <v>20</v>
      </c>
      <c r="C18" s="60" t="n">
        <v>12</v>
      </c>
      <c r="D18" s="60" t="n">
        <v>12</v>
      </c>
      <c r="E18" s="60" t="n">
        <v>16</v>
      </c>
      <c r="F18" s="60" t="n">
        <v>8</v>
      </c>
      <c r="G18" s="31" t="n">
        <v>10</v>
      </c>
      <c r="H18" s="31" t="n">
        <v>15</v>
      </c>
    </row>
    <row r="19" customFormat="false" ht="12" hidden="false" customHeight="true" outlineLevel="0" collapsed="false">
      <c r="A19" s="60" t="s">
        <v>167</v>
      </c>
      <c r="B19" s="60" t="n">
        <v>118</v>
      </c>
      <c r="C19" s="60" t="n">
        <v>137</v>
      </c>
      <c r="D19" s="60" t="n">
        <v>134</v>
      </c>
      <c r="E19" s="60" t="n">
        <v>89</v>
      </c>
      <c r="F19" s="60" t="n">
        <v>122</v>
      </c>
      <c r="G19" s="31" t="n">
        <v>122</v>
      </c>
      <c r="H19" s="31" t="n">
        <v>85</v>
      </c>
    </row>
    <row r="20" customFormat="false" ht="12" hidden="false" customHeight="true" outlineLevel="0" collapsed="false">
      <c r="A20" s="60" t="s">
        <v>168</v>
      </c>
      <c r="B20" s="60" t="n">
        <v>96</v>
      </c>
      <c r="C20" s="60" t="n">
        <v>106</v>
      </c>
      <c r="D20" s="60" t="n">
        <v>109</v>
      </c>
      <c r="E20" s="60" t="n">
        <v>87</v>
      </c>
      <c r="F20" s="60" t="n">
        <v>84</v>
      </c>
      <c r="G20" s="31" t="n">
        <v>98</v>
      </c>
      <c r="H20" s="31" t="n">
        <v>89</v>
      </c>
    </row>
    <row r="21" customFormat="false" ht="12" hidden="false" customHeight="true" outlineLevel="0" collapsed="false">
      <c r="A21" s="60" t="s">
        <v>169</v>
      </c>
      <c r="B21" s="60" t="n">
        <v>958</v>
      </c>
      <c r="C21" s="60" t="n">
        <v>1140</v>
      </c>
      <c r="D21" s="60" t="n">
        <v>1005</v>
      </c>
      <c r="E21" s="60" t="n">
        <v>999</v>
      </c>
      <c r="F21" s="60" t="n">
        <v>904</v>
      </c>
      <c r="G21" s="31" t="n">
        <v>872</v>
      </c>
      <c r="H21" s="31" t="n">
        <v>853</v>
      </c>
    </row>
    <row r="22" customFormat="false" ht="12" hidden="false" customHeight="true" outlineLevel="0" collapsed="false">
      <c r="A22" s="60"/>
      <c r="B22" s="60"/>
      <c r="C22" s="60"/>
      <c r="D22" s="60"/>
      <c r="E22" s="60"/>
      <c r="F22" s="60"/>
      <c r="G22" s="31" t="n">
        <f aca="false">SUM(G14:G21)</f>
        <v>1240</v>
      </c>
      <c r="H22" s="31" t="n">
        <f aca="false">SUM(H14:H21)</f>
        <v>1163</v>
      </c>
    </row>
    <row r="23" customFormat="false" ht="12" hidden="false" customHeight="true" outlineLevel="0" collapsed="false">
      <c r="A23" s="60" t="s">
        <v>170</v>
      </c>
      <c r="B23" s="60"/>
      <c r="C23" s="60"/>
      <c r="D23" s="60"/>
      <c r="E23" s="60"/>
      <c r="F23" s="60"/>
      <c r="G23" s="31"/>
      <c r="H23" s="31"/>
    </row>
    <row r="24" customFormat="false" ht="12" hidden="false" customHeight="true" outlineLevel="0" collapsed="false">
      <c r="A24" s="59" t="s">
        <v>147</v>
      </c>
      <c r="B24" s="59" t="s">
        <v>148</v>
      </c>
      <c r="C24" s="59" t="s">
        <v>149</v>
      </c>
      <c r="D24" s="59" t="s">
        <v>150</v>
      </c>
      <c r="E24" s="59" t="s">
        <v>151</v>
      </c>
      <c r="F24" s="59" t="s">
        <v>152</v>
      </c>
      <c r="G24" s="10" t="s">
        <v>153</v>
      </c>
      <c r="H24" s="10" t="s">
        <v>154</v>
      </c>
    </row>
    <row r="25" customFormat="false" ht="12" hidden="false" customHeight="true" outlineLevel="0" collapsed="false">
      <c r="A25" s="61" t="s">
        <v>128</v>
      </c>
      <c r="B25" s="61" t="s">
        <v>171</v>
      </c>
      <c r="C25" s="61" t="s">
        <v>172</v>
      </c>
      <c r="D25" s="61" t="s">
        <v>173</v>
      </c>
      <c r="E25" s="61" t="s">
        <v>174</v>
      </c>
      <c r="F25" s="61" t="s">
        <v>175</v>
      </c>
      <c r="G25" s="43" t="s">
        <v>176</v>
      </c>
      <c r="H25" s="43" t="s">
        <v>177</v>
      </c>
    </row>
    <row r="26" customFormat="false" ht="12" hidden="false" customHeight="true" outlineLevel="0" collapsed="false">
      <c r="A26" s="61" t="s">
        <v>159</v>
      </c>
      <c r="B26" s="61" t="s">
        <v>178</v>
      </c>
      <c r="C26" s="61" t="s">
        <v>179</v>
      </c>
      <c r="D26" s="61" t="s">
        <v>180</v>
      </c>
      <c r="E26" s="61" t="s">
        <v>181</v>
      </c>
      <c r="F26" s="61" t="s">
        <v>182</v>
      </c>
      <c r="G26" s="43" t="s">
        <v>183</v>
      </c>
      <c r="H26" s="43" t="s">
        <v>184</v>
      </c>
    </row>
    <row r="27" customFormat="false" ht="12" hidden="false" customHeight="true" outlineLevel="0" collapsed="false">
      <c r="A27" s="61" t="s">
        <v>160</v>
      </c>
      <c r="B27" s="61" t="s">
        <v>185</v>
      </c>
      <c r="C27" s="61" t="s">
        <v>186</v>
      </c>
      <c r="D27" s="61" t="s">
        <v>187</v>
      </c>
      <c r="E27" s="61" t="s">
        <v>188</v>
      </c>
      <c r="F27" s="61" t="s">
        <v>189</v>
      </c>
      <c r="G27" s="43" t="s">
        <v>190</v>
      </c>
      <c r="H27" s="43" t="s">
        <v>191</v>
      </c>
    </row>
    <row r="28" customFormat="false" ht="12" hidden="false" customHeight="true" outlineLevel="0" collapsed="false">
      <c r="A28" s="61" t="s">
        <v>161</v>
      </c>
      <c r="B28" s="61" t="s">
        <v>192</v>
      </c>
      <c r="C28" s="61" t="s">
        <v>193</v>
      </c>
      <c r="D28" s="61" t="s">
        <v>194</v>
      </c>
      <c r="E28" s="61" t="s">
        <v>195</v>
      </c>
      <c r="F28" s="61" t="s">
        <v>196</v>
      </c>
      <c r="G28" s="43" t="s">
        <v>197</v>
      </c>
      <c r="H28" s="43" t="s">
        <v>198</v>
      </c>
    </row>
    <row r="29" customFormat="false" ht="12" hidden="false" customHeight="true" outlineLevel="0" collapsed="false">
      <c r="A29" s="61" t="s">
        <v>199</v>
      </c>
      <c r="B29" s="61" t="s">
        <v>200</v>
      </c>
      <c r="C29" s="61" t="s">
        <v>201</v>
      </c>
      <c r="D29" s="61" t="s">
        <v>202</v>
      </c>
      <c r="E29" s="61" t="s">
        <v>203</v>
      </c>
      <c r="F29" s="61" t="s">
        <v>204</v>
      </c>
      <c r="G29" s="43" t="s">
        <v>205</v>
      </c>
      <c r="H29" s="43" t="s">
        <v>206</v>
      </c>
    </row>
    <row r="30" customFormat="false" ht="12" hidden="false" customHeight="true" outlineLevel="0" collapsed="false">
      <c r="A30" s="61"/>
      <c r="B30" s="61"/>
      <c r="C30" s="61"/>
      <c r="D30" s="61"/>
      <c r="E30" s="61"/>
      <c r="F30" s="61"/>
    </row>
    <row r="31" customFormat="false" ht="12" hidden="false" customHeight="true" outlineLevel="0" collapsed="false">
      <c r="A31" s="60" t="n">
        <v>2011</v>
      </c>
      <c r="B31" s="60"/>
      <c r="C31" s="60"/>
      <c r="D31" s="60"/>
      <c r="E31" s="60"/>
      <c r="F31" s="60"/>
      <c r="G31" s="31"/>
      <c r="H31" s="31"/>
    </row>
    <row r="32" customFormat="false" ht="12" hidden="false" customHeight="true" outlineLevel="0" collapsed="false">
      <c r="A32" s="59" t="s">
        <v>147</v>
      </c>
      <c r="B32" s="61" t="s">
        <v>154</v>
      </c>
      <c r="C32" s="60"/>
      <c r="D32" s="60"/>
      <c r="E32" s="60"/>
      <c r="F32" s="60"/>
      <c r="G32" s="31"/>
      <c r="H32" s="31"/>
    </row>
    <row r="33" customFormat="false" ht="12" hidden="false" customHeight="true" outlineLevel="0" collapsed="false">
      <c r="A33" s="61" t="s">
        <v>128</v>
      </c>
      <c r="B33" s="43" t="s">
        <v>177</v>
      </c>
      <c r="C33" s="60"/>
      <c r="D33" s="60"/>
      <c r="E33" s="60"/>
      <c r="F33" s="60"/>
      <c r="G33" s="31"/>
      <c r="H33" s="31"/>
    </row>
    <row r="34" customFormat="false" ht="12" hidden="false" customHeight="true" outlineLevel="0" collapsed="false">
      <c r="A34" s="61" t="s">
        <v>159</v>
      </c>
      <c r="B34" s="43" t="s">
        <v>184</v>
      </c>
      <c r="C34" s="60"/>
      <c r="D34" s="60"/>
      <c r="E34" s="60"/>
      <c r="F34" s="60"/>
      <c r="G34" s="31"/>
      <c r="H34" s="31"/>
    </row>
    <row r="35" customFormat="false" ht="12" hidden="false" customHeight="true" outlineLevel="0" collapsed="false">
      <c r="A35" s="61" t="s">
        <v>207</v>
      </c>
      <c r="B35" s="43" t="s">
        <v>191</v>
      </c>
      <c r="C35" s="60"/>
      <c r="D35" s="60"/>
      <c r="E35" s="60"/>
      <c r="F35" s="60"/>
      <c r="G35" s="31"/>
      <c r="H35" s="31"/>
    </row>
    <row r="36" customFormat="false" ht="12" hidden="false" customHeight="true" outlineLevel="0" collapsed="false">
      <c r="A36" s="61" t="s">
        <v>208</v>
      </c>
      <c r="B36" s="43" t="s">
        <v>198</v>
      </c>
      <c r="C36" s="60"/>
      <c r="D36" s="60"/>
      <c r="E36" s="60"/>
      <c r="F36" s="60"/>
      <c r="G36" s="31"/>
      <c r="H36" s="31"/>
    </row>
    <row r="37" customFormat="false" ht="12" hidden="false" customHeight="true" outlineLevel="0" collapsed="false">
      <c r="A37" s="61" t="s">
        <v>199</v>
      </c>
      <c r="B37" s="43" t="s">
        <v>206</v>
      </c>
      <c r="C37" s="60"/>
      <c r="D37" s="60"/>
      <c r="E37" s="60"/>
      <c r="F37" s="60"/>
      <c r="G37" s="31"/>
      <c r="H37" s="31"/>
    </row>
    <row r="51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5" activeCellId="0" sqref="B5"/>
    </sheetView>
  </sheetViews>
  <sheetFormatPr defaultRowHeight="12.75"/>
  <cols>
    <col collapsed="false" hidden="false" max="12" min="1" style="0" width="17.2857142857143"/>
    <col collapsed="false" hidden="false" max="13" min="13" style="0" width="9.5765306122449"/>
    <col collapsed="false" hidden="false" max="14" min="14" style="0" width="10.9948979591837"/>
    <col collapsed="false" hidden="false" max="21" min="15" style="0" width="17.2857142857143"/>
    <col collapsed="false" hidden="false" max="1025" min="22" style="0" width="14.4285714285714"/>
  </cols>
  <sheetData>
    <row r="1" customFormat="false" ht="12.75" hidden="false" customHeight="false" outlineLevel="0" collapsed="false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customFormat="false" ht="12.75" hidden="false" customHeight="false" outlineLevel="0" collapsed="false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customFormat="false" ht="12.75" hidden="false" customHeight="false" outlineLevel="0" collapsed="false">
      <c r="A3" s="10" t="s">
        <v>209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customFormat="false" ht="12.75" hidden="false" customHeight="false" outlineLevel="0" collapsed="false">
      <c r="A4" s="10" t="s">
        <v>3</v>
      </c>
      <c r="B4" s="10" t="s">
        <v>210</v>
      </c>
      <c r="C4" s="10" t="s">
        <v>211</v>
      </c>
      <c r="D4" s="10" t="s">
        <v>212</v>
      </c>
      <c r="E4" s="10" t="s">
        <v>117</v>
      </c>
      <c r="F4" s="10" t="s">
        <v>118</v>
      </c>
      <c r="G4" s="10" t="s">
        <v>119</v>
      </c>
      <c r="H4" s="10" t="s">
        <v>213</v>
      </c>
      <c r="I4" s="10" t="s">
        <v>159</v>
      </c>
      <c r="J4" s="10" t="s">
        <v>214</v>
      </c>
      <c r="K4" s="10" t="s">
        <v>215</v>
      </c>
      <c r="L4" s="62" t="s">
        <v>216</v>
      </c>
      <c r="M4" s="10" t="s">
        <v>9</v>
      </c>
      <c r="N4" s="10" t="s">
        <v>10</v>
      </c>
      <c r="O4" s="10"/>
      <c r="P4" s="10"/>
      <c r="Q4" s="10"/>
      <c r="R4" s="10"/>
      <c r="S4" s="10"/>
      <c r="T4" s="10"/>
      <c r="U4" s="10"/>
    </row>
    <row r="5" customFormat="false" ht="12.75" hidden="false" customHeight="false" outlineLevel="0" collapsed="false">
      <c r="A5" s="12" t="s">
        <v>217</v>
      </c>
      <c r="B5" s="12"/>
      <c r="C5" s="12" t="n">
        <v>12996</v>
      </c>
      <c r="D5" s="12" t="n">
        <v>8775</v>
      </c>
      <c r="E5" s="12" t="n">
        <v>6009</v>
      </c>
      <c r="F5" s="12" t="n">
        <v>358</v>
      </c>
      <c r="G5" s="12" t="n">
        <v>373</v>
      </c>
      <c r="H5" s="12" t="n">
        <v>2035</v>
      </c>
      <c r="I5" s="12" t="n">
        <v>1704</v>
      </c>
      <c r="J5" s="12" t="n">
        <v>1772</v>
      </c>
      <c r="K5" s="63" t="n">
        <v>745</v>
      </c>
      <c r="L5" s="64" t="n">
        <v>309050816</v>
      </c>
      <c r="M5" s="65" t="n">
        <f aca="false">D5/C5*100</f>
        <v>67.5207756232687</v>
      </c>
      <c r="N5" s="66" t="n">
        <f aca="false">D5/(L5/100000)</f>
        <v>2.83933888723335</v>
      </c>
      <c r="O5" s="12"/>
      <c r="P5" s="12"/>
      <c r="Q5" s="12"/>
      <c r="R5" s="12"/>
      <c r="S5" s="12"/>
      <c r="T5" s="12"/>
      <c r="U5" s="12"/>
    </row>
    <row r="6" customFormat="false" ht="12.75" hidden="false" customHeight="false" outlineLevel="0" collapsed="false">
      <c r="A6" s="31" t="s">
        <v>135</v>
      </c>
      <c r="B6" s="67" t="s">
        <v>218</v>
      </c>
      <c r="C6" s="31" t="n">
        <v>199</v>
      </c>
      <c r="D6" s="31" t="n">
        <v>135</v>
      </c>
      <c r="E6" s="31" t="n">
        <v>112</v>
      </c>
      <c r="F6" s="31" t="n">
        <v>0</v>
      </c>
      <c r="G6" s="31" t="n">
        <v>23</v>
      </c>
      <c r="H6" s="31" t="n">
        <v>0</v>
      </c>
      <c r="I6" s="31" t="n">
        <v>23</v>
      </c>
      <c r="J6" s="31" t="n">
        <v>24</v>
      </c>
      <c r="K6" s="31" t="n">
        <v>17</v>
      </c>
      <c r="L6" s="68" t="str">
        <f aca="false">VLOOKUP(B6,'POPULATION DATA'!B:D,3,0)</f>
        <v>4,729,656</v>
      </c>
      <c r="M6" s="69" t="n">
        <f aca="false">D6/C6*100</f>
        <v>67.8391959798995</v>
      </c>
      <c r="N6" s="66" t="n">
        <f aca="false">D6/(L6/100000)</f>
        <v>2.85433020921606</v>
      </c>
      <c r="O6" s="31"/>
      <c r="P6" s="31"/>
      <c r="Q6" s="31"/>
      <c r="R6" s="31"/>
      <c r="S6" s="31"/>
      <c r="T6" s="31"/>
      <c r="U6" s="31"/>
    </row>
    <row r="7" customFormat="false" ht="12.75" hidden="false" customHeight="false" outlineLevel="0" collapsed="false">
      <c r="A7" s="31" t="s">
        <v>14</v>
      </c>
      <c r="B7" s="67" t="s">
        <v>15</v>
      </c>
      <c r="C7" s="31" t="n">
        <v>31</v>
      </c>
      <c r="D7" s="31" t="n">
        <v>19</v>
      </c>
      <c r="E7" s="31" t="n">
        <v>3</v>
      </c>
      <c r="F7" s="31" t="n">
        <v>5</v>
      </c>
      <c r="G7" s="31" t="n">
        <v>1</v>
      </c>
      <c r="H7" s="31" t="n">
        <v>10</v>
      </c>
      <c r="I7" s="31" t="n">
        <v>4</v>
      </c>
      <c r="J7" s="31" t="n">
        <v>4</v>
      </c>
      <c r="K7" s="31" t="n">
        <v>4</v>
      </c>
      <c r="L7" s="68" t="str">
        <f aca="false">VLOOKUP(B7,'POPULATION DATA'!B:D,3,0)</f>
        <v>708,862</v>
      </c>
      <c r="M7" s="69" t="n">
        <f aca="false">D7/C7*100</f>
        <v>61.2903225806452</v>
      </c>
      <c r="N7" s="66" t="n">
        <f aca="false">D7/(L7/100000)</f>
        <v>2.68035245224035</v>
      </c>
      <c r="O7" s="31"/>
      <c r="P7" s="31"/>
      <c r="Q7" s="31"/>
      <c r="R7" s="31"/>
      <c r="S7" s="31"/>
      <c r="T7" s="31"/>
      <c r="U7" s="31"/>
    </row>
    <row r="8" customFormat="false" ht="12.75" hidden="false" customHeight="false" outlineLevel="0" collapsed="false">
      <c r="A8" s="31" t="s">
        <v>16</v>
      </c>
      <c r="B8" s="67" t="s">
        <v>17</v>
      </c>
      <c r="C8" s="31" t="n">
        <v>352</v>
      </c>
      <c r="D8" s="31" t="n">
        <v>232</v>
      </c>
      <c r="E8" s="31" t="n">
        <v>152</v>
      </c>
      <c r="F8" s="31" t="n">
        <v>14</v>
      </c>
      <c r="G8" s="31" t="n">
        <v>10</v>
      </c>
      <c r="H8" s="31" t="n">
        <v>56</v>
      </c>
      <c r="I8" s="31" t="n">
        <v>51</v>
      </c>
      <c r="J8" s="31" t="n">
        <v>62</v>
      </c>
      <c r="K8" s="31" t="n">
        <v>7</v>
      </c>
      <c r="L8" s="68" t="str">
        <f aca="false">VLOOKUP(B8,'POPULATION DATA'!B:D,3,0)</f>
        <v>6,676,627</v>
      </c>
      <c r="M8" s="69" t="n">
        <f aca="false">D8/C8*100</f>
        <v>65.9090909090909</v>
      </c>
      <c r="N8" s="66" t="n">
        <f aca="false">D8/(L8/100000)</f>
        <v>3.47480846241673</v>
      </c>
      <c r="O8" s="31"/>
      <c r="P8" s="31"/>
      <c r="Q8" s="31"/>
      <c r="R8" s="31"/>
      <c r="S8" s="31"/>
      <c r="T8" s="31"/>
      <c r="U8" s="31"/>
    </row>
    <row r="9" customFormat="false" ht="12.75" hidden="false" customHeight="false" outlineLevel="0" collapsed="false">
      <c r="A9" s="31" t="s">
        <v>18</v>
      </c>
      <c r="B9" s="67" t="s">
        <v>19</v>
      </c>
      <c r="C9" s="31" t="n">
        <v>130</v>
      </c>
      <c r="D9" s="31" t="n">
        <v>93</v>
      </c>
      <c r="E9" s="31" t="n">
        <v>49</v>
      </c>
      <c r="F9" s="31" t="n">
        <v>7</v>
      </c>
      <c r="G9" s="31" t="n">
        <v>4</v>
      </c>
      <c r="H9" s="31" t="n">
        <v>33</v>
      </c>
      <c r="I9" s="31" t="n">
        <v>12</v>
      </c>
      <c r="J9" s="31" t="n">
        <v>21</v>
      </c>
      <c r="K9" s="31" t="n">
        <v>4</v>
      </c>
      <c r="L9" s="68" t="str">
        <f aca="false">VLOOKUP(B9,'POPULATION DATA'!B:D,3,0)</f>
        <v>2,910,236</v>
      </c>
      <c r="M9" s="69" t="n">
        <f aca="false">D9/C9*100</f>
        <v>71.5384615384615</v>
      </c>
      <c r="N9" s="66" t="n">
        <f aca="false">D9/(L9/100000)</f>
        <v>3.19561712520909</v>
      </c>
      <c r="O9" s="31"/>
      <c r="P9" s="31"/>
      <c r="Q9" s="31"/>
      <c r="R9" s="31"/>
      <c r="S9" s="31"/>
      <c r="T9" s="31"/>
      <c r="U9" s="31"/>
    </row>
    <row r="10" customFormat="false" ht="12.75" hidden="false" customHeight="false" outlineLevel="0" collapsed="false">
      <c r="A10" s="31" t="s">
        <v>20</v>
      </c>
      <c r="B10" s="67" t="s">
        <v>21</v>
      </c>
      <c r="C10" s="31" t="n">
        <v>1811</v>
      </c>
      <c r="D10" s="31" t="n">
        <v>1257</v>
      </c>
      <c r="E10" s="31" t="n">
        <v>953</v>
      </c>
      <c r="F10" s="31" t="n">
        <v>59</v>
      </c>
      <c r="G10" s="31" t="n">
        <v>44</v>
      </c>
      <c r="H10" s="31" t="n">
        <v>201</v>
      </c>
      <c r="I10" s="31" t="n">
        <v>250</v>
      </c>
      <c r="J10" s="31" t="n">
        <v>201</v>
      </c>
      <c r="K10" s="31" t="n">
        <v>103</v>
      </c>
      <c r="L10" s="68" t="str">
        <f aca="false">VLOOKUP(B10,'POPULATION DATA'!B:D,3,0)</f>
        <v>37,266,600</v>
      </c>
      <c r="M10" s="69" t="n">
        <f aca="false">D10/C10*100</f>
        <v>69.4091662065157</v>
      </c>
      <c r="N10" s="66" t="n">
        <f aca="false">D10/(L10/100000)</f>
        <v>3.3729935116163</v>
      </c>
      <c r="O10" s="31"/>
      <c r="P10" s="31"/>
      <c r="Q10" s="31"/>
      <c r="R10" s="31"/>
      <c r="S10" s="31"/>
      <c r="T10" s="31"/>
      <c r="U10" s="31"/>
    </row>
    <row r="11" customFormat="false" ht="12.75" hidden="false" customHeight="false" outlineLevel="0" collapsed="false">
      <c r="A11" s="31" t="s">
        <v>22</v>
      </c>
      <c r="B11" s="67" t="s">
        <v>23</v>
      </c>
      <c r="C11" s="31" t="n">
        <v>117</v>
      </c>
      <c r="D11" s="31" t="n">
        <v>65</v>
      </c>
      <c r="E11" s="31" t="n">
        <v>34</v>
      </c>
      <c r="F11" s="31" t="n">
        <v>0</v>
      </c>
      <c r="G11" s="31" t="n">
        <v>4</v>
      </c>
      <c r="H11" s="31" t="n">
        <v>27</v>
      </c>
      <c r="I11" s="31" t="n">
        <v>20</v>
      </c>
      <c r="J11" s="31" t="n">
        <v>21</v>
      </c>
      <c r="K11" s="31" t="n">
        <v>11</v>
      </c>
      <c r="L11" s="68" t="str">
        <f aca="false">VLOOKUP(B11,'POPULATION DATA'!B:D,3,0)</f>
        <v>5,095,309</v>
      </c>
      <c r="M11" s="69" t="n">
        <f aca="false">D11/C11*100</f>
        <v>55.5555555555556</v>
      </c>
      <c r="N11" s="66" t="n">
        <f aca="false">D11/(L11/100000)</f>
        <v>1.27568318231534</v>
      </c>
      <c r="O11" s="31"/>
      <c r="P11" s="31"/>
      <c r="Q11" s="31"/>
      <c r="R11" s="31"/>
      <c r="S11" s="31"/>
      <c r="T11" s="31"/>
      <c r="U11" s="31"/>
    </row>
    <row r="12" customFormat="false" ht="12.75" hidden="false" customHeight="false" outlineLevel="0" collapsed="false">
      <c r="A12" s="31" t="s">
        <v>24</v>
      </c>
      <c r="B12" s="67" t="s">
        <v>25</v>
      </c>
      <c r="C12" s="31" t="n">
        <v>131</v>
      </c>
      <c r="D12" s="31" t="n">
        <v>97</v>
      </c>
      <c r="E12" s="31" t="n">
        <v>72</v>
      </c>
      <c r="F12" s="31" t="n">
        <v>0</v>
      </c>
      <c r="G12" s="31" t="n">
        <v>1</v>
      </c>
      <c r="H12" s="31" t="n">
        <v>24</v>
      </c>
      <c r="I12" s="31" t="n">
        <v>20</v>
      </c>
      <c r="J12" s="31" t="n">
        <v>8</v>
      </c>
      <c r="K12" s="31" t="n">
        <v>6</v>
      </c>
      <c r="L12" s="68" t="str">
        <f aca="false">VLOOKUP(B12,'POPULATION DATA'!B:D,3,0)</f>
        <v>3,526,937</v>
      </c>
      <c r="M12" s="69" t="n">
        <f aca="false">D12/C12*100</f>
        <v>74.0458015267176</v>
      </c>
      <c r="N12" s="66" t="n">
        <f aca="false">D12/(L12/100000)</f>
        <v>2.7502617710495</v>
      </c>
      <c r="O12" s="31"/>
      <c r="P12" s="31"/>
      <c r="Q12" s="31"/>
      <c r="R12" s="31"/>
      <c r="S12" s="31"/>
      <c r="T12" s="31"/>
      <c r="U12" s="31"/>
    </row>
    <row r="13" customFormat="false" ht="12.75" hidden="false" customHeight="false" outlineLevel="0" collapsed="false">
      <c r="A13" s="31" t="s">
        <v>26</v>
      </c>
      <c r="B13" s="67" t="s">
        <v>27</v>
      </c>
      <c r="C13" s="31" t="n">
        <v>48</v>
      </c>
      <c r="D13" s="31" t="n">
        <v>38</v>
      </c>
      <c r="E13" s="31" t="n">
        <v>25</v>
      </c>
      <c r="F13" s="31" t="n">
        <v>0</v>
      </c>
      <c r="G13" s="31" t="n">
        <v>2</v>
      </c>
      <c r="H13" s="31" t="n">
        <v>11</v>
      </c>
      <c r="I13" s="31" t="n">
        <v>8</v>
      </c>
      <c r="J13" s="31" t="n">
        <v>0</v>
      </c>
      <c r="K13" s="31" t="n">
        <v>2</v>
      </c>
      <c r="L13" s="68" t="str">
        <f aca="false">VLOOKUP(B13,'POPULATION DATA'!B:D,3,0)</f>
        <v>891,464</v>
      </c>
      <c r="M13" s="69" t="n">
        <f aca="false">D13/C13*100</f>
        <v>79.1666666666667</v>
      </c>
      <c r="N13" s="66" t="n">
        <f aca="false">D13/(L13/100000)</f>
        <v>4.26265109976398</v>
      </c>
      <c r="O13" s="31"/>
      <c r="P13" s="31"/>
      <c r="Q13" s="31"/>
      <c r="R13" s="31"/>
      <c r="S13" s="31"/>
      <c r="T13" s="31"/>
      <c r="U13" s="31"/>
    </row>
    <row r="14" customFormat="false" ht="12.75" hidden="false" customHeight="false" outlineLevel="0" collapsed="false">
      <c r="A14" s="31" t="s">
        <v>28</v>
      </c>
      <c r="B14" s="67" t="s">
        <v>29</v>
      </c>
      <c r="C14" s="31" t="n">
        <v>131</v>
      </c>
      <c r="D14" s="31" t="n">
        <v>99</v>
      </c>
      <c r="E14" s="31" t="n">
        <v>32</v>
      </c>
      <c r="F14" s="31" t="n">
        <v>0</v>
      </c>
      <c r="G14" s="31" t="n">
        <v>0</v>
      </c>
      <c r="H14" s="31" t="n">
        <v>67</v>
      </c>
      <c r="I14" s="31" t="n">
        <v>20</v>
      </c>
      <c r="J14" s="31" t="n">
        <v>7</v>
      </c>
      <c r="K14" s="31" t="n">
        <v>5</v>
      </c>
      <c r="L14" s="68" t="str">
        <f aca="false">VLOOKUP(B14,'POPULATION DATA'!B:D,3,0)</f>
        <v>610,589</v>
      </c>
      <c r="M14" s="69" t="n">
        <f aca="false">D14/C14*100</f>
        <v>75.5725190839695</v>
      </c>
      <c r="N14" s="66" t="n">
        <f aca="false">D14/(L14/100000)</f>
        <v>16.2138525260036</v>
      </c>
      <c r="O14" s="31"/>
      <c r="P14" s="31"/>
      <c r="Q14" s="31"/>
      <c r="R14" s="31"/>
      <c r="S14" s="31"/>
      <c r="T14" s="31"/>
      <c r="U14" s="31"/>
    </row>
    <row r="15" customFormat="false" ht="12.75" hidden="false" customHeight="false" outlineLevel="0" collapsed="false">
      <c r="A15" s="31" t="s">
        <v>30</v>
      </c>
      <c r="B15" s="67" t="s">
        <v>31</v>
      </c>
      <c r="C15" s="31" t="n">
        <v>527</v>
      </c>
      <c r="D15" s="31" t="n">
        <v>376</v>
      </c>
      <c r="E15" s="31" t="n">
        <v>315</v>
      </c>
      <c r="F15" s="31" t="n">
        <v>19</v>
      </c>
      <c r="G15" s="31" t="n">
        <v>21</v>
      </c>
      <c r="H15" s="31" t="n">
        <v>21</v>
      </c>
      <c r="I15" s="31" t="n">
        <v>64</v>
      </c>
      <c r="J15" s="31" t="n">
        <v>85</v>
      </c>
      <c r="K15" s="31" t="n">
        <v>2</v>
      </c>
      <c r="L15" s="68" t="str">
        <f aca="false">VLOOKUP(B15,'POPULATION DATA'!B:D,3,0)</f>
        <v>9,908,357</v>
      </c>
      <c r="M15" s="69" t="n">
        <f aca="false">D15/C15*100</f>
        <v>71.3472485768501</v>
      </c>
      <c r="N15" s="66" t="n">
        <f aca="false">D15/(L15/100000)</f>
        <v>3.79477647000406</v>
      </c>
      <c r="O15" s="31"/>
      <c r="P15" s="31"/>
      <c r="Q15" s="31"/>
      <c r="R15" s="31"/>
      <c r="S15" s="31"/>
      <c r="T15" s="31"/>
      <c r="U15" s="31"/>
    </row>
    <row r="16" customFormat="false" ht="12.75" hidden="false" customHeight="false" outlineLevel="0" collapsed="false">
      <c r="A16" s="31" t="s">
        <v>32</v>
      </c>
      <c r="B16" s="67" t="s">
        <v>33</v>
      </c>
      <c r="C16" s="31" t="n">
        <v>24</v>
      </c>
      <c r="D16" s="31" t="n">
        <v>7</v>
      </c>
      <c r="E16" s="31" t="n">
        <v>6</v>
      </c>
      <c r="F16" s="31" t="n">
        <v>0</v>
      </c>
      <c r="G16" s="31" t="n">
        <v>0</v>
      </c>
      <c r="H16" s="31" t="n">
        <v>1</v>
      </c>
      <c r="I16" s="31" t="n">
        <v>6</v>
      </c>
      <c r="J16" s="31" t="n">
        <v>5</v>
      </c>
      <c r="K16" s="31" t="n">
        <v>6</v>
      </c>
      <c r="L16" s="68" t="str">
        <f aca="false">VLOOKUP(B16,'POPULATION DATA'!B:D,3,0)</f>
        <v>1,300,086</v>
      </c>
      <c r="M16" s="69" t="n">
        <f aca="false">D16/C16*100</f>
        <v>29.1666666666667</v>
      </c>
      <c r="N16" s="66" t="n">
        <f aca="false">D16/(L16/100000)</f>
        <v>0.538425919516093</v>
      </c>
      <c r="O16" s="31"/>
      <c r="P16" s="31"/>
      <c r="Q16" s="31"/>
      <c r="R16" s="31"/>
      <c r="S16" s="31"/>
      <c r="T16" s="31"/>
      <c r="U16" s="31"/>
    </row>
    <row r="17" customFormat="false" ht="12.75" hidden="false" customHeight="false" outlineLevel="0" collapsed="false">
      <c r="A17" s="31" t="s">
        <v>34</v>
      </c>
      <c r="B17" s="67" t="s">
        <v>35</v>
      </c>
      <c r="C17" s="31" t="n">
        <v>21</v>
      </c>
      <c r="D17" s="31" t="n">
        <v>12</v>
      </c>
      <c r="E17" s="31" t="n">
        <v>12</v>
      </c>
      <c r="F17" s="31" t="n">
        <v>0</v>
      </c>
      <c r="G17" s="31" t="n">
        <v>0</v>
      </c>
      <c r="H17" s="31" t="n">
        <v>0</v>
      </c>
      <c r="I17" s="31" t="n">
        <v>4</v>
      </c>
      <c r="J17" s="31" t="n">
        <v>2</v>
      </c>
      <c r="K17" s="31" t="n">
        <v>3</v>
      </c>
      <c r="L17" s="68" t="str">
        <f aca="false">VLOOKUP(B17,'POPULATION DATA'!B:D,3,0)</f>
        <v>1,559,796</v>
      </c>
      <c r="M17" s="69" t="n">
        <f aca="false">D17/C17*100</f>
        <v>57.1428571428571</v>
      </c>
      <c r="N17" s="66" t="n">
        <f aca="false">D17/(L17/100000)</f>
        <v>0.769331374102767</v>
      </c>
      <c r="O17" s="31"/>
      <c r="P17" s="31"/>
      <c r="Q17" s="31"/>
      <c r="R17" s="31"/>
      <c r="S17" s="31"/>
      <c r="T17" s="31"/>
      <c r="U17" s="31"/>
    </row>
    <row r="18" customFormat="false" ht="12.75" hidden="false" customHeight="false" outlineLevel="0" collapsed="false">
      <c r="A18" s="31" t="s">
        <v>219</v>
      </c>
      <c r="B18" s="67" t="s">
        <v>37</v>
      </c>
      <c r="C18" s="31" t="n">
        <v>453</v>
      </c>
      <c r="D18" s="31" t="n">
        <v>364</v>
      </c>
      <c r="E18" s="31" t="n">
        <v>355</v>
      </c>
      <c r="F18" s="31" t="n">
        <v>3</v>
      </c>
      <c r="G18" s="31" t="n">
        <v>1</v>
      </c>
      <c r="H18" s="31" t="n">
        <v>5</v>
      </c>
      <c r="I18" s="31" t="n">
        <v>30</v>
      </c>
      <c r="J18" s="31" t="n">
        <v>43</v>
      </c>
      <c r="K18" s="31" t="n">
        <v>16</v>
      </c>
      <c r="L18" s="68" t="str">
        <f aca="false">VLOOKUP(B18,'POPULATION DATA'!B:D,3,0)</f>
        <v>12,944,410</v>
      </c>
      <c r="M18" s="69" t="n">
        <f aca="false">D18/C18*100</f>
        <v>80.3532008830022</v>
      </c>
      <c r="N18" s="66" t="n">
        <f aca="false">D18/(L18/100000)</f>
        <v>2.81202465002267</v>
      </c>
      <c r="O18" s="31"/>
      <c r="P18" s="31"/>
      <c r="Q18" s="31"/>
      <c r="R18" s="31"/>
      <c r="S18" s="31"/>
      <c r="T18" s="31"/>
      <c r="U18" s="31"/>
    </row>
    <row r="19" customFormat="false" ht="12.75" hidden="false" customHeight="false" outlineLevel="0" collapsed="false">
      <c r="A19" s="31" t="s">
        <v>38</v>
      </c>
      <c r="B19" s="67" t="s">
        <v>39</v>
      </c>
      <c r="C19" s="31" t="n">
        <v>198</v>
      </c>
      <c r="D19" s="31" t="n">
        <v>142</v>
      </c>
      <c r="E19" s="31" t="n">
        <v>83</v>
      </c>
      <c r="F19" s="31" t="n">
        <v>11</v>
      </c>
      <c r="G19" s="31" t="n">
        <v>7</v>
      </c>
      <c r="H19" s="31" t="n">
        <v>41</v>
      </c>
      <c r="I19" s="31" t="n">
        <v>19</v>
      </c>
      <c r="J19" s="31" t="n">
        <v>25</v>
      </c>
      <c r="K19" s="31" t="n">
        <v>12</v>
      </c>
      <c r="L19" s="68" t="str">
        <f aca="false">VLOOKUP(B19,'POPULATION DATA'!B:D,3,0)</f>
        <v>6,445,295</v>
      </c>
      <c r="M19" s="69" t="n">
        <f aca="false">D19/C19*100</f>
        <v>71.7171717171717</v>
      </c>
      <c r="N19" s="66" t="n">
        <f aca="false">D19/(L19/100000)</f>
        <v>2.20315749705793</v>
      </c>
      <c r="O19" s="31"/>
      <c r="P19" s="31"/>
      <c r="Q19" s="31"/>
      <c r="R19" s="31"/>
      <c r="S19" s="31"/>
      <c r="T19" s="31"/>
      <c r="U19" s="31"/>
    </row>
    <row r="20" customFormat="false" ht="12.75" hidden="false" customHeight="false" outlineLevel="0" collapsed="false">
      <c r="A20" s="31" t="s">
        <v>40</v>
      </c>
      <c r="B20" s="67" t="s">
        <v>41</v>
      </c>
      <c r="C20" s="31" t="n">
        <v>38</v>
      </c>
      <c r="D20" s="31" t="n">
        <v>21</v>
      </c>
      <c r="E20" s="31" t="n">
        <v>9</v>
      </c>
      <c r="F20" s="31" t="n">
        <v>1</v>
      </c>
      <c r="G20" s="31" t="n">
        <v>4</v>
      </c>
      <c r="H20" s="31" t="n">
        <v>7</v>
      </c>
      <c r="I20" s="31" t="n">
        <v>4</v>
      </c>
      <c r="J20" s="31" t="n">
        <v>9</v>
      </c>
      <c r="K20" s="31" t="n">
        <v>4</v>
      </c>
      <c r="L20" s="68" t="str">
        <f aca="false">VLOOKUP(B20,'POPULATION DATA'!B:D,3,0)</f>
        <v>3,023,081</v>
      </c>
      <c r="M20" s="69" t="n">
        <f aca="false">D20/C20*100</f>
        <v>55.2631578947369</v>
      </c>
      <c r="N20" s="66" t="n">
        <f aca="false">D20/(L20/100000)</f>
        <v>0.694655551736788</v>
      </c>
      <c r="O20" s="31"/>
      <c r="P20" s="31"/>
      <c r="Q20" s="31"/>
      <c r="R20" s="31"/>
      <c r="S20" s="31"/>
      <c r="T20" s="31"/>
      <c r="U20" s="31"/>
    </row>
    <row r="21" customFormat="false" ht="12.75" hidden="false" customHeight="false" outlineLevel="0" collapsed="false">
      <c r="A21" s="31" t="s">
        <v>42</v>
      </c>
      <c r="B21" s="67" t="s">
        <v>43</v>
      </c>
      <c r="C21" s="31" t="n">
        <v>100</v>
      </c>
      <c r="D21" s="31" t="n">
        <v>63</v>
      </c>
      <c r="E21" s="31" t="n">
        <v>30</v>
      </c>
      <c r="F21" s="31" t="n">
        <v>4</v>
      </c>
      <c r="G21" s="31" t="n">
        <v>1</v>
      </c>
      <c r="H21" s="31" t="n">
        <v>28</v>
      </c>
      <c r="I21" s="31" t="n">
        <v>13</v>
      </c>
      <c r="J21" s="31" t="n">
        <v>18</v>
      </c>
      <c r="K21" s="31" t="n">
        <v>6</v>
      </c>
      <c r="L21" s="68" t="str">
        <f aca="false">VLOOKUP(B21,'POPULATION DATA'!B:D,3,0)</f>
        <v>2,841,121</v>
      </c>
      <c r="M21" s="69" t="n">
        <f aca="false">D21/C21*100</f>
        <v>63</v>
      </c>
      <c r="N21" s="66" t="n">
        <f aca="false">D21/(L21/100000)</f>
        <v>2.21743459711853</v>
      </c>
      <c r="O21" s="31"/>
      <c r="P21" s="31"/>
      <c r="Q21" s="31"/>
      <c r="R21" s="31"/>
      <c r="S21" s="31"/>
      <c r="T21" s="31"/>
      <c r="U21" s="31"/>
    </row>
    <row r="22" customFormat="false" ht="12.75" hidden="false" customHeight="false" outlineLevel="0" collapsed="false">
      <c r="A22" s="31" t="s">
        <v>44</v>
      </c>
      <c r="B22" s="67" t="s">
        <v>45</v>
      </c>
      <c r="C22" s="31" t="n">
        <v>180</v>
      </c>
      <c r="D22" s="31" t="n">
        <v>116</v>
      </c>
      <c r="E22" s="31" t="n">
        <v>76</v>
      </c>
      <c r="F22" s="31" t="n">
        <v>6</v>
      </c>
      <c r="G22" s="31" t="n">
        <v>16</v>
      </c>
      <c r="H22" s="31" t="n">
        <v>18</v>
      </c>
      <c r="I22" s="31" t="n">
        <v>19</v>
      </c>
      <c r="J22" s="31" t="n">
        <v>25</v>
      </c>
      <c r="K22" s="31" t="n">
        <v>20</v>
      </c>
      <c r="L22" s="68" t="str">
        <f aca="false">VLOOKUP(B22,'POPULATION DATA'!B:D,3,0)</f>
        <v>4,339,435</v>
      </c>
      <c r="M22" s="69" t="n">
        <f aca="false">D22/C22*100</f>
        <v>64.4444444444444</v>
      </c>
      <c r="N22" s="66" t="n">
        <f aca="false">D22/(L22/100000)</f>
        <v>2.67315906333428</v>
      </c>
      <c r="O22" s="31"/>
      <c r="P22" s="31"/>
      <c r="Q22" s="31"/>
      <c r="R22" s="31"/>
      <c r="S22" s="31"/>
      <c r="T22" s="31"/>
      <c r="U22" s="31"/>
    </row>
    <row r="23" customFormat="false" ht="12.75" hidden="false" customHeight="false" outlineLevel="0" collapsed="false">
      <c r="A23" s="31" t="s">
        <v>46</v>
      </c>
      <c r="B23" s="67" t="s">
        <v>47</v>
      </c>
      <c r="C23" s="31" t="n">
        <v>437</v>
      </c>
      <c r="D23" s="31" t="n">
        <v>351</v>
      </c>
      <c r="E23" s="31" t="n">
        <v>263</v>
      </c>
      <c r="F23" s="31" t="n">
        <v>19</v>
      </c>
      <c r="G23" s="31" t="n">
        <v>11</v>
      </c>
      <c r="H23" s="31" t="n">
        <v>58</v>
      </c>
      <c r="I23" s="31" t="n">
        <v>42</v>
      </c>
      <c r="J23" s="31" t="n">
        <v>31</v>
      </c>
      <c r="K23" s="31" t="n">
        <v>13</v>
      </c>
      <c r="L23" s="68" t="str">
        <f aca="false">VLOOKUP(B23,'POPULATION DATA'!B:D,3,0)</f>
        <v>4,529,426</v>
      </c>
      <c r="M23" s="69" t="n">
        <f aca="false">D23/C23*100</f>
        <v>80.3203661327231</v>
      </c>
      <c r="N23" s="66" t="n">
        <f aca="false">D23/(L23/100000)</f>
        <v>7.74932629432515</v>
      </c>
      <c r="O23" s="31"/>
      <c r="P23" s="31"/>
      <c r="Q23" s="31"/>
      <c r="R23" s="31"/>
      <c r="S23" s="31"/>
      <c r="T23" s="31"/>
      <c r="U23" s="31"/>
    </row>
    <row r="24" customFormat="false" ht="12.75" hidden="false" customHeight="false" outlineLevel="0" collapsed="false">
      <c r="A24" s="31" t="s">
        <v>48</v>
      </c>
      <c r="B24" s="67" t="s">
        <v>49</v>
      </c>
      <c r="C24" s="31" t="n">
        <v>24</v>
      </c>
      <c r="D24" s="31" t="n">
        <v>11</v>
      </c>
      <c r="E24" s="31" t="n">
        <v>4</v>
      </c>
      <c r="F24" s="31" t="n">
        <v>2</v>
      </c>
      <c r="G24" s="31" t="n">
        <v>1</v>
      </c>
      <c r="H24" s="31" t="n">
        <v>4</v>
      </c>
      <c r="I24" s="31" t="n">
        <v>6</v>
      </c>
      <c r="J24" s="31" t="n">
        <v>1</v>
      </c>
      <c r="K24" s="31" t="n">
        <v>6</v>
      </c>
      <c r="L24" s="68" t="str">
        <f aca="false">VLOOKUP(B24,'POPULATION DATA'!B:D,3,0)</f>
        <v>1,312,939</v>
      </c>
      <c r="M24" s="69" t="n">
        <f aca="false">D24/C24*100</f>
        <v>45.8333333333333</v>
      </c>
      <c r="N24" s="66" t="n">
        <f aca="false">D24/(L24/100000)</f>
        <v>0.83781500892273</v>
      </c>
      <c r="O24" s="31"/>
      <c r="P24" s="31"/>
      <c r="Q24" s="31"/>
      <c r="R24" s="31"/>
      <c r="S24" s="31"/>
      <c r="T24" s="31"/>
      <c r="U24" s="31"/>
    </row>
    <row r="25" customFormat="false" ht="12.75" hidden="false" customHeight="false" outlineLevel="0" collapsed="false">
      <c r="A25" s="31" t="s">
        <v>50</v>
      </c>
      <c r="B25" s="67" t="s">
        <v>51</v>
      </c>
      <c r="C25" s="31" t="n">
        <v>424</v>
      </c>
      <c r="D25" s="31" t="n">
        <v>293</v>
      </c>
      <c r="E25" s="31" t="n">
        <v>272</v>
      </c>
      <c r="F25" s="31" t="n">
        <v>3</v>
      </c>
      <c r="G25" s="31" t="n">
        <v>12</v>
      </c>
      <c r="H25" s="31" t="n">
        <v>6</v>
      </c>
      <c r="I25" s="31" t="n">
        <v>59</v>
      </c>
      <c r="J25" s="31" t="n">
        <v>53</v>
      </c>
      <c r="K25" s="31" t="n">
        <v>19</v>
      </c>
      <c r="L25" s="68" t="str">
        <f aca="false">VLOOKUP(B25,'POPULATION DATA'!B:D,3,0)</f>
        <v>5,737,274</v>
      </c>
      <c r="M25" s="69" t="n">
        <f aca="false">D25/C25*100</f>
        <v>69.1037735849057</v>
      </c>
      <c r="N25" s="66" t="n">
        <f aca="false">D25/(L25/100000)</f>
        <v>5.10695497548139</v>
      </c>
      <c r="O25" s="31"/>
      <c r="P25" s="31"/>
      <c r="Q25" s="31"/>
      <c r="R25" s="31"/>
      <c r="S25" s="31"/>
      <c r="T25" s="31"/>
      <c r="U25" s="31"/>
    </row>
    <row r="26" customFormat="false" ht="12.75" hidden="false" customHeight="false" outlineLevel="0" collapsed="false">
      <c r="A26" s="31" t="s">
        <v>52</v>
      </c>
      <c r="B26" s="67" t="s">
        <v>53</v>
      </c>
      <c r="C26" s="31" t="n">
        <v>209</v>
      </c>
      <c r="D26" s="31" t="n">
        <v>118</v>
      </c>
      <c r="E26" s="31" t="n">
        <v>52</v>
      </c>
      <c r="F26" s="31" t="n">
        <v>0</v>
      </c>
      <c r="G26" s="31" t="n">
        <v>1</v>
      </c>
      <c r="H26" s="31" t="n">
        <v>65</v>
      </c>
      <c r="I26" s="31" t="n">
        <v>50</v>
      </c>
      <c r="J26" s="31" t="n">
        <v>31</v>
      </c>
      <c r="K26" s="31" t="n">
        <v>10</v>
      </c>
      <c r="L26" s="68" t="str">
        <f aca="false">VLOOKUP(B26,'POPULATION DATA'!B:D,3,0)</f>
        <v>6,631,280</v>
      </c>
      <c r="M26" s="69" t="n">
        <f aca="false">D26/C26*100</f>
        <v>56.4593301435407</v>
      </c>
      <c r="N26" s="66" t="n">
        <f aca="false">D26/(L26/100000)</f>
        <v>1.7794452956292</v>
      </c>
      <c r="O26" s="31"/>
      <c r="P26" s="31"/>
      <c r="Q26" s="31"/>
      <c r="R26" s="31"/>
      <c r="S26" s="31"/>
      <c r="T26" s="31"/>
      <c r="U26" s="31"/>
    </row>
    <row r="27" customFormat="false" ht="12.75" hidden="false" customHeight="false" outlineLevel="0" collapsed="false">
      <c r="A27" s="31" t="s">
        <v>54</v>
      </c>
      <c r="B27" s="67" t="s">
        <v>55</v>
      </c>
      <c r="C27" s="31" t="n">
        <v>558</v>
      </c>
      <c r="D27" s="31" t="n">
        <v>413</v>
      </c>
      <c r="E27" s="31" t="n">
        <v>239</v>
      </c>
      <c r="F27" s="31" t="n">
        <v>25</v>
      </c>
      <c r="G27" s="31" t="n">
        <v>14</v>
      </c>
      <c r="H27" s="31" t="n">
        <v>135</v>
      </c>
      <c r="I27" s="31" t="n">
        <v>43</v>
      </c>
      <c r="J27" s="31" t="n">
        <v>71</v>
      </c>
      <c r="K27" s="31" t="n">
        <v>31</v>
      </c>
      <c r="L27" s="68" t="str">
        <f aca="false">VLOOKUP(B27,'POPULATION DATA'!B:D,3,0)</f>
        <v>9,931,235</v>
      </c>
      <c r="M27" s="69" t="n">
        <f aca="false">D27/C27*100</f>
        <v>74.0143369175627</v>
      </c>
      <c r="N27" s="66" t="n">
        <f aca="false">D27/(L27/100000)</f>
        <v>4.15859658944734</v>
      </c>
      <c r="O27" s="31"/>
      <c r="P27" s="31"/>
      <c r="Q27" s="31"/>
      <c r="R27" s="31"/>
      <c r="S27" s="31"/>
      <c r="T27" s="31"/>
      <c r="U27" s="31"/>
    </row>
    <row r="28" customFormat="false" ht="12.75" hidden="false" customHeight="false" outlineLevel="0" collapsed="false">
      <c r="A28" s="31" t="s">
        <v>56</v>
      </c>
      <c r="B28" s="67" t="s">
        <v>57</v>
      </c>
      <c r="C28" s="31" t="n">
        <v>91</v>
      </c>
      <c r="D28" s="31" t="n">
        <v>53</v>
      </c>
      <c r="E28" s="31" t="n">
        <v>43</v>
      </c>
      <c r="F28" s="31" t="n">
        <v>2</v>
      </c>
      <c r="G28" s="31" t="n">
        <v>8</v>
      </c>
      <c r="H28" s="31" t="n">
        <v>0</v>
      </c>
      <c r="I28" s="31" t="n">
        <v>14</v>
      </c>
      <c r="J28" s="31" t="n">
        <v>16</v>
      </c>
      <c r="K28" s="31" t="n">
        <v>8</v>
      </c>
      <c r="L28" s="68" t="str">
        <f aca="false">VLOOKUP(B28,'POPULATION DATA'!B:D,3,0)</f>
        <v>5,290,447</v>
      </c>
      <c r="M28" s="69" t="n">
        <f aca="false">D28/C28*100</f>
        <v>58.2417582417583</v>
      </c>
      <c r="N28" s="66" t="n">
        <f aca="false">D28/(L28/100000)</f>
        <v>1.00180570753284</v>
      </c>
      <c r="O28" s="31"/>
      <c r="P28" s="31"/>
      <c r="Q28" s="31"/>
      <c r="R28" s="31"/>
      <c r="S28" s="31"/>
      <c r="T28" s="31"/>
      <c r="U28" s="31"/>
    </row>
    <row r="29" customFormat="false" ht="12.75" hidden="false" customHeight="false" outlineLevel="0" collapsed="false">
      <c r="A29" s="31" t="s">
        <v>58</v>
      </c>
      <c r="B29" s="67" t="s">
        <v>59</v>
      </c>
      <c r="C29" s="31" t="n">
        <v>165</v>
      </c>
      <c r="D29" s="31" t="n">
        <v>120</v>
      </c>
      <c r="E29" s="31" t="n">
        <v>98</v>
      </c>
      <c r="F29" s="31" t="n">
        <v>3</v>
      </c>
      <c r="G29" s="31" t="n">
        <v>12</v>
      </c>
      <c r="H29" s="31" t="n">
        <v>7</v>
      </c>
      <c r="I29" s="31" t="n">
        <v>21</v>
      </c>
      <c r="J29" s="31" t="n">
        <v>19</v>
      </c>
      <c r="K29" s="31" t="n">
        <v>5</v>
      </c>
      <c r="L29" s="68" t="str">
        <f aca="false">VLOOKUP(B29,'POPULATION DATA'!B:D,3,0)</f>
        <v>2,960,467</v>
      </c>
      <c r="M29" s="69" t="n">
        <f aca="false">D29/C29*100</f>
        <v>72.7272727272727</v>
      </c>
      <c r="N29" s="66" t="n">
        <f aca="false">D29/(L29/100000)</f>
        <v>4.05341454574565</v>
      </c>
      <c r="O29" s="31"/>
      <c r="P29" s="31"/>
      <c r="Q29" s="31"/>
      <c r="R29" s="31"/>
      <c r="S29" s="31"/>
      <c r="T29" s="31"/>
      <c r="U29" s="31"/>
    </row>
    <row r="30" customFormat="false" ht="12.75" hidden="false" customHeight="false" outlineLevel="0" collapsed="false">
      <c r="A30" s="31" t="s">
        <v>60</v>
      </c>
      <c r="B30" s="67" t="s">
        <v>61</v>
      </c>
      <c r="C30" s="31" t="n">
        <v>419</v>
      </c>
      <c r="D30" s="31" t="n">
        <v>321</v>
      </c>
      <c r="E30" s="31" t="n">
        <v>189</v>
      </c>
      <c r="F30" s="31" t="n">
        <v>26</v>
      </c>
      <c r="G30" s="31" t="n">
        <v>4</v>
      </c>
      <c r="H30" s="31" t="n">
        <v>102</v>
      </c>
      <c r="I30" s="31" t="n">
        <v>35</v>
      </c>
      <c r="J30" s="31" t="n">
        <v>49</v>
      </c>
      <c r="K30" s="31" t="n">
        <v>14</v>
      </c>
      <c r="L30" s="68" t="str">
        <f aca="false">VLOOKUP(B30,'POPULATION DATA'!B:D,3,0)</f>
        <v>6,011,741</v>
      </c>
      <c r="M30" s="69" t="n">
        <f aca="false">D30/C30*100</f>
        <v>76.6109785202864</v>
      </c>
      <c r="N30" s="66" t="n">
        <f aca="false">D30/(L30/100000)</f>
        <v>5.33955138785919</v>
      </c>
      <c r="O30" s="31"/>
      <c r="P30" s="31"/>
      <c r="Q30" s="31"/>
      <c r="R30" s="31"/>
      <c r="S30" s="31"/>
      <c r="T30" s="31"/>
      <c r="U30" s="31"/>
    </row>
    <row r="31" customFormat="false" ht="12.75" hidden="false" customHeight="false" outlineLevel="0" collapsed="false">
      <c r="A31" s="31" t="s">
        <v>62</v>
      </c>
      <c r="B31" s="67" t="s">
        <v>63</v>
      </c>
      <c r="C31" s="31" t="n">
        <v>21</v>
      </c>
      <c r="D31" s="31" t="n">
        <v>12</v>
      </c>
      <c r="E31" s="31" t="n">
        <v>6</v>
      </c>
      <c r="F31" s="31" t="n">
        <v>2</v>
      </c>
      <c r="G31" s="31" t="n">
        <v>4</v>
      </c>
      <c r="H31" s="31" t="n">
        <v>0</v>
      </c>
      <c r="I31" s="31" t="n">
        <v>3</v>
      </c>
      <c r="J31" s="31" t="n">
        <v>5</v>
      </c>
      <c r="K31" s="31" t="n">
        <v>1</v>
      </c>
      <c r="L31" s="68" t="str">
        <f aca="false">VLOOKUP(B31,'POPULATION DATA'!B:D,3,0)</f>
        <v>980,152</v>
      </c>
      <c r="M31" s="69" t="n">
        <f aca="false">D31/C31*100</f>
        <v>57.1428571428571</v>
      </c>
      <c r="N31" s="66" t="n">
        <f aca="false">D31/(L31/100000)</f>
        <v>1.22429990450461</v>
      </c>
      <c r="O31" s="31"/>
      <c r="P31" s="31"/>
      <c r="Q31" s="31"/>
      <c r="R31" s="31"/>
      <c r="S31" s="31"/>
      <c r="T31" s="31"/>
      <c r="U31" s="31"/>
    </row>
    <row r="32" customFormat="false" ht="12.75" hidden="false" customHeight="false" outlineLevel="0" collapsed="false">
      <c r="A32" s="31" t="s">
        <v>64</v>
      </c>
      <c r="B32" s="67" t="s">
        <v>65</v>
      </c>
      <c r="C32" s="31" t="n">
        <v>51</v>
      </c>
      <c r="D32" s="31" t="n">
        <v>32</v>
      </c>
      <c r="E32" s="31" t="n">
        <v>29</v>
      </c>
      <c r="F32" s="31" t="n">
        <v>1</v>
      </c>
      <c r="G32" s="31" t="n">
        <v>2</v>
      </c>
      <c r="H32" s="31" t="n">
        <v>0</v>
      </c>
      <c r="I32" s="31" t="n">
        <v>8</v>
      </c>
      <c r="J32" s="31" t="n">
        <v>5</v>
      </c>
      <c r="K32" s="31" t="n">
        <v>6</v>
      </c>
      <c r="L32" s="68" t="str">
        <f aca="false">VLOOKUP(B32,'POPULATION DATA'!B:D,3,0)</f>
        <v>1,811,072</v>
      </c>
      <c r="M32" s="69" t="n">
        <f aca="false">D32/C32*100</f>
        <v>62.7450980392157</v>
      </c>
      <c r="N32" s="66" t="n">
        <f aca="false">D32/(L32/100000)</f>
        <v>1.76690932221358</v>
      </c>
      <c r="O32" s="31"/>
      <c r="P32" s="31"/>
      <c r="Q32" s="31"/>
      <c r="R32" s="31"/>
      <c r="S32" s="31"/>
      <c r="T32" s="31"/>
      <c r="U32" s="31"/>
    </row>
    <row r="33" customFormat="false" ht="12.75" hidden="false" customHeight="false" outlineLevel="0" collapsed="false">
      <c r="A33" s="31" t="s">
        <v>66</v>
      </c>
      <c r="B33" s="67" t="s">
        <v>67</v>
      </c>
      <c r="C33" s="31" t="n">
        <v>158</v>
      </c>
      <c r="D33" s="31" t="n">
        <v>84</v>
      </c>
      <c r="E33" s="31" t="n">
        <v>57</v>
      </c>
      <c r="F33" s="31" t="n">
        <v>5</v>
      </c>
      <c r="G33" s="31" t="n">
        <v>6</v>
      </c>
      <c r="H33" s="31" t="n">
        <v>16</v>
      </c>
      <c r="I33" s="31" t="n">
        <v>22</v>
      </c>
      <c r="J33" s="31" t="n">
        <v>34</v>
      </c>
      <c r="K33" s="31" t="n">
        <v>18</v>
      </c>
      <c r="L33" s="68" t="str">
        <f aca="false">VLOOKUP(B33,'POPULATION DATA'!B:D,3,0)</f>
        <v>2,654,751</v>
      </c>
      <c r="M33" s="69" t="n">
        <f aca="false">D33/C33*100</f>
        <v>53.1645569620253</v>
      </c>
      <c r="N33" s="66" t="n">
        <f aca="false">D33/(L33/100000)</f>
        <v>3.16413855762744</v>
      </c>
      <c r="O33" s="31"/>
      <c r="P33" s="31"/>
      <c r="Q33" s="31"/>
      <c r="R33" s="31"/>
      <c r="S33" s="31"/>
      <c r="T33" s="31"/>
      <c r="U33" s="31"/>
    </row>
    <row r="34" customFormat="false" ht="12.75" hidden="false" customHeight="false" outlineLevel="0" collapsed="false">
      <c r="A34" s="31" t="s">
        <v>68</v>
      </c>
      <c r="B34" s="67" t="s">
        <v>69</v>
      </c>
      <c r="C34" s="31" t="n">
        <v>13</v>
      </c>
      <c r="D34" s="31" t="n">
        <v>5</v>
      </c>
      <c r="E34" s="31" t="n">
        <v>2</v>
      </c>
      <c r="F34" s="31" t="n">
        <v>0</v>
      </c>
      <c r="G34" s="31" t="n">
        <v>2</v>
      </c>
      <c r="H34" s="31" t="n">
        <v>1</v>
      </c>
      <c r="I34" s="31" t="n">
        <v>5</v>
      </c>
      <c r="J34" s="31" t="n">
        <v>3</v>
      </c>
      <c r="K34" s="31" t="n">
        <v>0</v>
      </c>
      <c r="L34" s="68" t="str">
        <f aca="false">VLOOKUP(B34,'POPULATION DATA'!B:D,3,0)</f>
        <v>1,323,531</v>
      </c>
      <c r="M34" s="69" t="n">
        <f aca="false">D34/C34*100</f>
        <v>38.4615384615385</v>
      </c>
      <c r="N34" s="66" t="n">
        <f aca="false">D34/(L34/100000)</f>
        <v>0.377777324444988</v>
      </c>
      <c r="O34" s="31"/>
      <c r="P34" s="31"/>
      <c r="Q34" s="31"/>
      <c r="R34" s="31"/>
      <c r="S34" s="31"/>
      <c r="T34" s="31"/>
      <c r="U34" s="31"/>
    </row>
    <row r="35" customFormat="false" ht="12.75" hidden="false" customHeight="false" outlineLevel="0" collapsed="false">
      <c r="A35" s="31" t="s">
        <v>70</v>
      </c>
      <c r="B35" s="67" t="s">
        <v>71</v>
      </c>
      <c r="C35" s="31" t="n">
        <v>363</v>
      </c>
      <c r="D35" s="31" t="n">
        <v>246</v>
      </c>
      <c r="E35" s="31" t="n">
        <v>216</v>
      </c>
      <c r="F35" s="31" t="n">
        <v>7</v>
      </c>
      <c r="G35" s="31" t="n">
        <v>2</v>
      </c>
      <c r="H35" s="31" t="n">
        <v>21</v>
      </c>
      <c r="I35" s="31" t="n">
        <v>50</v>
      </c>
      <c r="J35" s="31" t="n">
        <v>39</v>
      </c>
      <c r="K35" s="31" t="n">
        <v>28</v>
      </c>
      <c r="L35" s="68" t="str">
        <f aca="false">VLOOKUP(B35,'POPULATION DATA'!B:D,3,0)</f>
        <v>8,732,811</v>
      </c>
      <c r="M35" s="69" t="n">
        <f aca="false">D35/C35*100</f>
        <v>67.7685950413223</v>
      </c>
      <c r="N35" s="66" t="n">
        <f aca="false">D35/(L35/100000)</f>
        <v>2.81696237328393</v>
      </c>
      <c r="O35" s="31"/>
      <c r="P35" s="31"/>
      <c r="Q35" s="31"/>
      <c r="R35" s="31"/>
      <c r="S35" s="31"/>
      <c r="T35" s="31"/>
      <c r="U35" s="31"/>
    </row>
    <row r="36" customFormat="false" ht="12.75" hidden="false" customHeight="false" outlineLevel="0" collapsed="false">
      <c r="A36" s="31" t="s">
        <v>72</v>
      </c>
      <c r="B36" s="67" t="s">
        <v>73</v>
      </c>
      <c r="C36" s="31" t="n">
        <v>118</v>
      </c>
      <c r="D36" s="31" t="n">
        <v>67</v>
      </c>
      <c r="E36" s="31" t="n">
        <v>36</v>
      </c>
      <c r="F36" s="31" t="n">
        <v>6</v>
      </c>
      <c r="G36" s="31" t="n">
        <v>2</v>
      </c>
      <c r="H36" s="31" t="n">
        <v>23</v>
      </c>
      <c r="I36" s="31" t="n">
        <v>29</v>
      </c>
      <c r="J36" s="31" t="n">
        <v>15</v>
      </c>
      <c r="K36" s="31" t="n">
        <v>7</v>
      </c>
      <c r="L36" s="68" t="str">
        <f aca="false">VLOOKUP(B36,'POPULATION DATA'!B:D,3,0)</f>
        <v>2,033,875</v>
      </c>
      <c r="M36" s="69" t="n">
        <f aca="false">D36/C36*100</f>
        <v>56.7796610169492</v>
      </c>
      <c r="N36" s="66" t="n">
        <f aca="false">D36/(L36/100000)</f>
        <v>3.2942044127589</v>
      </c>
      <c r="O36" s="31"/>
      <c r="P36" s="31"/>
      <c r="Q36" s="31"/>
      <c r="R36" s="31"/>
      <c r="S36" s="31"/>
      <c r="T36" s="31"/>
      <c r="U36" s="31"/>
    </row>
    <row r="37" customFormat="false" ht="12.75" hidden="false" customHeight="false" outlineLevel="0" collapsed="false">
      <c r="A37" s="31" t="s">
        <v>74</v>
      </c>
      <c r="B37" s="67" t="s">
        <v>75</v>
      </c>
      <c r="C37" s="31" t="n">
        <v>860</v>
      </c>
      <c r="D37" s="31" t="n">
        <v>517</v>
      </c>
      <c r="E37" s="31" t="n">
        <v>135</v>
      </c>
      <c r="F37" s="31" t="n">
        <v>6</v>
      </c>
      <c r="G37" s="31" t="n">
        <v>12</v>
      </c>
      <c r="H37" s="31" t="n">
        <v>364</v>
      </c>
      <c r="I37" s="31" t="n">
        <v>173</v>
      </c>
      <c r="J37" s="31" t="n">
        <v>148</v>
      </c>
      <c r="K37" s="31" t="n">
        <v>22</v>
      </c>
      <c r="L37" s="68" t="str">
        <f aca="false">VLOOKUP(B37,'POPULATION DATA'!B:D,3,0)</f>
        <v>19,577,730</v>
      </c>
      <c r="M37" s="69" t="n">
        <f aca="false">D37/C37*100</f>
        <v>60.1162790697674</v>
      </c>
      <c r="N37" s="66" t="n">
        <f aca="false">D37/(L37/100000)</f>
        <v>2.6407555932174</v>
      </c>
      <c r="O37" s="31"/>
      <c r="P37" s="31"/>
      <c r="Q37" s="31"/>
      <c r="R37" s="31"/>
      <c r="S37" s="31"/>
      <c r="T37" s="31"/>
      <c r="U37" s="31"/>
    </row>
    <row r="38" customFormat="false" ht="12.75" hidden="false" customHeight="false" outlineLevel="0" collapsed="false">
      <c r="A38" s="31" t="s">
        <v>76</v>
      </c>
      <c r="B38" s="67" t="s">
        <v>77</v>
      </c>
      <c r="C38" s="31" t="n">
        <v>445</v>
      </c>
      <c r="D38" s="31" t="n">
        <v>286</v>
      </c>
      <c r="E38" s="31" t="n">
        <v>188</v>
      </c>
      <c r="F38" s="31" t="n">
        <v>21</v>
      </c>
      <c r="G38" s="31" t="n">
        <v>25</v>
      </c>
      <c r="H38" s="31" t="n">
        <v>52</v>
      </c>
      <c r="I38" s="31" t="n">
        <v>56</v>
      </c>
      <c r="J38" s="31" t="n">
        <v>72</v>
      </c>
      <c r="K38" s="31" t="n">
        <v>31</v>
      </c>
      <c r="L38" s="68" t="str">
        <f aca="false">VLOOKUP(B38,'POPULATION DATA'!B:D,3,0)</f>
        <v>9,458,888</v>
      </c>
      <c r="M38" s="69" t="n">
        <f aca="false">D38/C38*100</f>
        <v>64.2696629213483</v>
      </c>
      <c r="N38" s="66" t="n">
        <f aca="false">D38/(L38/100000)</f>
        <v>3.02361123210255</v>
      </c>
      <c r="O38" s="31"/>
      <c r="P38" s="31"/>
      <c r="Q38" s="31"/>
      <c r="R38" s="31"/>
      <c r="S38" s="31"/>
      <c r="T38" s="31"/>
      <c r="U38" s="31"/>
    </row>
    <row r="39" customFormat="false" ht="12.75" hidden="false" customHeight="false" outlineLevel="0" collapsed="false">
      <c r="A39" s="31" t="s">
        <v>78</v>
      </c>
      <c r="B39" s="67" t="s">
        <v>79</v>
      </c>
      <c r="C39" s="31" t="n">
        <v>9</v>
      </c>
      <c r="D39" s="31" t="n">
        <v>4</v>
      </c>
      <c r="E39" s="31" t="n">
        <v>3</v>
      </c>
      <c r="F39" s="31" t="n">
        <v>0</v>
      </c>
      <c r="G39" s="31" t="n">
        <v>1</v>
      </c>
      <c r="H39" s="31" t="n">
        <v>0</v>
      </c>
      <c r="I39" s="31" t="n">
        <v>0</v>
      </c>
      <c r="J39" s="31" t="n">
        <v>4</v>
      </c>
      <c r="K39" s="31" t="n">
        <v>1</v>
      </c>
      <c r="L39" s="68" t="str">
        <f aca="false">VLOOKUP(B39,'POPULATION DATA'!B:D,3,0)</f>
        <v>653,778</v>
      </c>
      <c r="M39" s="69" t="n">
        <f aca="false">D39/C39*100</f>
        <v>44.4444444444444</v>
      </c>
      <c r="N39" s="66" t="n">
        <f aca="false">D39/(L39/100000)</f>
        <v>0.611828480003916</v>
      </c>
      <c r="O39" s="31"/>
      <c r="P39" s="31"/>
      <c r="Q39" s="31"/>
      <c r="R39" s="31"/>
      <c r="S39" s="31"/>
      <c r="T39" s="31"/>
      <c r="U39" s="31"/>
    </row>
    <row r="40" customFormat="false" ht="12.75" hidden="false" customHeight="false" outlineLevel="0" collapsed="false">
      <c r="A40" s="31" t="s">
        <v>80</v>
      </c>
      <c r="B40" s="67" t="s">
        <v>81</v>
      </c>
      <c r="C40" s="31" t="n">
        <v>460</v>
      </c>
      <c r="D40" s="31" t="n">
        <v>310</v>
      </c>
      <c r="E40" s="31" t="n">
        <v>176</v>
      </c>
      <c r="F40" s="31" t="n">
        <v>7</v>
      </c>
      <c r="G40" s="31" t="n">
        <v>2</v>
      </c>
      <c r="H40" s="31" t="n">
        <v>125</v>
      </c>
      <c r="I40" s="31" t="n">
        <v>40</v>
      </c>
      <c r="J40" s="31" t="n">
        <v>93</v>
      </c>
      <c r="K40" s="31" t="n">
        <v>17</v>
      </c>
      <c r="L40" s="68" t="str">
        <f aca="false">VLOOKUP(B40,'POPULATION DATA'!B:D,3,0)</f>
        <v>11,532,111</v>
      </c>
      <c r="M40" s="69" t="n">
        <f aca="false">D40/C40*100</f>
        <v>67.3913043478261</v>
      </c>
      <c r="N40" s="66" t="n">
        <f aca="false">D40/(L40/100000)</f>
        <v>2.68814616855492</v>
      </c>
      <c r="O40" s="31"/>
      <c r="P40" s="31"/>
      <c r="Q40" s="31"/>
      <c r="R40" s="31"/>
      <c r="S40" s="31"/>
      <c r="T40" s="31"/>
      <c r="U40" s="31"/>
    </row>
    <row r="41" customFormat="false" ht="12.75" hidden="false" customHeight="false" outlineLevel="0" collapsed="false">
      <c r="A41" s="31" t="s">
        <v>82</v>
      </c>
      <c r="B41" s="67" t="s">
        <v>83</v>
      </c>
      <c r="C41" s="31" t="n">
        <v>188</v>
      </c>
      <c r="D41" s="31" t="n">
        <v>111</v>
      </c>
      <c r="E41" s="31" t="n">
        <v>86</v>
      </c>
      <c r="F41" s="31" t="n">
        <v>8</v>
      </c>
      <c r="G41" s="31" t="n">
        <v>7</v>
      </c>
      <c r="H41" s="31" t="n">
        <v>10</v>
      </c>
      <c r="I41" s="31" t="n">
        <v>24</v>
      </c>
      <c r="J41" s="31" t="n">
        <v>32</v>
      </c>
      <c r="K41" s="31" t="n">
        <v>21</v>
      </c>
      <c r="L41" s="68" t="str">
        <f aca="false">VLOOKUP(B41,'POPULATION DATA'!B:D,3,0)</f>
        <v>3,724,447</v>
      </c>
      <c r="M41" s="69" t="n">
        <f aca="false">D41/C41*100</f>
        <v>59.0425531914894</v>
      </c>
      <c r="N41" s="66" t="n">
        <f aca="false">D41/(L41/100000)</f>
        <v>2.98030821756894</v>
      </c>
      <c r="O41" s="31"/>
      <c r="P41" s="31"/>
      <c r="Q41" s="31"/>
      <c r="R41" s="31"/>
      <c r="S41" s="31"/>
      <c r="T41" s="31"/>
      <c r="U41" s="31"/>
    </row>
    <row r="42" customFormat="false" ht="12.75" hidden="false" customHeight="false" outlineLevel="0" collapsed="false">
      <c r="A42" s="31" t="s">
        <v>84</v>
      </c>
      <c r="B42" s="67" t="s">
        <v>85</v>
      </c>
      <c r="C42" s="31" t="n">
        <v>78</v>
      </c>
      <c r="D42" s="31" t="n">
        <v>36</v>
      </c>
      <c r="E42" s="31" t="n">
        <v>20</v>
      </c>
      <c r="F42" s="31" t="n">
        <v>1</v>
      </c>
      <c r="G42" s="31" t="n">
        <v>2</v>
      </c>
      <c r="H42" s="31" t="n">
        <v>13</v>
      </c>
      <c r="I42" s="31" t="n">
        <v>16</v>
      </c>
      <c r="J42" s="31" t="n">
        <v>17</v>
      </c>
      <c r="K42" s="31" t="n">
        <v>9</v>
      </c>
      <c r="L42" s="68" t="str">
        <f aca="false">VLOOKUP(B42,'POPULATION DATA'!B:D,3,0)</f>
        <v>3,855,536</v>
      </c>
      <c r="M42" s="69" t="n">
        <f aca="false">D42/C42*100</f>
        <v>46.1538461538462</v>
      </c>
      <c r="N42" s="66" t="n">
        <f aca="false">D42/(L42/100000)</f>
        <v>0.933722315133356</v>
      </c>
      <c r="O42" s="31"/>
      <c r="P42" s="31"/>
      <c r="Q42" s="31"/>
      <c r="R42" s="31"/>
      <c r="S42" s="31"/>
      <c r="T42" s="31"/>
      <c r="U42" s="31"/>
    </row>
    <row r="43" customFormat="false" ht="12.75" hidden="false" customHeight="false" outlineLevel="0" collapsed="false">
      <c r="A43" s="31" t="s">
        <v>86</v>
      </c>
      <c r="B43" s="67" t="s">
        <v>87</v>
      </c>
      <c r="C43" s="31" t="n">
        <v>646</v>
      </c>
      <c r="D43" s="31" t="n">
        <v>457</v>
      </c>
      <c r="E43" s="31" t="n">
        <v>367</v>
      </c>
      <c r="F43" s="31" t="n">
        <v>8</v>
      </c>
      <c r="G43" s="31" t="n">
        <v>11</v>
      </c>
      <c r="H43" s="31" t="n">
        <v>71</v>
      </c>
      <c r="I43" s="31" t="n">
        <v>67</v>
      </c>
      <c r="J43" s="31" t="n">
        <v>94</v>
      </c>
      <c r="K43" s="31" t="n">
        <v>28</v>
      </c>
      <c r="L43" s="68" t="str">
        <f aca="false">VLOOKUP(B43,'POPULATION DATA'!B:D,3,0)</f>
        <v>12,632,780</v>
      </c>
      <c r="M43" s="69" t="n">
        <f aca="false">D43/C43*100</f>
        <v>70.7430340557275</v>
      </c>
      <c r="N43" s="66" t="n">
        <f aca="false">D43/(L43/100000)</f>
        <v>3.61757269579617</v>
      </c>
      <c r="O43" s="31"/>
      <c r="P43" s="31"/>
      <c r="Q43" s="31"/>
      <c r="R43" s="31"/>
      <c r="S43" s="31"/>
      <c r="T43" s="31"/>
      <c r="U43" s="31"/>
    </row>
    <row r="44" customFormat="false" ht="12.75" hidden="false" customHeight="false" outlineLevel="0" collapsed="false">
      <c r="A44" s="31" t="s">
        <v>88</v>
      </c>
      <c r="B44" s="67" t="s">
        <v>89</v>
      </c>
      <c r="C44" s="31" t="n">
        <v>29</v>
      </c>
      <c r="D44" s="31" t="n">
        <v>16</v>
      </c>
      <c r="E44" s="31" t="n">
        <v>2</v>
      </c>
      <c r="F44" s="31" t="n">
        <v>1</v>
      </c>
      <c r="G44" s="31" t="n">
        <v>1</v>
      </c>
      <c r="H44" s="31" t="n">
        <v>12</v>
      </c>
      <c r="I44" s="31" t="n">
        <v>5</v>
      </c>
      <c r="J44" s="31" t="n">
        <v>6</v>
      </c>
      <c r="K44" s="31" t="n">
        <v>2</v>
      </c>
      <c r="L44" s="68" t="str">
        <f aca="false">VLOOKUP(B44,'POPULATION DATA'!B:D,3,0)</f>
        <v>1,056,870</v>
      </c>
      <c r="M44" s="69" t="n">
        <f aca="false">D44/C44*100</f>
        <v>55.1724137931034</v>
      </c>
      <c r="N44" s="66" t="n">
        <f aca="false">D44/(L44/100000)</f>
        <v>1.51390426447908</v>
      </c>
      <c r="O44" s="31"/>
      <c r="P44" s="31"/>
      <c r="Q44" s="31"/>
      <c r="R44" s="31"/>
      <c r="S44" s="31"/>
      <c r="T44" s="31"/>
      <c r="U44" s="31"/>
    </row>
    <row r="45" customFormat="false" ht="12.75" hidden="false" customHeight="false" outlineLevel="0" collapsed="false">
      <c r="A45" s="31" t="s">
        <v>90</v>
      </c>
      <c r="B45" s="67" t="s">
        <v>91</v>
      </c>
      <c r="C45" s="31" t="n">
        <v>280</v>
      </c>
      <c r="D45" s="31" t="n">
        <v>207</v>
      </c>
      <c r="E45" s="31" t="n">
        <v>136</v>
      </c>
      <c r="F45" s="31" t="n">
        <v>8</v>
      </c>
      <c r="G45" s="31" t="n">
        <v>7</v>
      </c>
      <c r="H45" s="31" t="n">
        <v>56</v>
      </c>
      <c r="I45" s="31" t="n">
        <v>22</v>
      </c>
      <c r="J45" s="31" t="n">
        <v>34</v>
      </c>
      <c r="K45" s="31" t="n">
        <v>17</v>
      </c>
      <c r="L45" s="68" t="str">
        <f aca="false">VLOOKUP(B45,'POPULATION DATA'!B:D,3,0)</f>
        <v>4,596,958</v>
      </c>
      <c r="M45" s="69" t="n">
        <f aca="false">D45/C45*100</f>
        <v>73.9285714285714</v>
      </c>
      <c r="N45" s="66" t="n">
        <f aca="false">D45/(L45/100000)</f>
        <v>4.50297783882298</v>
      </c>
      <c r="O45" s="31"/>
      <c r="P45" s="31"/>
      <c r="Q45" s="31"/>
      <c r="R45" s="31"/>
      <c r="S45" s="31"/>
      <c r="T45" s="31"/>
      <c r="U45" s="31"/>
    </row>
    <row r="46" customFormat="false" ht="12.75" hidden="false" customHeight="false" outlineLevel="0" collapsed="false">
      <c r="A46" s="31" t="s">
        <v>92</v>
      </c>
      <c r="B46" s="67" t="s">
        <v>93</v>
      </c>
      <c r="C46" s="31" t="n">
        <v>14</v>
      </c>
      <c r="D46" s="31" t="n">
        <v>8</v>
      </c>
      <c r="E46" s="31" t="n">
        <v>3</v>
      </c>
      <c r="F46" s="31" t="n">
        <v>0</v>
      </c>
      <c r="G46" s="31" t="n">
        <v>1</v>
      </c>
      <c r="H46" s="31" t="n">
        <v>4</v>
      </c>
      <c r="I46" s="31" t="n">
        <v>2</v>
      </c>
      <c r="J46" s="31" t="n">
        <v>4</v>
      </c>
      <c r="K46" s="31" t="n">
        <v>0</v>
      </c>
      <c r="L46" s="68" t="str">
        <f aca="false">VLOOKUP(B46,'POPULATION DATA'!B:D,3,0)</f>
        <v>820,077</v>
      </c>
      <c r="M46" s="69" t="n">
        <f aca="false">D46/C46*100</f>
        <v>57.1428571428571</v>
      </c>
      <c r="N46" s="66" t="n">
        <f aca="false">D46/(L46/100000)</f>
        <v>0.975518152563723</v>
      </c>
      <c r="O46" s="31"/>
      <c r="P46" s="31"/>
      <c r="Q46" s="31"/>
      <c r="R46" s="31"/>
      <c r="S46" s="31"/>
      <c r="T46" s="31"/>
      <c r="U46" s="31"/>
    </row>
    <row r="47" customFormat="false" ht="12.75" hidden="false" customHeight="false" outlineLevel="0" collapsed="false">
      <c r="A47" s="31" t="s">
        <v>94</v>
      </c>
      <c r="B47" s="67" t="s">
        <v>95</v>
      </c>
      <c r="C47" s="31" t="n">
        <v>356</v>
      </c>
      <c r="D47" s="31" t="n">
        <v>219</v>
      </c>
      <c r="E47" s="31" t="n">
        <v>146</v>
      </c>
      <c r="F47" s="31" t="n">
        <v>12</v>
      </c>
      <c r="G47" s="31" t="n">
        <v>11</v>
      </c>
      <c r="H47" s="31" t="n">
        <v>50</v>
      </c>
      <c r="I47" s="31" t="n">
        <v>35</v>
      </c>
      <c r="J47" s="31" t="n">
        <v>83</v>
      </c>
      <c r="K47" s="31" t="n">
        <v>19</v>
      </c>
      <c r="L47" s="68" t="str">
        <f aca="false">VLOOKUP(B47,'POPULATION DATA'!B:D,3,0)</f>
        <v>6,338,112</v>
      </c>
      <c r="M47" s="69" t="n">
        <f aca="false">D47/C47*100</f>
        <v>61.5168539325843</v>
      </c>
      <c r="N47" s="66" t="n">
        <f aca="false">D47/(L47/100000)</f>
        <v>3.4552876313956</v>
      </c>
      <c r="O47" s="31"/>
      <c r="P47" s="31"/>
      <c r="Q47" s="31"/>
      <c r="R47" s="31"/>
      <c r="S47" s="31"/>
      <c r="T47" s="31"/>
      <c r="U47" s="31"/>
    </row>
    <row r="48" customFormat="false" ht="12.75" hidden="false" customHeight="false" outlineLevel="0" collapsed="false">
      <c r="A48" s="31" t="s">
        <v>96</v>
      </c>
      <c r="B48" s="67" t="s">
        <v>97</v>
      </c>
      <c r="C48" s="31" t="n">
        <v>1246</v>
      </c>
      <c r="D48" s="31" t="n">
        <v>805</v>
      </c>
      <c r="E48" s="31" t="n">
        <v>581</v>
      </c>
      <c r="F48" s="31" t="n">
        <v>34</v>
      </c>
      <c r="G48" s="31" t="n">
        <v>48</v>
      </c>
      <c r="H48" s="31" t="n">
        <v>142</v>
      </c>
      <c r="I48" s="31" t="n">
        <v>202</v>
      </c>
      <c r="J48" s="31" t="n">
        <v>130</v>
      </c>
      <c r="K48" s="31" t="n">
        <v>109</v>
      </c>
      <c r="L48" s="68" t="str">
        <f aca="false">VLOOKUP(B48,'POPULATION DATA'!B:D,3,0)</f>
        <v>25,213,445</v>
      </c>
      <c r="M48" s="69" t="n">
        <f aca="false">D48/C48*100</f>
        <v>64.6067415730337</v>
      </c>
      <c r="N48" s="66" t="n">
        <f aca="false">D48/(L48/100000)</f>
        <v>3.19274101575568</v>
      </c>
      <c r="O48" s="31"/>
      <c r="P48" s="31"/>
      <c r="Q48" s="31"/>
      <c r="R48" s="31"/>
      <c r="S48" s="31"/>
      <c r="T48" s="31"/>
      <c r="U48" s="31"/>
    </row>
    <row r="49" customFormat="false" ht="12.75" hidden="false" customHeight="false" outlineLevel="0" collapsed="false">
      <c r="A49" s="31" t="s">
        <v>98</v>
      </c>
      <c r="B49" s="67" t="s">
        <v>99</v>
      </c>
      <c r="C49" s="31" t="n">
        <v>52</v>
      </c>
      <c r="D49" s="31" t="n">
        <v>22</v>
      </c>
      <c r="E49" s="31" t="n">
        <v>16</v>
      </c>
      <c r="F49" s="31" t="n">
        <v>0</v>
      </c>
      <c r="G49" s="31" t="n">
        <v>1</v>
      </c>
      <c r="H49" s="31" t="n">
        <v>5</v>
      </c>
      <c r="I49" s="31" t="n">
        <v>7</v>
      </c>
      <c r="J49" s="31" t="n">
        <v>12</v>
      </c>
      <c r="K49" s="31" t="n">
        <v>11</v>
      </c>
      <c r="L49" s="68" t="str">
        <f aca="false">VLOOKUP(B49,'POPULATION DATA'!B:D,3,0)</f>
        <v>2,830,753</v>
      </c>
      <c r="M49" s="69" t="n">
        <f aca="false">D49/C49*100</f>
        <v>42.3076923076923</v>
      </c>
      <c r="N49" s="66" t="n">
        <f aca="false">D49/(L49/100000)</f>
        <v>0.777178369147714</v>
      </c>
      <c r="O49" s="31"/>
      <c r="P49" s="31"/>
      <c r="Q49" s="31"/>
      <c r="R49" s="31"/>
      <c r="S49" s="31"/>
      <c r="T49" s="31"/>
      <c r="U49" s="31"/>
    </row>
    <row r="50" customFormat="false" ht="12.75" hidden="false" customHeight="false" outlineLevel="0" collapsed="false">
      <c r="A50" s="31" t="s">
        <v>100</v>
      </c>
      <c r="B50" s="67" t="s">
        <v>101</v>
      </c>
      <c r="C50" s="31" t="n">
        <v>7</v>
      </c>
      <c r="D50" s="31" t="n">
        <v>2</v>
      </c>
      <c r="E50" s="31" t="n">
        <v>1</v>
      </c>
      <c r="F50" s="31" t="n">
        <v>1</v>
      </c>
      <c r="G50" s="31" t="n">
        <v>0</v>
      </c>
      <c r="H50" s="31" t="n">
        <v>0</v>
      </c>
      <c r="I50" s="31" t="n">
        <v>1</v>
      </c>
      <c r="J50" s="31" t="n">
        <v>2</v>
      </c>
      <c r="K50" s="31" t="n">
        <v>2</v>
      </c>
      <c r="L50" s="68" t="str">
        <f aca="false">VLOOKUP(B50,'POPULATION DATA'!B:D,3,0)</f>
        <v>622,433</v>
      </c>
      <c r="M50" s="69" t="n">
        <f aca="false">D50/C50*100</f>
        <v>28.5714285714286</v>
      </c>
      <c r="N50" s="66" t="n">
        <f aca="false">D50/(L50/100000)</f>
        <v>0.32131972437194</v>
      </c>
      <c r="O50" s="31"/>
      <c r="P50" s="31"/>
      <c r="Q50" s="31"/>
      <c r="R50" s="31"/>
      <c r="S50" s="31"/>
      <c r="T50" s="31"/>
      <c r="U50" s="31"/>
    </row>
    <row r="51" customFormat="false" ht="12.75" hidden="false" customHeight="false" outlineLevel="0" collapsed="false">
      <c r="A51" s="31" t="s">
        <v>102</v>
      </c>
      <c r="B51" s="67" t="s">
        <v>103</v>
      </c>
      <c r="C51" s="31" t="n">
        <v>369</v>
      </c>
      <c r="D51" s="31" t="n">
        <v>250</v>
      </c>
      <c r="E51" s="31" t="n">
        <v>137</v>
      </c>
      <c r="F51" s="31" t="n">
        <v>9</v>
      </c>
      <c r="G51" s="31" t="n">
        <v>12</v>
      </c>
      <c r="H51" s="31" t="n">
        <v>92</v>
      </c>
      <c r="I51" s="31" t="n">
        <v>47</v>
      </c>
      <c r="J51" s="31" t="n">
        <v>50</v>
      </c>
      <c r="K51" s="31" t="n">
        <v>22</v>
      </c>
      <c r="L51" s="68" t="str">
        <f aca="false">VLOOKUP(B51,'POPULATION DATA'!B:D,3,0)</f>
        <v>7,952,119</v>
      </c>
      <c r="M51" s="69" t="n">
        <f aca="false">D51/C51*100</f>
        <v>67.7506775067751</v>
      </c>
      <c r="N51" s="66" t="n">
        <f aca="false">D51/(L51/100000)</f>
        <v>3.14381613253021</v>
      </c>
      <c r="O51" s="31"/>
      <c r="P51" s="31"/>
      <c r="Q51" s="31"/>
      <c r="R51" s="31"/>
      <c r="S51" s="31"/>
      <c r="T51" s="31"/>
      <c r="U51" s="31"/>
    </row>
    <row r="52" customFormat="false" ht="12.75" hidden="false" customHeight="false" outlineLevel="0" collapsed="false">
      <c r="A52" s="31" t="s">
        <v>104</v>
      </c>
      <c r="B52" s="67" t="s">
        <v>105</v>
      </c>
      <c r="C52" s="31" t="n">
        <v>151</v>
      </c>
      <c r="D52" s="31" t="n">
        <v>93</v>
      </c>
      <c r="E52" s="31" t="n">
        <v>73</v>
      </c>
      <c r="F52" s="31" t="n">
        <v>4</v>
      </c>
      <c r="G52" s="31" t="n">
        <v>2</v>
      </c>
      <c r="H52" s="31" t="n">
        <v>14</v>
      </c>
      <c r="I52" s="31" t="n">
        <v>24</v>
      </c>
      <c r="J52" s="31" t="n">
        <v>22</v>
      </c>
      <c r="K52" s="31" t="n">
        <v>12</v>
      </c>
      <c r="L52" s="68" t="str">
        <f aca="false">VLOOKUP(B52,'POPULATION DATA'!B:D,3,0)</f>
        <v>6,746,199</v>
      </c>
      <c r="M52" s="69" t="n">
        <f aca="false">D52/C52*100</f>
        <v>61.5894039735099</v>
      </c>
      <c r="N52" s="66" t="n">
        <f aca="false">D52/(L52/100000)</f>
        <v>1.37855405688448</v>
      </c>
      <c r="O52" s="31"/>
      <c r="P52" s="31"/>
      <c r="Q52" s="31"/>
      <c r="R52" s="31"/>
      <c r="S52" s="31"/>
      <c r="T52" s="31"/>
      <c r="U52" s="31"/>
    </row>
    <row r="53" customFormat="false" ht="12.75" hidden="false" customHeight="false" outlineLevel="0" collapsed="false">
      <c r="A53" s="31" t="s">
        <v>106</v>
      </c>
      <c r="B53" s="67" t="s">
        <v>107</v>
      </c>
      <c r="C53" s="31" t="n">
        <v>55</v>
      </c>
      <c r="D53" s="31" t="n">
        <v>27</v>
      </c>
      <c r="E53" s="31" t="n">
        <v>16</v>
      </c>
      <c r="F53" s="31" t="n">
        <v>0</v>
      </c>
      <c r="G53" s="31" t="n">
        <v>4</v>
      </c>
      <c r="H53" s="31" t="n">
        <v>7</v>
      </c>
      <c r="I53" s="31" t="n">
        <v>11</v>
      </c>
      <c r="J53" s="31" t="n">
        <v>9</v>
      </c>
      <c r="K53" s="31" t="n">
        <v>8</v>
      </c>
      <c r="L53" s="68" t="str">
        <f aca="false">VLOOKUP(B53,'POPULATION DATA'!B:D,3,0)</f>
        <v>1,825,513</v>
      </c>
      <c r="M53" s="69" t="n">
        <f aca="false">D53/C53*100</f>
        <v>49.0909090909091</v>
      </c>
      <c r="N53" s="66" t="n">
        <f aca="false">D53/(L53/100000)</f>
        <v>1.47903630376776</v>
      </c>
      <c r="O53" s="31"/>
      <c r="P53" s="31"/>
      <c r="Q53" s="31"/>
      <c r="R53" s="31"/>
      <c r="S53" s="31"/>
      <c r="T53" s="31"/>
      <c r="U53" s="31"/>
    </row>
    <row r="54" customFormat="false" ht="12.75" hidden="false" customHeight="false" outlineLevel="0" collapsed="false">
      <c r="A54" s="31" t="s">
        <v>108</v>
      </c>
      <c r="B54" s="67" t="s">
        <v>109</v>
      </c>
      <c r="C54" s="31" t="n">
        <v>151</v>
      </c>
      <c r="D54" s="31" t="n">
        <v>97</v>
      </c>
      <c r="E54" s="31" t="n">
        <v>63</v>
      </c>
      <c r="F54" s="31" t="n">
        <v>5</v>
      </c>
      <c r="G54" s="31" t="n">
        <v>6</v>
      </c>
      <c r="H54" s="31" t="n">
        <v>23</v>
      </c>
      <c r="I54" s="31" t="n">
        <v>13</v>
      </c>
      <c r="J54" s="31" t="n">
        <v>22</v>
      </c>
      <c r="K54" s="31" t="n">
        <v>19</v>
      </c>
      <c r="L54" s="68" t="str">
        <f aca="false">VLOOKUP(B54,'POPULATION DATA'!B:D,3,0)</f>
        <v>5,668,519</v>
      </c>
      <c r="M54" s="69" t="n">
        <f aca="false">D54/C54*100</f>
        <v>64.2384105960265</v>
      </c>
      <c r="N54" s="66" t="n">
        <f aca="false">D54/(L54/100000)</f>
        <v>1.71120534305345</v>
      </c>
      <c r="O54" s="31"/>
      <c r="P54" s="31"/>
      <c r="Q54" s="31"/>
      <c r="R54" s="31"/>
      <c r="S54" s="31"/>
      <c r="T54" s="31"/>
      <c r="U54" s="31"/>
    </row>
    <row r="55" customFormat="false" ht="12.75" hidden="false" customHeight="false" outlineLevel="0" collapsed="false">
      <c r="A55" s="31" t="s">
        <v>110</v>
      </c>
      <c r="B55" s="67" t="s">
        <v>111</v>
      </c>
      <c r="C55" s="31" t="n">
        <v>8</v>
      </c>
      <c r="D55" s="31" t="n">
        <v>5</v>
      </c>
      <c r="E55" s="31" t="n">
        <v>0</v>
      </c>
      <c r="F55" s="31" t="n">
        <v>2</v>
      </c>
      <c r="G55" s="31" t="n">
        <v>0</v>
      </c>
      <c r="H55" s="31" t="n">
        <v>3</v>
      </c>
      <c r="I55" s="31" t="n">
        <v>1</v>
      </c>
      <c r="J55" s="31" t="n">
        <v>1</v>
      </c>
      <c r="K55" s="31" t="n">
        <v>1</v>
      </c>
      <c r="L55" s="70" t="str">
        <f aca="false">VLOOKUP(B55,'POPULATION DATA'!B:D,3,0)</f>
        <v>547,637</v>
      </c>
      <c r="M55" s="69" t="n">
        <f aca="false">D55/C55*100</f>
        <v>62.5</v>
      </c>
      <c r="N55" s="66" t="n">
        <f aca="false">D55/(L55/100000)</f>
        <v>0.913013547295015</v>
      </c>
      <c r="O55" s="31"/>
      <c r="P55" s="31"/>
      <c r="Q55" s="31"/>
      <c r="R55" s="31"/>
      <c r="S55" s="31"/>
      <c r="T55" s="31"/>
      <c r="U55" s="31"/>
    </row>
    <row r="57" customFormat="false" ht="12.75" hidden="false" customHeight="false" outlineLevel="0" collapsed="false">
      <c r="A57" s="43" t="s">
        <v>113</v>
      </c>
    </row>
    <row r="58" customFormat="false" ht="12.75" hidden="false" customHeight="false" outlineLevel="0" collapsed="false">
      <c r="A58" s="43" t="s">
        <v>114</v>
      </c>
    </row>
    <row r="59" customFormat="false" ht="12.75" hidden="false" customHeight="false" outlineLevel="0" collapsed="false">
      <c r="A59" s="43" t="s">
        <v>115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/>
  <cols>
    <col collapsed="false" hidden="false" max="1" min="1" style="0" width="17.2857142857143"/>
    <col collapsed="false" hidden="false" max="2" min="2" style="0" width="7"/>
    <col collapsed="false" hidden="false" max="3" min="3" style="0" width="9"/>
    <col collapsed="false" hidden="false" max="4" min="4" style="0" width="8"/>
    <col collapsed="false" hidden="false" max="5" min="5" style="0" width="8.29081632653061"/>
    <col collapsed="false" hidden="false" max="6" min="6" style="0" width="10.2857142857143"/>
    <col collapsed="false" hidden="false" max="7" min="7" style="0" width="11.4285714285714"/>
    <col collapsed="false" hidden="false" max="8" min="8" style="0" width="9.5765306122449"/>
    <col collapsed="false" hidden="false" max="9" min="9" style="0" width="10.9948979591837"/>
    <col collapsed="false" hidden="false" max="10" min="10" style="0" width="9.13265306122449"/>
    <col collapsed="false" hidden="false" max="11" min="11" style="0" width="10.8622448979592"/>
    <col collapsed="false" hidden="false" max="1025" min="12" style="0" width="14.4285714285714"/>
  </cols>
  <sheetData>
    <row r="1" customFormat="false" ht="12.75" hidden="false" customHeight="false" outlineLevel="0" collapsed="false">
      <c r="A1" s="10" t="s">
        <v>3</v>
      </c>
      <c r="B1" s="10" t="s">
        <v>210</v>
      </c>
      <c r="C1" s="10" t="s">
        <v>220</v>
      </c>
      <c r="D1" s="10" t="s">
        <v>7</v>
      </c>
      <c r="E1" s="10" t="s">
        <v>221</v>
      </c>
      <c r="F1" s="10" t="s">
        <v>222</v>
      </c>
      <c r="G1" s="10" t="s">
        <v>223</v>
      </c>
      <c r="H1" s="10" t="s">
        <v>9</v>
      </c>
      <c r="I1" s="12" t="s">
        <v>10</v>
      </c>
      <c r="J1" s="12" t="s">
        <v>11</v>
      </c>
      <c r="K1" s="12" t="s">
        <v>12</v>
      </c>
    </row>
    <row r="2" customFormat="false" ht="12.75" hidden="false" customHeight="false" outlineLevel="0" collapsed="false">
      <c r="A2" s="10" t="s">
        <v>217</v>
      </c>
      <c r="B2" s="10"/>
      <c r="C2" s="12" t="n">
        <v>12996</v>
      </c>
      <c r="D2" s="12" t="n">
        <v>8775</v>
      </c>
      <c r="E2" s="12" t="n">
        <v>9146</v>
      </c>
      <c r="F2" s="12" t="n">
        <v>-4</v>
      </c>
      <c r="G2" s="12" t="n">
        <v>6009</v>
      </c>
      <c r="H2" s="12" t="n">
        <v>67.52</v>
      </c>
      <c r="I2" s="12" t="n">
        <v>284</v>
      </c>
      <c r="J2" s="12" t="n">
        <v>41.67</v>
      </c>
      <c r="K2" s="12" t="n">
        <v>44.78</v>
      </c>
    </row>
    <row r="3" customFormat="false" ht="12.75" hidden="false" customHeight="false" outlineLevel="0" collapsed="false">
      <c r="A3" s="43" t="s">
        <v>135</v>
      </c>
      <c r="B3" s="43" t="s">
        <v>218</v>
      </c>
      <c r="C3" s="31" t="n">
        <v>199</v>
      </c>
      <c r="D3" s="31" t="n">
        <v>135</v>
      </c>
      <c r="E3" s="31" t="n">
        <v>229</v>
      </c>
      <c r="F3" s="31" t="n">
        <v>-41</v>
      </c>
      <c r="G3" s="31" t="n">
        <v>112</v>
      </c>
      <c r="H3" s="31" t="n">
        <v>67.84</v>
      </c>
      <c r="I3" s="31" t="n">
        <v>285</v>
      </c>
      <c r="J3" s="31" t="n">
        <v>17.27</v>
      </c>
      <c r="K3" s="31" t="n">
        <v>32.33</v>
      </c>
    </row>
    <row r="4" customFormat="false" ht="12.75" hidden="false" customHeight="false" outlineLevel="0" collapsed="false">
      <c r="A4" s="43" t="s">
        <v>14</v>
      </c>
      <c r="B4" s="43" t="s">
        <v>15</v>
      </c>
      <c r="C4" s="31" t="n">
        <v>31</v>
      </c>
      <c r="D4" s="31" t="n">
        <v>19</v>
      </c>
      <c r="E4" s="31" t="n">
        <v>13</v>
      </c>
      <c r="F4" s="31" t="n">
        <v>46</v>
      </c>
      <c r="G4" s="31" t="n">
        <v>3</v>
      </c>
      <c r="H4" s="31" t="n">
        <v>61.29</v>
      </c>
      <c r="I4" s="31" t="n">
        <v>268</v>
      </c>
      <c r="J4" s="31" t="n">
        <v>21.58</v>
      </c>
      <c r="K4" s="31" t="n">
        <v>76.6</v>
      </c>
    </row>
    <row r="5" customFormat="false" ht="12.75" hidden="false" customHeight="false" outlineLevel="0" collapsed="false">
      <c r="A5" s="43" t="s">
        <v>16</v>
      </c>
      <c r="B5" s="43" t="s">
        <v>17</v>
      </c>
      <c r="C5" s="31" t="n">
        <v>352</v>
      </c>
      <c r="D5" s="31" t="n">
        <v>232</v>
      </c>
      <c r="E5" s="31" t="n">
        <v>197</v>
      </c>
      <c r="F5" s="31" t="n">
        <v>18</v>
      </c>
      <c r="G5" s="31" t="n">
        <v>152</v>
      </c>
      <c r="H5" s="31" t="n">
        <v>65.91</v>
      </c>
      <c r="I5" s="31" t="n">
        <v>347</v>
      </c>
      <c r="J5" s="31" t="n">
        <v>45.47</v>
      </c>
      <c r="K5" s="31" t="n">
        <v>54.19</v>
      </c>
    </row>
    <row r="6" customFormat="false" ht="12.75" hidden="false" customHeight="false" outlineLevel="0" collapsed="false">
      <c r="A6" s="43" t="s">
        <v>18</v>
      </c>
      <c r="B6" s="43" t="s">
        <v>19</v>
      </c>
      <c r="C6" s="31" t="n">
        <v>130</v>
      </c>
      <c r="D6" s="31" t="n">
        <v>93</v>
      </c>
      <c r="E6" s="31" t="n">
        <v>107</v>
      </c>
      <c r="F6" s="31" t="n">
        <v>-13</v>
      </c>
      <c r="G6" s="31" t="n">
        <v>49</v>
      </c>
      <c r="H6" s="31" t="n">
        <v>71.54</v>
      </c>
      <c r="I6" s="31" t="n">
        <v>320</v>
      </c>
      <c r="J6" s="31" t="n">
        <v>36.66</v>
      </c>
      <c r="K6" s="31" t="n">
        <v>87.55</v>
      </c>
    </row>
    <row r="7" customFormat="false" ht="12.75" hidden="false" customHeight="false" outlineLevel="0" collapsed="false">
      <c r="A7" s="43" t="s">
        <v>20</v>
      </c>
      <c r="B7" s="43" t="s">
        <v>21</v>
      </c>
      <c r="C7" s="31" t="n">
        <v>1811</v>
      </c>
      <c r="D7" s="31" t="n">
        <v>1257</v>
      </c>
      <c r="E7" s="31" t="n">
        <v>1360</v>
      </c>
      <c r="F7" s="31" t="n">
        <v>-8</v>
      </c>
      <c r="G7" s="31" t="n">
        <v>953</v>
      </c>
      <c r="H7" s="31" t="n">
        <v>69.41</v>
      </c>
      <c r="I7" s="31" t="n">
        <v>337</v>
      </c>
      <c r="J7" s="31" t="n">
        <v>48.44</v>
      </c>
      <c r="K7" s="31" t="n">
        <v>45.45</v>
      </c>
    </row>
    <row r="8" customFormat="false" ht="12.75" hidden="false" customHeight="false" outlineLevel="0" collapsed="false">
      <c r="A8" s="43" t="s">
        <v>22</v>
      </c>
      <c r="B8" s="43" t="s">
        <v>23</v>
      </c>
      <c r="C8" s="31" t="n">
        <v>117</v>
      </c>
      <c r="D8" s="31" t="n">
        <v>65</v>
      </c>
      <c r="E8" s="31" t="n">
        <v>94</v>
      </c>
      <c r="F8" s="31" t="n">
        <v>-31</v>
      </c>
      <c r="G8" s="31" t="n">
        <v>34</v>
      </c>
      <c r="H8" s="31" t="n">
        <v>55.56</v>
      </c>
      <c r="I8" s="31" t="n">
        <v>128</v>
      </c>
      <c r="J8" s="31" t="n">
        <v>21.96</v>
      </c>
      <c r="K8" s="31" t="n">
        <v>38</v>
      </c>
    </row>
    <row r="9" customFormat="false" ht="12.75" hidden="false" customHeight="false" outlineLevel="0" collapsed="false">
      <c r="A9" s="43" t="s">
        <v>24</v>
      </c>
      <c r="B9" s="43" t="s">
        <v>25</v>
      </c>
      <c r="C9" s="31" t="n">
        <v>131</v>
      </c>
      <c r="D9" s="31" t="n">
        <v>97</v>
      </c>
      <c r="E9" s="31" t="n">
        <v>70</v>
      </c>
      <c r="F9" s="31" t="n">
        <v>39</v>
      </c>
      <c r="G9" s="31" t="n">
        <v>72</v>
      </c>
      <c r="H9" s="31" t="n">
        <v>74.05</v>
      </c>
      <c r="I9" s="31" t="n">
        <v>275</v>
      </c>
      <c r="J9" s="31" t="n">
        <v>33</v>
      </c>
      <c r="K9" s="31" t="n">
        <v>22.46</v>
      </c>
    </row>
    <row r="10" customFormat="false" ht="12.75" hidden="false" customHeight="false" outlineLevel="0" collapsed="false">
      <c r="A10" s="43" t="s">
        <v>26</v>
      </c>
      <c r="B10" s="43" t="s">
        <v>27</v>
      </c>
      <c r="C10" s="31" t="n">
        <v>48</v>
      </c>
      <c r="D10" s="31" t="n">
        <v>38</v>
      </c>
      <c r="E10" s="31" t="n">
        <v>31</v>
      </c>
      <c r="F10" s="31" t="n">
        <v>23</v>
      </c>
      <c r="G10" s="31" t="n">
        <v>25</v>
      </c>
      <c r="H10" s="31" t="n">
        <v>79.17</v>
      </c>
      <c r="I10" s="31" t="n">
        <v>426</v>
      </c>
      <c r="J10" s="31" t="n">
        <v>94.11</v>
      </c>
      <c r="K10" s="31" t="n">
        <v>92.43</v>
      </c>
    </row>
    <row r="11" customFormat="false" ht="12.75" hidden="false" customHeight="false" outlineLevel="0" collapsed="false">
      <c r="A11" s="43" t="s">
        <v>28</v>
      </c>
      <c r="B11" s="43" t="s">
        <v>29</v>
      </c>
      <c r="C11" s="31" t="n">
        <v>131</v>
      </c>
      <c r="D11" s="31" t="n">
        <v>99</v>
      </c>
      <c r="E11" s="31" t="n">
        <v>113</v>
      </c>
      <c r="F11" s="31" t="n">
        <v>-12</v>
      </c>
      <c r="G11" s="31" t="n">
        <v>32</v>
      </c>
      <c r="H11" s="31" t="n">
        <v>75.57</v>
      </c>
      <c r="I11" s="31" t="n">
        <v>1621</v>
      </c>
      <c r="J11" s="31" t="n">
        <v>255.98</v>
      </c>
      <c r="K11" s="31" t="n">
        <v>99.25</v>
      </c>
    </row>
    <row r="12" customFormat="false" ht="12.75" hidden="false" customHeight="false" outlineLevel="0" collapsed="false">
      <c r="A12" s="43" t="s">
        <v>136</v>
      </c>
      <c r="B12" s="43" t="s">
        <v>224</v>
      </c>
      <c r="C12" s="31"/>
      <c r="D12" s="31"/>
      <c r="E12" s="31"/>
      <c r="F12" s="31"/>
      <c r="G12" s="31"/>
      <c r="H12" s="31"/>
      <c r="I12" s="31"/>
      <c r="J12" s="31" t="n">
        <v>59.45</v>
      </c>
      <c r="K12" s="31" t="n">
        <v>71.18</v>
      </c>
    </row>
    <row r="13" customFormat="false" ht="12.75" hidden="false" customHeight="false" outlineLevel="0" collapsed="false">
      <c r="A13" s="43" t="s">
        <v>30</v>
      </c>
      <c r="B13" s="43" t="s">
        <v>31</v>
      </c>
      <c r="C13" s="31" t="n">
        <v>527</v>
      </c>
      <c r="D13" s="31" t="n">
        <v>376</v>
      </c>
      <c r="E13" s="31" t="n">
        <v>378</v>
      </c>
      <c r="F13" s="31" t="n">
        <v>-1</v>
      </c>
      <c r="G13" s="31" t="n">
        <v>315</v>
      </c>
      <c r="H13" s="31" t="n">
        <v>71.35</v>
      </c>
      <c r="I13" s="31" t="n">
        <v>379</v>
      </c>
      <c r="J13" s="31" t="n">
        <v>62.49</v>
      </c>
      <c r="K13" s="31" t="n">
        <v>52.08</v>
      </c>
    </row>
    <row r="14" customFormat="false" ht="12.75" hidden="false" customHeight="false" outlineLevel="0" collapsed="false">
      <c r="A14" s="43" t="s">
        <v>32</v>
      </c>
      <c r="B14" s="43" t="s">
        <v>33</v>
      </c>
      <c r="C14" s="31" t="n">
        <v>24</v>
      </c>
      <c r="D14" s="31" t="n">
        <v>7</v>
      </c>
      <c r="E14" s="31" t="n">
        <v>8</v>
      </c>
      <c r="F14" s="31" t="n">
        <v>-13</v>
      </c>
      <c r="G14" s="31" t="n">
        <v>6</v>
      </c>
      <c r="H14" s="31" t="n">
        <v>29.17</v>
      </c>
      <c r="I14" s="31" t="n">
        <v>54</v>
      </c>
      <c r="J14" s="31" t="n">
        <v>7.46</v>
      </c>
      <c r="K14" s="31" t="n">
        <v>13.08</v>
      </c>
    </row>
    <row r="15" customFormat="false" ht="12.75" hidden="false" customHeight="false" outlineLevel="0" collapsed="false">
      <c r="A15" s="43" t="s">
        <v>34</v>
      </c>
      <c r="B15" s="43" t="s">
        <v>35</v>
      </c>
      <c r="C15" s="31" t="n">
        <v>21</v>
      </c>
      <c r="D15" s="31" t="n">
        <v>12</v>
      </c>
      <c r="E15" s="31" t="n">
        <v>5</v>
      </c>
      <c r="F15" s="31" t="n">
        <v>140</v>
      </c>
      <c r="G15" s="31" t="n">
        <v>12</v>
      </c>
      <c r="H15" s="31" t="n">
        <v>57.14</v>
      </c>
      <c r="I15" s="31" t="n">
        <v>77</v>
      </c>
      <c r="J15" s="31" t="n">
        <v>3.91</v>
      </c>
      <c r="K15" s="31" t="n">
        <v>23.14</v>
      </c>
    </row>
    <row r="16" customFormat="false" ht="12.75" hidden="false" customHeight="false" outlineLevel="0" collapsed="false">
      <c r="A16" s="43" t="s">
        <v>219</v>
      </c>
      <c r="B16" s="43" t="s">
        <v>37</v>
      </c>
      <c r="C16" s="31" t="n">
        <v>453</v>
      </c>
      <c r="D16" s="31" t="n">
        <v>364</v>
      </c>
      <c r="E16" s="31" t="n">
        <v>386</v>
      </c>
      <c r="F16" s="31" t="n">
        <v>-6</v>
      </c>
      <c r="G16" s="31" t="n">
        <v>355</v>
      </c>
      <c r="H16" s="31" t="n">
        <v>80.35</v>
      </c>
      <c r="I16" s="31" t="n">
        <v>281</v>
      </c>
      <c r="J16" s="31" t="n">
        <v>1.85</v>
      </c>
      <c r="K16" s="31" t="n">
        <v>6.22</v>
      </c>
    </row>
    <row r="17" customFormat="false" ht="12.75" hidden="false" customHeight="false" outlineLevel="0" collapsed="false">
      <c r="A17" s="43" t="s">
        <v>38</v>
      </c>
      <c r="B17" s="43" t="s">
        <v>39</v>
      </c>
      <c r="C17" s="31" t="n">
        <v>198</v>
      </c>
      <c r="D17" s="31" t="n">
        <v>142</v>
      </c>
      <c r="E17" s="31" t="n">
        <v>209</v>
      </c>
      <c r="F17" s="31" t="n">
        <v>-32</v>
      </c>
      <c r="G17" s="31" t="n">
        <v>83</v>
      </c>
      <c r="H17" s="31" t="n">
        <v>71.72</v>
      </c>
      <c r="I17" s="31" t="n">
        <v>220</v>
      </c>
      <c r="J17" s="31" t="n">
        <v>17.41</v>
      </c>
      <c r="K17" s="31" t="n">
        <v>7.97</v>
      </c>
    </row>
    <row r="18" customFormat="false" ht="12.75" hidden="false" customHeight="false" outlineLevel="0" collapsed="false">
      <c r="A18" s="43" t="s">
        <v>40</v>
      </c>
      <c r="B18" s="43" t="s">
        <v>41</v>
      </c>
      <c r="C18" s="31" t="n">
        <v>38</v>
      </c>
      <c r="D18" s="31" t="n">
        <v>21</v>
      </c>
      <c r="E18" s="31" t="n">
        <v>11</v>
      </c>
      <c r="F18" s="31" t="n">
        <v>91</v>
      </c>
      <c r="G18" s="31" t="n">
        <v>9</v>
      </c>
      <c r="H18" s="31" t="n">
        <v>55.26</v>
      </c>
      <c r="I18" s="31" t="n">
        <v>69</v>
      </c>
      <c r="J18" s="31" t="n">
        <v>9.06</v>
      </c>
      <c r="K18" s="31" t="n">
        <v>18.72</v>
      </c>
    </row>
    <row r="19" customFormat="false" ht="12.75" hidden="false" customHeight="false" outlineLevel="0" collapsed="false">
      <c r="A19" s="43" t="s">
        <v>42</v>
      </c>
      <c r="B19" s="43" t="s">
        <v>43</v>
      </c>
      <c r="C19" s="31" t="n">
        <v>100</v>
      </c>
      <c r="D19" s="31" t="n">
        <v>63</v>
      </c>
      <c r="E19" s="31" t="n">
        <v>85</v>
      </c>
      <c r="F19" s="31" t="n">
        <v>-26</v>
      </c>
      <c r="G19" s="31" t="n">
        <v>30</v>
      </c>
      <c r="H19" s="31" t="n">
        <v>63</v>
      </c>
      <c r="I19" s="31" t="n">
        <v>222</v>
      </c>
      <c r="J19" s="31" t="n">
        <v>24.46</v>
      </c>
      <c r="K19" s="31" t="n">
        <v>70.96</v>
      </c>
    </row>
    <row r="20" customFormat="false" ht="12.75" hidden="false" customHeight="false" outlineLevel="0" collapsed="false">
      <c r="A20" s="43" t="s">
        <v>44</v>
      </c>
      <c r="B20" s="43" t="s">
        <v>45</v>
      </c>
      <c r="C20" s="31" t="n">
        <v>180</v>
      </c>
      <c r="D20" s="31" t="n">
        <v>116</v>
      </c>
      <c r="E20" s="31" t="n">
        <v>112</v>
      </c>
      <c r="F20" s="31" t="n">
        <v>4</v>
      </c>
      <c r="G20" s="31" t="n">
        <v>76</v>
      </c>
      <c r="H20" s="31" t="n">
        <v>64.44</v>
      </c>
      <c r="I20" s="31" t="n">
        <v>267</v>
      </c>
      <c r="J20" s="31" t="n">
        <v>39.54</v>
      </c>
      <c r="K20" s="31" t="n">
        <v>24.43</v>
      </c>
    </row>
    <row r="21" customFormat="false" ht="12.75" hidden="false" customHeight="false" outlineLevel="0" collapsed="false">
      <c r="A21" s="43" t="s">
        <v>46</v>
      </c>
      <c r="B21" s="43" t="s">
        <v>47</v>
      </c>
      <c r="C21" s="31" t="n">
        <v>437</v>
      </c>
      <c r="D21" s="31" t="n">
        <v>351</v>
      </c>
      <c r="E21" s="31" t="n">
        <v>402</v>
      </c>
      <c r="F21" s="31" t="n">
        <v>-13</v>
      </c>
      <c r="G21" s="31" t="n">
        <v>263</v>
      </c>
      <c r="H21" s="31" t="n">
        <v>80.32</v>
      </c>
      <c r="I21" s="31" t="n">
        <v>775</v>
      </c>
      <c r="J21" s="31" t="n">
        <v>46.83</v>
      </c>
      <c r="K21" s="31" t="n">
        <v>77.29</v>
      </c>
    </row>
    <row r="22" customFormat="false" ht="12.75" hidden="false" customHeight="false" outlineLevel="0" collapsed="false">
      <c r="A22" s="43" t="s">
        <v>48</v>
      </c>
      <c r="B22" s="43" t="s">
        <v>49</v>
      </c>
      <c r="C22" s="31" t="n">
        <v>24</v>
      </c>
      <c r="D22" s="31" t="n">
        <v>11</v>
      </c>
      <c r="E22" s="31" t="n">
        <v>11</v>
      </c>
      <c r="F22" s="31" t="n">
        <v>0</v>
      </c>
      <c r="G22" s="31" t="n">
        <v>4</v>
      </c>
      <c r="H22" s="31" t="n">
        <v>45.83</v>
      </c>
      <c r="I22" s="31" t="n">
        <v>84</v>
      </c>
      <c r="J22" s="31" t="n">
        <v>5.71</v>
      </c>
      <c r="K22" s="31" t="n">
        <v>3.66</v>
      </c>
    </row>
    <row r="23" customFormat="false" ht="12.75" hidden="false" customHeight="false" outlineLevel="0" collapsed="false">
      <c r="A23" s="43" t="s">
        <v>50</v>
      </c>
      <c r="B23" s="43" t="s">
        <v>51</v>
      </c>
      <c r="C23" s="31" t="n">
        <v>424</v>
      </c>
      <c r="D23" s="31" t="n">
        <v>293</v>
      </c>
      <c r="E23" s="31" t="n">
        <v>305</v>
      </c>
      <c r="F23" s="31" t="n">
        <v>-4</v>
      </c>
      <c r="G23" s="31" t="n">
        <v>272</v>
      </c>
      <c r="H23" s="31" t="n">
        <v>69.1</v>
      </c>
      <c r="I23" s="31" t="n">
        <v>511</v>
      </c>
      <c r="J23" s="31" t="n">
        <v>56.93</v>
      </c>
      <c r="K23" s="31" t="n">
        <v>30.69</v>
      </c>
    </row>
    <row r="24" customFormat="false" ht="12.75" hidden="false" customHeight="false" outlineLevel="0" collapsed="false">
      <c r="A24" s="43" t="s">
        <v>52</v>
      </c>
      <c r="B24" s="43" t="s">
        <v>53</v>
      </c>
      <c r="C24" s="31" t="n">
        <v>209</v>
      </c>
      <c r="D24" s="31" t="n">
        <v>118</v>
      </c>
      <c r="E24" s="31" t="n">
        <v>93</v>
      </c>
      <c r="F24" s="31" t="n">
        <v>27</v>
      </c>
      <c r="G24" s="31" t="n">
        <v>52</v>
      </c>
      <c r="H24" s="31" t="n">
        <v>56.46</v>
      </c>
      <c r="I24" s="31" t="n">
        <v>178</v>
      </c>
      <c r="J24" s="31" t="n">
        <v>24.52</v>
      </c>
      <c r="K24" s="31" t="n">
        <v>30.81</v>
      </c>
    </row>
    <row r="25" customFormat="false" ht="12.75" hidden="false" customHeight="false" outlineLevel="0" collapsed="false">
      <c r="A25" s="43" t="s">
        <v>54</v>
      </c>
      <c r="B25" s="43" t="s">
        <v>55</v>
      </c>
      <c r="C25" s="31" t="n">
        <v>558</v>
      </c>
      <c r="D25" s="31" t="n">
        <v>413</v>
      </c>
      <c r="E25" s="31" t="n">
        <v>437</v>
      </c>
      <c r="F25" s="31" t="n">
        <v>-5</v>
      </c>
      <c r="G25" s="31" t="n">
        <v>239</v>
      </c>
      <c r="H25" s="31" t="n">
        <v>74.01</v>
      </c>
      <c r="I25" s="31" t="n">
        <v>416</v>
      </c>
      <c r="J25" s="31" t="n">
        <v>55.61</v>
      </c>
      <c r="K25" s="31" t="n">
        <v>82.88</v>
      </c>
    </row>
    <row r="26" customFormat="false" ht="12.75" hidden="false" customHeight="false" outlineLevel="0" collapsed="false">
      <c r="A26" s="43" t="s">
        <v>56</v>
      </c>
      <c r="B26" s="43" t="s">
        <v>57</v>
      </c>
      <c r="C26" s="31" t="n">
        <v>91</v>
      </c>
      <c r="D26" s="31" t="n">
        <v>53</v>
      </c>
      <c r="E26" s="31" t="n">
        <v>38</v>
      </c>
      <c r="F26" s="31" t="n">
        <v>39</v>
      </c>
      <c r="G26" s="31" t="n">
        <v>43</v>
      </c>
      <c r="H26" s="31" t="n">
        <v>58.24</v>
      </c>
      <c r="I26" s="31" t="n">
        <v>100</v>
      </c>
      <c r="J26" s="31" t="n">
        <v>19.11</v>
      </c>
      <c r="K26" s="31" t="n">
        <v>20</v>
      </c>
    </row>
    <row r="27" customFormat="false" ht="12.75" hidden="false" customHeight="false" outlineLevel="0" collapsed="false">
      <c r="A27" s="43" t="s">
        <v>58</v>
      </c>
      <c r="B27" s="43" t="s">
        <v>59</v>
      </c>
      <c r="C27" s="31" t="n">
        <v>165</v>
      </c>
      <c r="D27" s="31" t="n">
        <v>120</v>
      </c>
      <c r="E27" s="31" t="n">
        <v>105</v>
      </c>
      <c r="F27" s="31" t="n">
        <v>14</v>
      </c>
      <c r="G27" s="31" t="n">
        <v>98</v>
      </c>
      <c r="H27" s="31" t="n">
        <v>72.73</v>
      </c>
      <c r="I27" s="31" t="n">
        <v>405</v>
      </c>
      <c r="J27" s="31" t="n">
        <v>48.03</v>
      </c>
      <c r="K27" s="31" t="n">
        <v>30</v>
      </c>
    </row>
    <row r="28" customFormat="false" ht="12.75" hidden="false" customHeight="false" outlineLevel="0" collapsed="false">
      <c r="A28" s="43" t="s">
        <v>60</v>
      </c>
      <c r="B28" s="43" t="s">
        <v>61</v>
      </c>
      <c r="C28" s="31" t="n">
        <v>419</v>
      </c>
      <c r="D28" s="31" t="n">
        <v>321</v>
      </c>
      <c r="E28" s="31" t="n">
        <v>276</v>
      </c>
      <c r="F28" s="31" t="n">
        <v>16</v>
      </c>
      <c r="G28" s="31" t="n">
        <v>189</v>
      </c>
      <c r="H28" s="31" t="n">
        <v>76.61</v>
      </c>
      <c r="I28" s="31" t="n">
        <v>534</v>
      </c>
      <c r="J28" s="31" t="n">
        <v>52.9</v>
      </c>
      <c r="K28" s="31" t="n">
        <v>89.29</v>
      </c>
    </row>
    <row r="29" customFormat="false" ht="12.75" hidden="false" customHeight="false" outlineLevel="0" collapsed="false">
      <c r="A29" s="43" t="s">
        <v>62</v>
      </c>
      <c r="B29" s="43" t="s">
        <v>63</v>
      </c>
      <c r="C29" s="31" t="n">
        <v>21</v>
      </c>
      <c r="D29" s="31" t="n">
        <v>12</v>
      </c>
      <c r="E29" s="31" t="n">
        <v>19</v>
      </c>
      <c r="F29" s="31" t="n">
        <v>-37</v>
      </c>
      <c r="G29" s="31" t="n">
        <v>6</v>
      </c>
      <c r="H29" s="31" t="n">
        <v>57.14</v>
      </c>
      <c r="I29" s="31" t="n">
        <v>122</v>
      </c>
      <c r="J29" s="31" t="n">
        <v>2.04</v>
      </c>
      <c r="K29" s="31" t="n">
        <v>28.36</v>
      </c>
    </row>
    <row r="30" customFormat="false" ht="12.75" hidden="false" customHeight="false" outlineLevel="0" collapsed="false">
      <c r="A30" s="43" t="s">
        <v>64</v>
      </c>
      <c r="B30" s="43" t="s">
        <v>65</v>
      </c>
      <c r="C30" s="31" t="n">
        <v>51</v>
      </c>
      <c r="D30" s="31" t="n">
        <v>32</v>
      </c>
      <c r="E30" s="31" t="n">
        <v>23</v>
      </c>
      <c r="F30" s="31" t="n">
        <v>39</v>
      </c>
      <c r="G30" s="31" t="n">
        <v>29</v>
      </c>
      <c r="H30" s="31" t="n">
        <v>62.75</v>
      </c>
      <c r="I30" s="31" t="n">
        <v>177</v>
      </c>
      <c r="J30" s="31" t="n">
        <v>24.24</v>
      </c>
      <c r="K30" s="31" t="n">
        <v>29.32</v>
      </c>
    </row>
    <row r="31" customFormat="false" ht="12.75" hidden="false" customHeight="false" outlineLevel="0" collapsed="false">
      <c r="A31" s="43" t="s">
        <v>66</v>
      </c>
      <c r="B31" s="43" t="s">
        <v>67</v>
      </c>
      <c r="C31" s="31" t="n">
        <v>158</v>
      </c>
      <c r="D31" s="31" t="n">
        <v>84</v>
      </c>
      <c r="E31" s="31" t="n">
        <v>91</v>
      </c>
      <c r="F31" s="31" t="n">
        <v>-8</v>
      </c>
      <c r="G31" s="31" t="n">
        <v>57</v>
      </c>
      <c r="H31" s="31" t="n">
        <v>53.16</v>
      </c>
      <c r="I31" s="31" t="n">
        <v>316</v>
      </c>
      <c r="J31" s="31" t="n">
        <v>64.86</v>
      </c>
      <c r="K31" s="31" t="n">
        <v>58.54</v>
      </c>
    </row>
    <row r="32" customFormat="false" ht="12.75" hidden="false" customHeight="false" outlineLevel="0" collapsed="false">
      <c r="A32" s="43" t="s">
        <v>68</v>
      </c>
      <c r="B32" s="43" t="s">
        <v>69</v>
      </c>
      <c r="C32" s="31" t="n">
        <v>13</v>
      </c>
      <c r="D32" s="31" t="n">
        <v>5</v>
      </c>
      <c r="E32" s="31" t="n">
        <v>4</v>
      </c>
      <c r="F32" s="31" t="n">
        <v>25</v>
      </c>
      <c r="G32" s="31" t="n">
        <v>2</v>
      </c>
      <c r="H32" s="31" t="n">
        <v>38.46</v>
      </c>
      <c r="I32" s="31" t="n">
        <v>38</v>
      </c>
      <c r="J32" s="31" t="n">
        <v>7.1</v>
      </c>
      <c r="K32" s="31" t="n">
        <v>15.26</v>
      </c>
    </row>
    <row r="33" customFormat="false" ht="12.75" hidden="false" customHeight="false" outlineLevel="0" collapsed="false">
      <c r="A33" s="43" t="s">
        <v>70</v>
      </c>
      <c r="B33" s="43" t="s">
        <v>71</v>
      </c>
      <c r="C33" s="31" t="n">
        <v>363</v>
      </c>
      <c r="D33" s="31" t="n">
        <v>246</v>
      </c>
      <c r="E33" s="31" t="n">
        <v>220</v>
      </c>
      <c r="F33" s="31" t="n">
        <v>12</v>
      </c>
      <c r="G33" s="31" t="n">
        <v>216</v>
      </c>
      <c r="H33" s="31" t="n">
        <v>67.77</v>
      </c>
      <c r="I33" s="31" t="n">
        <v>282</v>
      </c>
      <c r="J33" s="31" t="n">
        <v>45.16</v>
      </c>
      <c r="K33" s="31" t="n">
        <v>24.06</v>
      </c>
    </row>
    <row r="34" customFormat="false" ht="12.75" hidden="false" customHeight="false" outlineLevel="0" collapsed="false">
      <c r="A34" s="43" t="s">
        <v>72</v>
      </c>
      <c r="B34" s="43" t="s">
        <v>73</v>
      </c>
      <c r="C34" s="31" t="n">
        <v>118</v>
      </c>
      <c r="D34" s="31" t="n">
        <v>67</v>
      </c>
      <c r="E34" s="31" t="n">
        <v>78</v>
      </c>
      <c r="F34" s="31" t="n">
        <v>-14</v>
      </c>
      <c r="G34" s="31" t="n">
        <v>36</v>
      </c>
      <c r="H34" s="31" t="n">
        <v>56.78</v>
      </c>
      <c r="I34" s="31" t="n">
        <v>329</v>
      </c>
      <c r="J34" s="31" t="n">
        <v>30.78</v>
      </c>
      <c r="K34" s="31" t="n">
        <v>82.06</v>
      </c>
    </row>
    <row r="35" customFormat="false" ht="12.75" hidden="false" customHeight="false" outlineLevel="0" collapsed="false">
      <c r="A35" s="43" t="s">
        <v>74</v>
      </c>
      <c r="B35" s="43" t="s">
        <v>75</v>
      </c>
      <c r="C35" s="31" t="n">
        <v>860</v>
      </c>
      <c r="D35" s="31" t="n">
        <v>517</v>
      </c>
      <c r="E35" s="31" t="n">
        <v>481</v>
      </c>
      <c r="F35" s="31" t="n">
        <v>7</v>
      </c>
      <c r="G35" s="31" t="n">
        <v>135</v>
      </c>
      <c r="H35" s="31" t="n">
        <v>60.12</v>
      </c>
      <c r="I35" s="31" t="n">
        <v>264</v>
      </c>
      <c r="J35" s="31" t="n">
        <v>12.97</v>
      </c>
      <c r="K35" s="31" t="n">
        <v>11.8</v>
      </c>
    </row>
    <row r="36" customFormat="false" ht="12.75" hidden="false" customHeight="false" outlineLevel="0" collapsed="false">
      <c r="A36" s="43" t="s">
        <v>76</v>
      </c>
      <c r="B36" s="43" t="s">
        <v>77</v>
      </c>
      <c r="C36" s="31" t="n">
        <v>445</v>
      </c>
      <c r="D36" s="31" t="n">
        <v>286</v>
      </c>
      <c r="E36" s="31" t="n">
        <v>335</v>
      </c>
      <c r="F36" s="31" t="n">
        <v>-15</v>
      </c>
      <c r="G36" s="31" t="n">
        <v>188</v>
      </c>
      <c r="H36" s="31" t="n">
        <v>64.27</v>
      </c>
      <c r="I36" s="31" t="n">
        <v>302</v>
      </c>
      <c r="J36" s="31" t="n">
        <v>46.72</v>
      </c>
      <c r="K36" s="31" t="n">
        <v>60.02</v>
      </c>
    </row>
    <row r="37" customFormat="false" ht="12.75" hidden="false" customHeight="false" outlineLevel="0" collapsed="false">
      <c r="A37" s="43" t="s">
        <v>78</v>
      </c>
      <c r="B37" s="43" t="s">
        <v>79</v>
      </c>
      <c r="C37" s="31" t="n">
        <v>9</v>
      </c>
      <c r="D37" s="31" t="n">
        <v>4</v>
      </c>
      <c r="E37" s="31" t="n">
        <v>3</v>
      </c>
      <c r="F37" s="31" t="n">
        <v>33</v>
      </c>
      <c r="G37" s="31" t="n">
        <v>3</v>
      </c>
      <c r="H37" s="31" t="n">
        <v>44.44</v>
      </c>
      <c r="I37" s="31" t="n">
        <v>61</v>
      </c>
      <c r="J37" s="31" t="n">
        <v>1.84</v>
      </c>
      <c r="K37" s="31" t="n">
        <v>3.21</v>
      </c>
    </row>
    <row r="38" customFormat="false" ht="12.75" hidden="false" customHeight="false" outlineLevel="0" collapsed="false">
      <c r="A38" s="43" t="s">
        <v>80</v>
      </c>
      <c r="B38" s="43" t="s">
        <v>81</v>
      </c>
      <c r="C38" s="31" t="n">
        <v>460</v>
      </c>
      <c r="D38" s="31" t="n">
        <v>310</v>
      </c>
      <c r="E38" s="31" t="n">
        <v>311</v>
      </c>
      <c r="F38" s="31" t="n">
        <v>0</v>
      </c>
      <c r="G38" s="31" t="n">
        <v>176</v>
      </c>
      <c r="H38" s="31" t="n">
        <v>67.39</v>
      </c>
      <c r="I38" s="31" t="n">
        <v>269</v>
      </c>
      <c r="J38" s="31" t="n">
        <v>56.18</v>
      </c>
      <c r="K38" s="31" t="n">
        <v>30.45</v>
      </c>
    </row>
    <row r="39" customFormat="false" ht="12.75" hidden="false" customHeight="false" outlineLevel="0" collapsed="false">
      <c r="A39" s="43" t="s">
        <v>82</v>
      </c>
      <c r="B39" s="43" t="s">
        <v>83</v>
      </c>
      <c r="C39" s="31" t="n">
        <v>188</v>
      </c>
      <c r="D39" s="31" t="n">
        <v>111</v>
      </c>
      <c r="E39" s="31" t="n">
        <v>125</v>
      </c>
      <c r="F39" s="31" t="n">
        <v>-11</v>
      </c>
      <c r="G39" s="31" t="n">
        <v>86</v>
      </c>
      <c r="H39" s="31" t="n">
        <v>59.04</v>
      </c>
      <c r="I39" s="31" t="n">
        <v>298</v>
      </c>
      <c r="J39" s="31" t="n">
        <v>40.35</v>
      </c>
      <c r="K39" s="31" t="n">
        <v>63.02</v>
      </c>
    </row>
    <row r="40" customFormat="false" ht="12.75" hidden="false" customHeight="false" outlineLevel="0" collapsed="false">
      <c r="A40" s="43" t="s">
        <v>84</v>
      </c>
      <c r="B40" s="43" t="s">
        <v>85</v>
      </c>
      <c r="C40" s="31" t="n">
        <v>78</v>
      </c>
      <c r="D40" s="31" t="n">
        <v>36</v>
      </c>
      <c r="E40" s="31" t="n">
        <v>41</v>
      </c>
      <c r="F40" s="31" t="n">
        <v>-12</v>
      </c>
      <c r="G40" s="31" t="n">
        <v>20</v>
      </c>
      <c r="H40" s="31" t="n">
        <v>46.15</v>
      </c>
      <c r="I40" s="31" t="n">
        <v>93</v>
      </c>
      <c r="J40" s="31" t="n">
        <v>15.04</v>
      </c>
      <c r="K40" s="31" t="n">
        <v>15.93</v>
      </c>
    </row>
    <row r="41" customFormat="false" ht="12.75" hidden="false" customHeight="false" outlineLevel="0" collapsed="false">
      <c r="A41" s="43" t="s">
        <v>86</v>
      </c>
      <c r="B41" s="43" t="s">
        <v>87</v>
      </c>
      <c r="C41" s="31" t="n">
        <v>646</v>
      </c>
      <c r="D41" s="31" t="n">
        <v>457</v>
      </c>
      <c r="E41" s="31" t="n">
        <v>468</v>
      </c>
      <c r="F41" s="31" t="n">
        <v>-2</v>
      </c>
      <c r="G41" s="31" t="n">
        <v>367</v>
      </c>
      <c r="H41" s="31" t="n">
        <v>70.74</v>
      </c>
      <c r="I41" s="31" t="n">
        <v>362</v>
      </c>
      <c r="J41" s="31" t="n">
        <v>52.04</v>
      </c>
      <c r="K41" s="31" t="n">
        <v>39.45</v>
      </c>
    </row>
    <row r="42" customFormat="false" ht="12.75" hidden="false" customHeight="false" outlineLevel="0" collapsed="false">
      <c r="A42" s="43" t="s">
        <v>88</v>
      </c>
      <c r="B42" s="43" t="s">
        <v>89</v>
      </c>
      <c r="C42" s="31" t="n">
        <v>29</v>
      </c>
      <c r="D42" s="31" t="n">
        <v>16</v>
      </c>
      <c r="E42" s="31" t="n">
        <v>18</v>
      </c>
      <c r="F42" s="31" t="n">
        <v>-11</v>
      </c>
      <c r="G42" s="31" t="n">
        <v>2</v>
      </c>
      <c r="H42" s="31" t="n">
        <v>55.17</v>
      </c>
      <c r="I42" s="31" t="n">
        <v>151</v>
      </c>
      <c r="J42" s="31" t="n">
        <v>18.73</v>
      </c>
      <c r="K42" s="31" t="n">
        <v>28.57</v>
      </c>
    </row>
    <row r="43" customFormat="false" ht="12.75" hidden="false" customHeight="false" outlineLevel="0" collapsed="false">
      <c r="A43" s="43" t="s">
        <v>90</v>
      </c>
      <c r="B43" s="43" t="s">
        <v>91</v>
      </c>
      <c r="C43" s="31" t="n">
        <v>280</v>
      </c>
      <c r="D43" s="31" t="n">
        <v>207</v>
      </c>
      <c r="E43" s="31" t="n">
        <v>197</v>
      </c>
      <c r="F43" s="31" t="n">
        <v>5</v>
      </c>
      <c r="G43" s="31" t="n">
        <v>136</v>
      </c>
      <c r="H43" s="31" t="n">
        <v>73.93</v>
      </c>
      <c r="I43" s="31" t="n">
        <v>450</v>
      </c>
      <c r="J43" s="31" t="n">
        <v>57.78</v>
      </c>
      <c r="K43" s="31" t="n">
        <v>114.73</v>
      </c>
    </row>
    <row r="44" customFormat="false" ht="12.75" hidden="false" customHeight="false" outlineLevel="0" collapsed="false">
      <c r="A44" s="43" t="s">
        <v>92</v>
      </c>
      <c r="B44" s="43" t="s">
        <v>93</v>
      </c>
      <c r="C44" s="31" t="n">
        <v>14</v>
      </c>
      <c r="D44" s="31" t="n">
        <v>8</v>
      </c>
      <c r="E44" s="31" t="n">
        <v>4</v>
      </c>
      <c r="F44" s="31" t="n">
        <v>100</v>
      </c>
      <c r="G44" s="31" t="n">
        <v>3</v>
      </c>
      <c r="H44" s="31" t="n">
        <v>57.14</v>
      </c>
      <c r="I44" s="31" t="n">
        <v>98</v>
      </c>
      <c r="J44" s="31" t="n">
        <v>2.19</v>
      </c>
      <c r="K44" s="31" t="n">
        <v>17.56</v>
      </c>
    </row>
    <row r="45" customFormat="false" ht="12.75" hidden="false" customHeight="false" outlineLevel="0" collapsed="false">
      <c r="A45" s="43" t="s">
        <v>94</v>
      </c>
      <c r="B45" s="43" t="s">
        <v>95</v>
      </c>
      <c r="C45" s="31" t="n">
        <v>356</v>
      </c>
      <c r="D45" s="31" t="n">
        <v>219</v>
      </c>
      <c r="E45" s="31" t="n">
        <v>295</v>
      </c>
      <c r="F45" s="31" t="n">
        <v>-26</v>
      </c>
      <c r="G45" s="31" t="n">
        <v>146</v>
      </c>
      <c r="H45" s="31" t="n">
        <v>61.52</v>
      </c>
      <c r="I45" s="31" t="n">
        <v>346</v>
      </c>
      <c r="J45" s="31" t="n">
        <v>73.87</v>
      </c>
      <c r="K45" s="31" t="n">
        <v>129.87</v>
      </c>
    </row>
    <row r="46" customFormat="false" ht="12.75" hidden="false" customHeight="false" outlineLevel="0" collapsed="false">
      <c r="A46" s="43" t="s">
        <v>96</v>
      </c>
      <c r="B46" s="43" t="s">
        <v>97</v>
      </c>
      <c r="C46" s="31" t="n">
        <v>1246</v>
      </c>
      <c r="D46" s="31" t="n">
        <v>805</v>
      </c>
      <c r="E46" s="31" t="n">
        <v>862</v>
      </c>
      <c r="F46" s="31" t="n">
        <v>-7</v>
      </c>
      <c r="G46" s="31" t="n">
        <v>581</v>
      </c>
      <c r="H46" s="31" t="n">
        <v>64.61</v>
      </c>
      <c r="I46" s="31" t="n">
        <v>319</v>
      </c>
      <c r="J46" s="31" t="n">
        <v>64.57</v>
      </c>
      <c r="K46" s="31" t="n">
        <v>61.65</v>
      </c>
    </row>
    <row r="47" customFormat="false" ht="12.75" hidden="false" customHeight="false" outlineLevel="0" collapsed="false">
      <c r="A47" s="43" t="s">
        <v>98</v>
      </c>
      <c r="B47" s="43" t="s">
        <v>99</v>
      </c>
      <c r="C47" s="31" t="n">
        <v>52</v>
      </c>
      <c r="D47" s="31" t="n">
        <v>22</v>
      </c>
      <c r="E47" s="31" t="n">
        <v>25</v>
      </c>
      <c r="F47" s="31" t="n">
        <v>-12</v>
      </c>
      <c r="G47" s="31" t="n">
        <v>16</v>
      </c>
      <c r="H47" s="31" t="n">
        <v>42.31</v>
      </c>
      <c r="I47" s="31" t="n">
        <v>78</v>
      </c>
      <c r="J47" s="31" t="n">
        <v>12.33</v>
      </c>
      <c r="K47" s="31" t="n">
        <v>21.3</v>
      </c>
    </row>
    <row r="48" customFormat="false" ht="12.75" hidden="false" customHeight="false" outlineLevel="0" collapsed="false">
      <c r="A48" s="43" t="s">
        <v>100</v>
      </c>
      <c r="B48" s="43" t="s">
        <v>101</v>
      </c>
      <c r="C48" s="31" t="n">
        <v>7</v>
      </c>
      <c r="D48" s="31" t="n">
        <v>2</v>
      </c>
      <c r="E48" s="31" t="n">
        <v>0</v>
      </c>
      <c r="F48" s="31"/>
      <c r="G48" s="31" t="n">
        <v>1</v>
      </c>
      <c r="H48" s="31" t="n">
        <v>28.57</v>
      </c>
      <c r="I48" s="31" t="n">
        <v>32</v>
      </c>
      <c r="J48" s="31" t="n">
        <v>2.09</v>
      </c>
      <c r="K48" s="31" t="n">
        <v>7.87</v>
      </c>
    </row>
    <row r="49" customFormat="false" ht="12.75" hidden="false" customHeight="false" outlineLevel="0" collapsed="false">
      <c r="A49" s="43" t="s">
        <v>102</v>
      </c>
      <c r="B49" s="43" t="s">
        <v>103</v>
      </c>
      <c r="C49" s="31" t="n">
        <v>369</v>
      </c>
      <c r="D49" s="31" t="n">
        <v>250</v>
      </c>
      <c r="E49" s="31" t="n">
        <v>229</v>
      </c>
      <c r="F49" s="31" t="n">
        <v>9</v>
      </c>
      <c r="G49" s="31" t="n">
        <v>137</v>
      </c>
      <c r="H49" s="31" t="n">
        <v>67.75</v>
      </c>
      <c r="I49" s="31" t="n">
        <v>314</v>
      </c>
      <c r="J49" s="31" t="n">
        <v>37.16</v>
      </c>
      <c r="K49" s="31" t="n">
        <v>23.54</v>
      </c>
    </row>
    <row r="50" customFormat="false" ht="12.75" hidden="false" customHeight="false" outlineLevel="0" collapsed="false">
      <c r="A50" s="43" t="s">
        <v>104</v>
      </c>
      <c r="B50" s="43" t="s">
        <v>105</v>
      </c>
      <c r="C50" s="31" t="n">
        <v>151</v>
      </c>
      <c r="D50" s="31" t="n">
        <v>93</v>
      </c>
      <c r="E50" s="31" t="n">
        <v>101</v>
      </c>
      <c r="F50" s="31" t="n">
        <v>-8</v>
      </c>
      <c r="G50" s="31" t="n">
        <v>73</v>
      </c>
      <c r="H50" s="31" t="n">
        <v>61.59</v>
      </c>
      <c r="I50" s="31" t="n">
        <v>138</v>
      </c>
      <c r="J50" s="31" t="n">
        <v>21.43</v>
      </c>
      <c r="K50" s="31" t="n">
        <v>24.87</v>
      </c>
    </row>
    <row r="51" customFormat="false" ht="12.75" hidden="false" customHeight="false" outlineLevel="0" collapsed="false">
      <c r="A51" s="43" t="s">
        <v>106</v>
      </c>
      <c r="B51" s="43" t="s">
        <v>107</v>
      </c>
      <c r="C51" s="31" t="n">
        <v>55</v>
      </c>
      <c r="D51" s="31" t="n">
        <v>27</v>
      </c>
      <c r="E51" s="31" t="n">
        <v>38</v>
      </c>
      <c r="F51" s="31" t="n">
        <v>-29</v>
      </c>
      <c r="G51" s="31" t="n">
        <v>16</v>
      </c>
      <c r="H51" s="31" t="n">
        <v>49.09</v>
      </c>
      <c r="I51" s="31" t="n">
        <v>148</v>
      </c>
      <c r="J51" s="31" t="n">
        <v>3.62</v>
      </c>
      <c r="K51" s="31" t="n">
        <v>18.57</v>
      </c>
    </row>
    <row r="52" customFormat="false" ht="12.75" hidden="false" customHeight="false" outlineLevel="0" collapsed="false">
      <c r="A52" s="43" t="s">
        <v>108</v>
      </c>
      <c r="B52" s="43" t="s">
        <v>109</v>
      </c>
      <c r="C52" s="31" t="n">
        <v>151</v>
      </c>
      <c r="D52" s="31" t="n">
        <v>97</v>
      </c>
      <c r="E52" s="31" t="n">
        <v>95</v>
      </c>
      <c r="F52" s="31" t="n">
        <v>2</v>
      </c>
      <c r="G52" s="31" t="n">
        <v>63</v>
      </c>
      <c r="H52" s="31" t="n">
        <v>64.24</v>
      </c>
      <c r="I52" s="31" t="n">
        <v>171</v>
      </c>
      <c r="J52" s="31" t="n">
        <v>41.35</v>
      </c>
      <c r="K52" s="31" t="n">
        <v>31.12</v>
      </c>
    </row>
    <row r="53" customFormat="false" ht="12.75" hidden="false" customHeight="false" outlineLevel="0" collapsed="false">
      <c r="A53" s="43" t="s">
        <v>110</v>
      </c>
      <c r="B53" s="43" t="s">
        <v>111</v>
      </c>
      <c r="C53" s="31" t="n">
        <v>8</v>
      </c>
      <c r="D53" s="31" t="n">
        <v>5</v>
      </c>
      <c r="E53" s="31" t="n">
        <v>8</v>
      </c>
      <c r="F53" s="31" t="n">
        <v>-38</v>
      </c>
      <c r="G53" s="31" t="n">
        <v>0</v>
      </c>
      <c r="H53" s="31" t="n">
        <v>62.5</v>
      </c>
      <c r="I53" s="31" t="n">
        <v>91</v>
      </c>
      <c r="J53" s="31" t="n">
        <v>4.57</v>
      </c>
      <c r="K53" s="31" t="n">
        <v>14.43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9"/>
  <sheetViews>
    <sheetView windowProtection="false" showFormulas="false" showGridLines="true" showRowColHeaders="true" showZeros="true" rightToLeft="false" tabSelected="false" showOutlineSymbols="true" defaultGridColor="true" view="normal" topLeftCell="J42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2" min="1" style="0" width="20.1428571428571"/>
    <col collapsed="false" hidden="false" max="4" min="3" style="0" width="10.2857142857143"/>
    <col collapsed="false" hidden="false" max="5" min="5" style="0" width="11.1428571428571"/>
    <col collapsed="false" hidden="false" max="6" min="6" style="0" width="7.29081632653061"/>
    <col collapsed="false" hidden="false" max="7" min="7" style="0" width="10.1326530612245"/>
    <col collapsed="false" hidden="false" max="8" min="8" style="0" width="11.8622448979592"/>
    <col collapsed="false" hidden="false" max="9" min="9" style="0" width="12.4285714285714"/>
    <col collapsed="false" hidden="false" max="10" min="10" style="0" width="10.4285714285714"/>
    <col collapsed="false" hidden="false" max="11" min="11" style="0" width="12.1377551020408"/>
    <col collapsed="false" hidden="false" max="12" min="12" style="0" width="9.28571428571429"/>
    <col collapsed="false" hidden="false" max="13" min="13" style="0" width="11.2959183673469"/>
    <col collapsed="false" hidden="false" max="19" min="14" style="0" width="9.28571428571429"/>
    <col collapsed="false" hidden="false" max="1025" min="20" style="0" width="14.4285714285714"/>
  </cols>
  <sheetData>
    <row r="1" customFormat="false" ht="18.75" hidden="false" customHeight="true" outlineLevel="0" collapsed="false">
      <c r="A1" s="71" t="s">
        <v>0</v>
      </c>
      <c r="B1" s="71"/>
      <c r="C1" s="72"/>
      <c r="D1" s="72"/>
      <c r="E1" s="72"/>
      <c r="F1" s="72"/>
      <c r="G1" s="72"/>
      <c r="H1" s="72"/>
      <c r="I1" s="72"/>
      <c r="J1" s="72"/>
      <c r="K1" s="72"/>
    </row>
    <row r="2" customFormat="false" ht="21.75" hidden="false" customHeight="true" outlineLevel="0" collapsed="false">
      <c r="A2" s="73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customFormat="false" ht="32.25" hidden="false" customHeight="true" outlineLevel="0" collapsed="false">
      <c r="A3" s="74" t="s">
        <v>225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customFormat="false" ht="75" hidden="false" customHeight="true" outlineLevel="0" collapsed="false">
      <c r="A4" s="75" t="s">
        <v>3</v>
      </c>
      <c r="B4" s="75" t="s">
        <v>4</v>
      </c>
      <c r="C4" s="76" t="s">
        <v>211</v>
      </c>
      <c r="D4" s="76" t="s">
        <v>212</v>
      </c>
      <c r="E4" s="76" t="s">
        <v>117</v>
      </c>
      <c r="F4" s="76" t="s">
        <v>118</v>
      </c>
      <c r="G4" s="76" t="s">
        <v>119</v>
      </c>
      <c r="H4" s="76" t="s">
        <v>213</v>
      </c>
      <c r="I4" s="76" t="s">
        <v>159</v>
      </c>
      <c r="J4" s="76" t="s">
        <v>214</v>
      </c>
      <c r="K4" s="76" t="s">
        <v>215</v>
      </c>
      <c r="L4" s="77" t="s">
        <v>9</v>
      </c>
      <c r="M4" s="78" t="s">
        <v>226</v>
      </c>
      <c r="N4" s="78" t="s">
        <v>227</v>
      </c>
    </row>
    <row r="5" customFormat="false" ht="15" hidden="false" customHeight="true" outlineLevel="0" collapsed="false">
      <c r="A5" s="79" t="s">
        <v>228</v>
      </c>
      <c r="B5" s="5"/>
      <c r="C5" s="80" t="n">
        <v>13636</v>
      </c>
      <c r="D5" s="80" t="n">
        <v>9146</v>
      </c>
      <c r="E5" s="80" t="n">
        <v>6452</v>
      </c>
      <c r="F5" s="80" t="n">
        <v>348</v>
      </c>
      <c r="G5" s="80" t="n">
        <v>418</v>
      </c>
      <c r="H5" s="80" t="n">
        <v>94</v>
      </c>
      <c r="I5" s="80" t="n">
        <v>1825</v>
      </c>
      <c r="J5" s="80" t="n">
        <v>969</v>
      </c>
      <c r="K5" s="80" t="n">
        <v>801</v>
      </c>
      <c r="L5" s="81" t="n">
        <v>67.0724552654737</v>
      </c>
      <c r="M5" s="82" t="n">
        <v>307006550</v>
      </c>
      <c r="N5" s="83" t="n">
        <f aca="false">D5/(M5/100000)</f>
        <v>2.97908953408323</v>
      </c>
      <c r="S5" s="84"/>
    </row>
    <row r="6" customFormat="false" ht="15" hidden="false" customHeight="true" outlineLevel="0" collapsed="false">
      <c r="A6" s="78" t="s">
        <v>135</v>
      </c>
      <c r="B6" s="78" t="s">
        <v>218</v>
      </c>
      <c r="C6" s="85" t="n">
        <v>318</v>
      </c>
      <c r="D6" s="85" t="n">
        <v>229</v>
      </c>
      <c r="E6" s="85" t="n">
        <v>196</v>
      </c>
      <c r="F6" s="85" t="n">
        <v>1</v>
      </c>
      <c r="G6" s="85" t="n">
        <v>32</v>
      </c>
      <c r="H6" s="67" t="n">
        <v>0</v>
      </c>
      <c r="I6" s="85" t="n">
        <v>29</v>
      </c>
      <c r="J6" s="85" t="n">
        <v>40</v>
      </c>
      <c r="K6" s="85" t="n">
        <v>20</v>
      </c>
      <c r="L6" s="86" t="n">
        <v>72.0125786163522</v>
      </c>
      <c r="M6" s="67" t="str">
        <f aca="false">VLOOKUP(B6,'POPULATION DATA'!B:E,3,0)</f>
        <v>4,729,656</v>
      </c>
      <c r="N6" s="83" t="n">
        <f aca="false">D6/(M6/100000)</f>
        <v>4.84178976229984</v>
      </c>
      <c r="S6" s="5"/>
    </row>
    <row r="7" customFormat="false" ht="15.75" hidden="false" customHeight="true" outlineLevel="0" collapsed="false">
      <c r="A7" s="78" t="s">
        <v>14</v>
      </c>
      <c r="B7" s="78" t="s">
        <v>15</v>
      </c>
      <c r="C7" s="85" t="n">
        <v>22</v>
      </c>
      <c r="D7" s="85" t="n">
        <v>13</v>
      </c>
      <c r="E7" s="85" t="n">
        <v>1</v>
      </c>
      <c r="F7" s="85" t="n">
        <v>0</v>
      </c>
      <c r="G7" s="85" t="n">
        <v>0</v>
      </c>
      <c r="H7" s="67" t="n">
        <v>12</v>
      </c>
      <c r="I7" s="85" t="n">
        <v>4</v>
      </c>
      <c r="J7" s="85" t="n">
        <v>3</v>
      </c>
      <c r="K7" s="85" t="n">
        <v>2</v>
      </c>
      <c r="L7" s="86" t="n">
        <v>59.0909090909091</v>
      </c>
      <c r="M7" s="67" t="str">
        <f aca="false">VLOOKUP(B7,'POPULATION DATA'!B:E,3,0)</f>
        <v>708,862</v>
      </c>
      <c r="N7" s="83" t="n">
        <f aca="false">D7/(M7/100000)</f>
        <v>1.83392536205919</v>
      </c>
    </row>
    <row r="8" customFormat="false" ht="15.75" hidden="false" customHeight="true" outlineLevel="0" collapsed="false">
      <c r="A8" s="78" t="s">
        <v>16</v>
      </c>
      <c r="B8" s="78" t="s">
        <v>17</v>
      </c>
      <c r="C8" s="85" t="n">
        <v>328</v>
      </c>
      <c r="D8" s="85" t="n">
        <v>197</v>
      </c>
      <c r="E8" s="85" t="n">
        <v>164</v>
      </c>
      <c r="F8" s="85" t="n">
        <v>10</v>
      </c>
      <c r="G8" s="85" t="n">
        <v>10</v>
      </c>
      <c r="H8" s="85" t="n">
        <v>13</v>
      </c>
      <c r="I8" s="85" t="n">
        <v>61</v>
      </c>
      <c r="J8" s="85" t="n">
        <v>53</v>
      </c>
      <c r="K8" s="85" t="n">
        <v>17</v>
      </c>
      <c r="L8" s="86" t="n">
        <v>60.0609756097561</v>
      </c>
      <c r="M8" s="67" t="str">
        <f aca="false">VLOOKUP(B8,'POPULATION DATA'!B:E,3,0)</f>
        <v>6,676,627</v>
      </c>
      <c r="N8" s="83" t="n">
        <f aca="false">D8/(M8/100000)</f>
        <v>2.95059166851765</v>
      </c>
    </row>
    <row r="9" customFormat="false" ht="15.75" hidden="false" customHeight="true" outlineLevel="0" collapsed="false">
      <c r="A9" s="78" t="s">
        <v>18</v>
      </c>
      <c r="B9" s="78" t="s">
        <v>19</v>
      </c>
      <c r="C9" s="85" t="n">
        <v>171</v>
      </c>
      <c r="D9" s="85" t="n">
        <v>107</v>
      </c>
      <c r="E9" s="85" t="n">
        <v>54</v>
      </c>
      <c r="F9" s="85" t="n">
        <v>5</v>
      </c>
      <c r="G9" s="85" t="n">
        <v>5</v>
      </c>
      <c r="H9" s="85" t="n">
        <v>43</v>
      </c>
      <c r="I9" s="85" t="n">
        <v>21</v>
      </c>
      <c r="J9" s="85" t="n">
        <v>38</v>
      </c>
      <c r="K9" s="85" t="n">
        <v>5</v>
      </c>
      <c r="L9" s="86" t="n">
        <v>62.5730994152047</v>
      </c>
      <c r="M9" s="67" t="str">
        <f aca="false">VLOOKUP(B9,'POPULATION DATA'!B:E,3,0)</f>
        <v>2,910,236</v>
      </c>
      <c r="N9" s="83" t="n">
        <f aca="false">D9/(M9/100000)</f>
        <v>3.67667776771368</v>
      </c>
    </row>
    <row r="10" customFormat="false" ht="15.75" hidden="false" customHeight="true" outlineLevel="0" collapsed="false">
      <c r="A10" s="78" t="s">
        <v>20</v>
      </c>
      <c r="B10" s="78" t="s">
        <v>21</v>
      </c>
      <c r="C10" s="85" t="n">
        <v>1972</v>
      </c>
      <c r="D10" s="85" t="n">
        <v>1360</v>
      </c>
      <c r="E10" s="85" t="n">
        <v>1022</v>
      </c>
      <c r="F10" s="85" t="n">
        <v>45</v>
      </c>
      <c r="G10" s="85" t="n">
        <v>49</v>
      </c>
      <c r="H10" s="85" t="n">
        <v>244</v>
      </c>
      <c r="I10" s="85" t="n">
        <v>291</v>
      </c>
      <c r="J10" s="85" t="n">
        <v>214</v>
      </c>
      <c r="K10" s="85" t="n">
        <v>107</v>
      </c>
      <c r="L10" s="86" t="n">
        <v>68.9655172413793</v>
      </c>
      <c r="M10" s="67" t="str">
        <f aca="false">VLOOKUP(B10,'POPULATION DATA'!B:E,3,0)</f>
        <v>37,266,600</v>
      </c>
      <c r="N10" s="83" t="n">
        <f aca="false">D10/(M10/100000)</f>
        <v>3.64938041034063</v>
      </c>
    </row>
    <row r="11" customFormat="false" ht="15.75" hidden="false" customHeight="true" outlineLevel="0" collapsed="false">
      <c r="A11" s="78" t="s">
        <v>22</v>
      </c>
      <c r="B11" s="78" t="s">
        <v>23</v>
      </c>
      <c r="C11" s="85" t="n">
        <v>167</v>
      </c>
      <c r="D11" s="85" t="n">
        <v>94</v>
      </c>
      <c r="E11" s="85" t="n">
        <v>55</v>
      </c>
      <c r="F11" s="85" t="n">
        <v>6</v>
      </c>
      <c r="G11" s="85" t="n">
        <v>6</v>
      </c>
      <c r="H11" s="85" t="n">
        <v>27</v>
      </c>
      <c r="I11" s="85" t="n">
        <v>23</v>
      </c>
      <c r="J11" s="85" t="n">
        <v>30</v>
      </c>
      <c r="K11" s="85" t="n">
        <v>20</v>
      </c>
      <c r="L11" s="86" t="n">
        <v>56.2874251497006</v>
      </c>
      <c r="M11" s="67" t="str">
        <f aca="false">VLOOKUP(B11,'POPULATION DATA'!B:E,3,0)</f>
        <v>5,095,309</v>
      </c>
      <c r="N11" s="83" t="n">
        <f aca="false">D11/(M11/100000)</f>
        <v>1.84483414057911</v>
      </c>
    </row>
    <row r="12" customFormat="false" ht="15.75" hidden="false" customHeight="true" outlineLevel="0" collapsed="false">
      <c r="A12" s="78" t="s">
        <v>24</v>
      </c>
      <c r="B12" s="78" t="s">
        <v>25</v>
      </c>
      <c r="C12" s="85" t="n">
        <v>107</v>
      </c>
      <c r="D12" s="85" t="n">
        <v>70</v>
      </c>
      <c r="E12" s="78" t="n">
        <v>51</v>
      </c>
      <c r="F12" s="78" t="n">
        <v>0</v>
      </c>
      <c r="G12" s="78" t="n">
        <v>2</v>
      </c>
      <c r="H12" s="78" t="n">
        <v>17</v>
      </c>
      <c r="I12" s="78" t="n">
        <v>17</v>
      </c>
      <c r="J12" s="78" t="n">
        <v>14</v>
      </c>
      <c r="K12" s="78" t="n">
        <v>6</v>
      </c>
      <c r="L12" s="86" t="n">
        <v>65.4205607476635</v>
      </c>
      <c r="M12" s="67" t="str">
        <f aca="false">VLOOKUP(B12,'POPULATION DATA'!B:E,3,0)</f>
        <v>3,526,937</v>
      </c>
      <c r="N12" s="83" t="n">
        <f aca="false">D12/(M12/100000)</f>
        <v>1.98472498941716</v>
      </c>
    </row>
    <row r="13" customFormat="false" ht="15.75" hidden="false" customHeight="true" outlineLevel="0" collapsed="false">
      <c r="A13" s="78" t="s">
        <v>26</v>
      </c>
      <c r="B13" s="78" t="s">
        <v>27</v>
      </c>
      <c r="C13" s="85" t="n">
        <v>41</v>
      </c>
      <c r="D13" s="85" t="n">
        <v>31</v>
      </c>
      <c r="E13" s="85" t="n">
        <v>20</v>
      </c>
      <c r="F13" s="85" t="n">
        <v>2</v>
      </c>
      <c r="G13" s="85" t="n">
        <v>0</v>
      </c>
      <c r="H13" s="85" t="n">
        <v>9</v>
      </c>
      <c r="I13" s="85" t="n">
        <v>6</v>
      </c>
      <c r="J13" s="85" t="n">
        <v>1</v>
      </c>
      <c r="K13" s="85" t="n">
        <v>3</v>
      </c>
      <c r="L13" s="86" t="n">
        <v>75.609756097561</v>
      </c>
      <c r="M13" s="67" t="str">
        <f aca="false">VLOOKUP(B13,'POPULATION DATA'!B:E,3,0)</f>
        <v>891,464</v>
      </c>
      <c r="N13" s="83" t="n">
        <f aca="false">D13/(M13/100000)</f>
        <v>3.47742589717588</v>
      </c>
    </row>
    <row r="14" customFormat="false" ht="15.75" hidden="false" customHeight="true" outlineLevel="0" collapsed="false">
      <c r="A14" s="78" t="s">
        <v>28</v>
      </c>
      <c r="B14" s="78" t="s">
        <v>29</v>
      </c>
      <c r="C14" s="85" t="n">
        <v>144</v>
      </c>
      <c r="D14" s="85" t="n">
        <v>113</v>
      </c>
      <c r="E14" s="85" t="n">
        <v>80</v>
      </c>
      <c r="F14" s="85" t="n">
        <v>1</v>
      </c>
      <c r="G14" s="85" t="n">
        <v>1</v>
      </c>
      <c r="H14" s="85" t="n">
        <v>31</v>
      </c>
      <c r="I14" s="85" t="n">
        <v>17</v>
      </c>
      <c r="J14" s="85" t="n">
        <v>9</v>
      </c>
      <c r="K14" s="85" t="n">
        <v>5</v>
      </c>
      <c r="L14" s="86" t="n">
        <v>78.4722222222222</v>
      </c>
      <c r="M14" s="67" t="str">
        <f aca="false">VLOOKUP(B14,'POPULATION DATA'!B:E,3,0)</f>
        <v>610,589</v>
      </c>
      <c r="N14" s="83" t="n">
        <f aca="false">D14/(M14/100000)</f>
        <v>18.5067205599839</v>
      </c>
    </row>
    <row r="15" customFormat="false" ht="15.75" hidden="false" customHeight="true" outlineLevel="0" collapsed="false">
      <c r="A15" s="78" t="s">
        <v>30</v>
      </c>
      <c r="B15" s="78" t="s">
        <v>31</v>
      </c>
      <c r="C15" s="85" t="n">
        <v>543</v>
      </c>
      <c r="D15" s="85" t="n">
        <v>378</v>
      </c>
      <c r="E15" s="85" t="n">
        <v>323</v>
      </c>
      <c r="F15" s="85" t="n">
        <v>17</v>
      </c>
      <c r="G15" s="85" t="n">
        <v>19</v>
      </c>
      <c r="H15" s="85" t="n">
        <v>19</v>
      </c>
      <c r="I15" s="85" t="n">
        <v>56</v>
      </c>
      <c r="J15" s="85" t="n">
        <v>97</v>
      </c>
      <c r="K15" s="85" t="n">
        <v>12</v>
      </c>
      <c r="L15" s="86" t="n">
        <v>69.6132596685083</v>
      </c>
      <c r="M15" s="67" t="str">
        <f aca="false">VLOOKUP(B15,'POPULATION DATA'!B:E,3,0)</f>
        <v>9,908,357</v>
      </c>
      <c r="N15" s="83" t="n">
        <f aca="false">D15/(M15/100000)</f>
        <v>3.81496145122748</v>
      </c>
    </row>
    <row r="16" customFormat="false" ht="15.75" hidden="false" customHeight="true" outlineLevel="0" collapsed="false">
      <c r="A16" s="78" t="s">
        <v>32</v>
      </c>
      <c r="B16" s="78" t="s">
        <v>33</v>
      </c>
      <c r="C16" s="85" t="n">
        <v>21</v>
      </c>
      <c r="D16" s="85" t="n">
        <v>8</v>
      </c>
      <c r="E16" s="85" t="n">
        <v>4</v>
      </c>
      <c r="F16" s="67" t="n">
        <v>2</v>
      </c>
      <c r="G16" s="85" t="n">
        <v>1</v>
      </c>
      <c r="H16" s="67" t="n">
        <v>1</v>
      </c>
      <c r="I16" s="85" t="n">
        <v>3</v>
      </c>
      <c r="J16" s="85" t="n">
        <v>4</v>
      </c>
      <c r="K16" s="85" t="n">
        <v>6</v>
      </c>
      <c r="L16" s="86" t="n">
        <v>38.0952380952381</v>
      </c>
      <c r="M16" s="67" t="str">
        <f aca="false">VLOOKUP(B16,'POPULATION DATA'!B:E,3,0)</f>
        <v>1,300,086</v>
      </c>
      <c r="N16" s="83" t="n">
        <f aca="false">D16/(M16/100000)</f>
        <v>0.615343908018393</v>
      </c>
    </row>
    <row r="17" customFormat="false" ht="15.75" hidden="false" customHeight="true" outlineLevel="0" collapsed="false">
      <c r="A17" s="78" t="s">
        <v>34</v>
      </c>
      <c r="B17" s="78" t="s">
        <v>35</v>
      </c>
      <c r="C17" s="85" t="n">
        <v>22</v>
      </c>
      <c r="D17" s="85" t="n">
        <v>5</v>
      </c>
      <c r="E17" s="85" t="n">
        <v>3</v>
      </c>
      <c r="F17" s="67" t="n">
        <v>0</v>
      </c>
      <c r="G17" s="85" t="n">
        <v>0</v>
      </c>
      <c r="H17" s="67" t="n">
        <v>2</v>
      </c>
      <c r="I17" s="85" t="n">
        <v>3</v>
      </c>
      <c r="J17" s="85" t="n">
        <v>9</v>
      </c>
      <c r="K17" s="85" t="n">
        <v>5</v>
      </c>
      <c r="L17" s="86" t="n">
        <v>22.7272727272727</v>
      </c>
      <c r="M17" s="67" t="str">
        <f aca="false">VLOOKUP(B17,'POPULATION DATA'!B:E,3,0)</f>
        <v>1,559,796</v>
      </c>
      <c r="N17" s="83" t="n">
        <f aca="false">D17/(M17/100000)</f>
        <v>0.320554739209486</v>
      </c>
    </row>
    <row r="18" customFormat="false" ht="16.5" hidden="false" customHeight="true" outlineLevel="0" collapsed="false">
      <c r="A18" s="78" t="s">
        <v>219</v>
      </c>
      <c r="B18" s="78" t="s">
        <v>37</v>
      </c>
      <c r="C18" s="85" t="n">
        <v>479</v>
      </c>
      <c r="D18" s="85" t="n">
        <v>386</v>
      </c>
      <c r="E18" s="85" t="n">
        <v>360</v>
      </c>
      <c r="F18" s="67" t="n">
        <v>5</v>
      </c>
      <c r="G18" s="85" t="n">
        <v>8</v>
      </c>
      <c r="H18" s="85" t="n">
        <v>13</v>
      </c>
      <c r="I18" s="85" t="n">
        <v>39</v>
      </c>
      <c r="J18" s="85" t="n">
        <v>48</v>
      </c>
      <c r="K18" s="67" t="n">
        <v>6</v>
      </c>
      <c r="L18" s="86" t="n">
        <v>80.5845511482255</v>
      </c>
      <c r="M18" s="67" t="str">
        <f aca="false">VLOOKUP(B18,'POPULATION DATA'!B:E,3,0)</f>
        <v>12,944,410</v>
      </c>
      <c r="N18" s="83" t="n">
        <f aca="false">D18/(M18/100000)</f>
        <v>2.98198218381525</v>
      </c>
    </row>
    <row r="19" customFormat="false" ht="15.75" hidden="false" customHeight="true" outlineLevel="0" collapsed="false">
      <c r="A19" s="78" t="s">
        <v>38</v>
      </c>
      <c r="B19" s="78" t="s">
        <v>39</v>
      </c>
      <c r="C19" s="85" t="n">
        <v>293</v>
      </c>
      <c r="D19" s="85" t="n">
        <v>209</v>
      </c>
      <c r="E19" s="85" t="n">
        <v>136</v>
      </c>
      <c r="F19" s="85" t="n">
        <v>8</v>
      </c>
      <c r="G19" s="85" t="n">
        <v>14</v>
      </c>
      <c r="H19" s="85" t="n">
        <v>51</v>
      </c>
      <c r="I19" s="85" t="n">
        <v>34</v>
      </c>
      <c r="J19" s="85" t="n">
        <v>40</v>
      </c>
      <c r="K19" s="85" t="n">
        <v>10</v>
      </c>
      <c r="L19" s="86" t="n">
        <v>71.3310580204778</v>
      </c>
      <c r="M19" s="67" t="str">
        <f aca="false">VLOOKUP(B19,'POPULATION DATA'!B:E,3,0)</f>
        <v>6,445,295</v>
      </c>
      <c r="N19" s="83" t="n">
        <f aca="false">D19/(M19/100000)</f>
        <v>3.24267547102188</v>
      </c>
    </row>
    <row r="20" customFormat="false" ht="15.75" hidden="false" customHeight="true" outlineLevel="0" collapsed="false">
      <c r="A20" s="78" t="s">
        <v>40</v>
      </c>
      <c r="B20" s="78" t="s">
        <v>41</v>
      </c>
      <c r="C20" s="85" t="n">
        <v>34</v>
      </c>
      <c r="D20" s="85" t="n">
        <v>11</v>
      </c>
      <c r="E20" s="67" t="n">
        <v>3</v>
      </c>
      <c r="F20" s="67" t="n">
        <v>1</v>
      </c>
      <c r="G20" s="85" t="n">
        <v>3</v>
      </c>
      <c r="H20" s="67" t="n">
        <v>4</v>
      </c>
      <c r="I20" s="67" t="n">
        <v>8</v>
      </c>
      <c r="J20" s="85" t="n">
        <v>6</v>
      </c>
      <c r="K20" s="85" t="n">
        <v>9</v>
      </c>
      <c r="L20" s="86" t="n">
        <v>32.3529411764706</v>
      </c>
      <c r="M20" s="67" t="str">
        <f aca="false">VLOOKUP(B20,'POPULATION DATA'!B:E,3,0)</f>
        <v>3,023,081</v>
      </c>
      <c r="N20" s="83" t="n">
        <f aca="false">D20/(M20/100000)</f>
        <v>0.363867193766889</v>
      </c>
    </row>
    <row r="21" customFormat="false" ht="15.75" hidden="false" customHeight="true" outlineLevel="0" collapsed="false">
      <c r="A21" s="78" t="s">
        <v>42</v>
      </c>
      <c r="B21" s="78" t="s">
        <v>43</v>
      </c>
      <c r="C21" s="85" t="n">
        <v>118</v>
      </c>
      <c r="D21" s="85" t="n">
        <v>85</v>
      </c>
      <c r="E21" s="67" t="n">
        <v>38</v>
      </c>
      <c r="F21" s="67" t="n">
        <v>9</v>
      </c>
      <c r="G21" s="67" t="n">
        <v>0</v>
      </c>
      <c r="H21" s="67" t="n">
        <v>38</v>
      </c>
      <c r="I21" s="67" t="n">
        <v>14</v>
      </c>
      <c r="J21" s="67" t="n">
        <v>11</v>
      </c>
      <c r="K21" s="67" t="n">
        <v>8</v>
      </c>
      <c r="L21" s="86" t="n">
        <v>72.0338983050848</v>
      </c>
      <c r="M21" s="67" t="str">
        <f aca="false">VLOOKUP(B21,'POPULATION DATA'!B:E,3,0)</f>
        <v>2,841,121</v>
      </c>
      <c r="N21" s="83" t="n">
        <f aca="false">D21/(M21/100000)</f>
        <v>2.99177683738215</v>
      </c>
    </row>
    <row r="22" customFormat="false" ht="16.5" hidden="false" customHeight="true" outlineLevel="0" collapsed="false">
      <c r="A22" s="78" t="s">
        <v>44</v>
      </c>
      <c r="B22" s="78" t="s">
        <v>45</v>
      </c>
      <c r="C22" s="85" t="n">
        <v>170</v>
      </c>
      <c r="D22" s="85" t="n">
        <v>112</v>
      </c>
      <c r="E22" s="85" t="n">
        <v>90</v>
      </c>
      <c r="F22" s="67" t="n">
        <v>5</v>
      </c>
      <c r="G22" s="85" t="n">
        <v>6</v>
      </c>
      <c r="H22" s="67" t="n">
        <v>11</v>
      </c>
      <c r="I22" s="85" t="n">
        <v>22</v>
      </c>
      <c r="J22" s="67" t="n">
        <v>27</v>
      </c>
      <c r="K22" s="85" t="n">
        <v>9</v>
      </c>
      <c r="L22" s="86" t="n">
        <v>65.8823529411765</v>
      </c>
      <c r="M22" s="67" t="str">
        <f aca="false">VLOOKUP(B22,'POPULATION DATA'!B:E,3,0)</f>
        <v>4,339,435</v>
      </c>
      <c r="N22" s="83" t="n">
        <f aca="false">D22/(M22/100000)</f>
        <v>2.58098116459862</v>
      </c>
    </row>
    <row r="23" customFormat="false" ht="15.75" hidden="false" customHeight="true" outlineLevel="0" collapsed="false">
      <c r="A23" s="78" t="s">
        <v>46</v>
      </c>
      <c r="B23" s="78" t="s">
        <v>47</v>
      </c>
      <c r="C23" s="85" t="n">
        <v>486</v>
      </c>
      <c r="D23" s="85" t="n">
        <v>402</v>
      </c>
      <c r="E23" s="85" t="n">
        <v>330</v>
      </c>
      <c r="F23" s="85" t="n">
        <v>20</v>
      </c>
      <c r="G23" s="85" t="n">
        <v>11</v>
      </c>
      <c r="H23" s="85" t="n">
        <v>41</v>
      </c>
      <c r="I23" s="85" t="n">
        <v>32</v>
      </c>
      <c r="J23" s="85" t="n">
        <v>37</v>
      </c>
      <c r="K23" s="85" t="n">
        <v>15</v>
      </c>
      <c r="L23" s="86" t="n">
        <v>82.716049382716</v>
      </c>
      <c r="M23" s="67" t="str">
        <f aca="false">VLOOKUP(B23,'POPULATION DATA'!B:E,3,0)</f>
        <v>4,529,426</v>
      </c>
      <c r="N23" s="83" t="n">
        <f aca="false">D23/(M23/100000)</f>
        <v>8.87529678153479</v>
      </c>
    </row>
    <row r="24" customFormat="false" ht="15.75" hidden="false" customHeight="true" outlineLevel="0" collapsed="false">
      <c r="A24" s="78" t="s">
        <v>48</v>
      </c>
      <c r="B24" s="78" t="s">
        <v>49</v>
      </c>
      <c r="C24" s="85" t="n">
        <v>26</v>
      </c>
      <c r="D24" s="85" t="n">
        <v>11</v>
      </c>
      <c r="E24" s="85" t="n">
        <v>4</v>
      </c>
      <c r="F24" s="85" t="n">
        <v>0</v>
      </c>
      <c r="G24" s="85" t="n">
        <v>0</v>
      </c>
      <c r="H24" s="67" t="n">
        <v>7</v>
      </c>
      <c r="I24" s="85" t="n">
        <v>6</v>
      </c>
      <c r="J24" s="85" t="n">
        <v>6</v>
      </c>
      <c r="K24" s="85" t="n">
        <v>3</v>
      </c>
      <c r="L24" s="86" t="n">
        <v>42.3076923076923</v>
      </c>
      <c r="M24" s="67" t="str">
        <f aca="false">VLOOKUP(B24,'POPULATION DATA'!B:E,3,0)</f>
        <v>1,312,939</v>
      </c>
      <c r="N24" s="83" t="n">
        <f aca="false">D24/(M24/100000)</f>
        <v>0.83781500892273</v>
      </c>
    </row>
    <row r="25" customFormat="false" ht="15.75" hidden="false" customHeight="true" outlineLevel="0" collapsed="false">
      <c r="A25" s="78" t="s">
        <v>50</v>
      </c>
      <c r="B25" s="78" t="s">
        <v>51</v>
      </c>
      <c r="C25" s="85" t="n">
        <v>438</v>
      </c>
      <c r="D25" s="85" t="n">
        <v>305</v>
      </c>
      <c r="E25" s="85" t="n">
        <v>297</v>
      </c>
      <c r="F25" s="85" t="n">
        <v>2</v>
      </c>
      <c r="G25" s="85" t="n">
        <v>6</v>
      </c>
      <c r="H25" s="85" t="n">
        <v>0</v>
      </c>
      <c r="I25" s="85" t="n">
        <v>58</v>
      </c>
      <c r="J25" s="85" t="n">
        <v>57</v>
      </c>
      <c r="K25" s="85" t="n">
        <v>18</v>
      </c>
      <c r="L25" s="86" t="n">
        <v>69.634703196347</v>
      </c>
      <c r="M25" s="67" t="str">
        <f aca="false">VLOOKUP(B25,'POPULATION DATA'!B:E,3,0)</f>
        <v>5,737,274</v>
      </c>
      <c r="N25" s="83" t="n">
        <f aca="false">D25/(M25/100000)</f>
        <v>5.31611354103011</v>
      </c>
    </row>
    <row r="26" customFormat="false" ht="15.75" hidden="false" customHeight="true" outlineLevel="0" collapsed="false">
      <c r="A26" s="78" t="s">
        <v>52</v>
      </c>
      <c r="B26" s="78" t="s">
        <v>53</v>
      </c>
      <c r="C26" s="85" t="n">
        <v>169</v>
      </c>
      <c r="D26" s="85" t="n">
        <v>93</v>
      </c>
      <c r="E26" s="85" t="n">
        <v>47</v>
      </c>
      <c r="F26" s="85" t="n">
        <v>2</v>
      </c>
      <c r="G26" s="85" t="n">
        <v>1</v>
      </c>
      <c r="H26" s="85" t="n">
        <v>43</v>
      </c>
      <c r="I26" s="85" t="n">
        <v>40</v>
      </c>
      <c r="J26" s="85" t="n">
        <v>29</v>
      </c>
      <c r="K26" s="85" t="n">
        <v>7</v>
      </c>
      <c r="L26" s="86" t="n">
        <v>55.0295857988166</v>
      </c>
      <c r="M26" s="67" t="str">
        <f aca="false">VLOOKUP(B26,'POPULATION DATA'!B:E,3,0)</f>
        <v>6,631,280</v>
      </c>
      <c r="N26" s="83" t="n">
        <f aca="false">D26/(M26/100000)</f>
        <v>1.40244417367386</v>
      </c>
    </row>
    <row r="27" customFormat="false" ht="15.75" hidden="false" customHeight="true" outlineLevel="0" collapsed="false">
      <c r="A27" s="78" t="s">
        <v>54</v>
      </c>
      <c r="B27" s="78" t="s">
        <v>55</v>
      </c>
      <c r="C27" s="85" t="n">
        <v>625</v>
      </c>
      <c r="D27" s="85" t="n">
        <v>437</v>
      </c>
      <c r="E27" s="85" t="n">
        <v>239</v>
      </c>
      <c r="F27" s="85" t="n">
        <v>25</v>
      </c>
      <c r="G27" s="85" t="n">
        <v>19</v>
      </c>
      <c r="H27" s="85" t="n">
        <v>154</v>
      </c>
      <c r="I27" s="85" t="n">
        <v>47</v>
      </c>
      <c r="J27" s="85" t="n">
        <v>112</v>
      </c>
      <c r="K27" s="85" t="n">
        <v>29</v>
      </c>
      <c r="L27" s="86" t="n">
        <v>69.92</v>
      </c>
      <c r="M27" s="67" t="str">
        <f aca="false">VLOOKUP(B27,'POPULATION DATA'!B:E,3,0)</f>
        <v>9,931,235</v>
      </c>
      <c r="N27" s="83" t="n">
        <f aca="false">D27/(M27/100000)</f>
        <v>4.40025837672757</v>
      </c>
    </row>
    <row r="28" customFormat="false" ht="15.75" hidden="false" customHeight="true" outlineLevel="0" collapsed="false">
      <c r="A28" s="78" t="s">
        <v>56</v>
      </c>
      <c r="B28" s="78" t="s">
        <v>57</v>
      </c>
      <c r="C28" s="85" t="n">
        <v>72</v>
      </c>
      <c r="D28" s="85" t="n">
        <v>38</v>
      </c>
      <c r="E28" s="85" t="n">
        <v>35</v>
      </c>
      <c r="F28" s="85" t="n">
        <v>1</v>
      </c>
      <c r="G28" s="85" t="n">
        <v>1</v>
      </c>
      <c r="H28" s="85" t="n">
        <v>1</v>
      </c>
      <c r="I28" s="85" t="n">
        <v>14</v>
      </c>
      <c r="J28" s="85" t="n">
        <v>8</v>
      </c>
      <c r="K28" s="85" t="n">
        <v>12</v>
      </c>
      <c r="L28" s="86" t="n">
        <v>52.7777777777778</v>
      </c>
      <c r="M28" s="67" t="str">
        <f aca="false">VLOOKUP(B28,'POPULATION DATA'!B:E,3,0)</f>
        <v>5,290,447</v>
      </c>
      <c r="N28" s="83" t="n">
        <f aca="false">D28/(M28/100000)</f>
        <v>0.718275790306566</v>
      </c>
    </row>
    <row r="29" customFormat="false" ht="15.75" hidden="false" customHeight="true" outlineLevel="0" collapsed="false">
      <c r="A29" s="78" t="s">
        <v>58</v>
      </c>
      <c r="B29" s="78" t="s">
        <v>59</v>
      </c>
      <c r="C29" s="85" t="n">
        <v>151</v>
      </c>
      <c r="D29" s="85" t="n">
        <v>105</v>
      </c>
      <c r="E29" s="85" t="n">
        <v>83</v>
      </c>
      <c r="F29" s="85" t="n">
        <v>9</v>
      </c>
      <c r="G29" s="85" t="n">
        <v>6</v>
      </c>
      <c r="H29" s="85" t="n">
        <v>7</v>
      </c>
      <c r="I29" s="85" t="n">
        <v>22</v>
      </c>
      <c r="J29" s="85" t="n">
        <v>15</v>
      </c>
      <c r="K29" s="85" t="n">
        <v>9</v>
      </c>
      <c r="L29" s="86" t="n">
        <v>69.5364238410596</v>
      </c>
      <c r="M29" s="67" t="str">
        <f aca="false">VLOOKUP(B29,'POPULATION DATA'!B:E,3,0)</f>
        <v>2,960,467</v>
      </c>
      <c r="N29" s="83" t="n">
        <f aca="false">D29/(M29/100000)</f>
        <v>3.54673772752745</v>
      </c>
    </row>
    <row r="30" customFormat="false" ht="15.75" hidden="false" customHeight="true" outlineLevel="0" collapsed="false">
      <c r="A30" s="78" t="s">
        <v>60</v>
      </c>
      <c r="B30" s="78" t="s">
        <v>61</v>
      </c>
      <c r="C30" s="85" t="n">
        <v>381</v>
      </c>
      <c r="D30" s="85" t="n">
        <v>276</v>
      </c>
      <c r="E30" s="85" t="n">
        <v>170</v>
      </c>
      <c r="F30" s="85" t="n">
        <v>8</v>
      </c>
      <c r="G30" s="85" t="n">
        <v>11</v>
      </c>
      <c r="H30" s="85" t="n">
        <v>87</v>
      </c>
      <c r="I30" s="85" t="n">
        <v>40</v>
      </c>
      <c r="J30" s="85" t="n">
        <v>50</v>
      </c>
      <c r="K30" s="85" t="n">
        <v>15</v>
      </c>
      <c r="L30" s="86" t="n">
        <v>72.4409448818898</v>
      </c>
      <c r="M30" s="67" t="str">
        <f aca="false">VLOOKUP(B30,'POPULATION DATA'!B:E,3,0)</f>
        <v>6,011,741</v>
      </c>
      <c r="N30" s="83" t="n">
        <f aca="false">D30/(M30/100000)</f>
        <v>4.59101614657052</v>
      </c>
    </row>
    <row r="31" customFormat="false" ht="15.75" hidden="false" customHeight="true" outlineLevel="0" collapsed="false">
      <c r="A31" s="78" t="s">
        <v>62</v>
      </c>
      <c r="B31" s="78" t="s">
        <v>63</v>
      </c>
      <c r="C31" s="85" t="n">
        <v>28</v>
      </c>
      <c r="D31" s="85" t="n">
        <v>19</v>
      </c>
      <c r="E31" s="85" t="n">
        <v>9</v>
      </c>
      <c r="F31" s="67" t="n">
        <v>2</v>
      </c>
      <c r="G31" s="85" t="n">
        <v>5</v>
      </c>
      <c r="H31" s="67" t="n">
        <v>3</v>
      </c>
      <c r="I31" s="67" t="n">
        <v>4</v>
      </c>
      <c r="J31" s="85" t="n">
        <v>2</v>
      </c>
      <c r="K31" s="67" t="n">
        <v>3</v>
      </c>
      <c r="L31" s="86" t="n">
        <v>67.8571428571429</v>
      </c>
      <c r="M31" s="67" t="str">
        <f aca="false">VLOOKUP(B31,'POPULATION DATA'!B:E,3,0)</f>
        <v>980,152</v>
      </c>
      <c r="N31" s="83" t="n">
        <f aca="false">D31/(M31/100000)</f>
        <v>1.93847484879896</v>
      </c>
    </row>
    <row r="32" customFormat="false" ht="15.75" hidden="false" customHeight="true" outlineLevel="0" collapsed="false">
      <c r="A32" s="78" t="s">
        <v>64</v>
      </c>
      <c r="B32" s="78" t="s">
        <v>65</v>
      </c>
      <c r="C32" s="85" t="n">
        <v>40</v>
      </c>
      <c r="D32" s="85" t="n">
        <v>23</v>
      </c>
      <c r="E32" s="85" t="n">
        <v>22</v>
      </c>
      <c r="F32" s="85" t="n">
        <v>1</v>
      </c>
      <c r="G32" s="85" t="n">
        <v>0</v>
      </c>
      <c r="H32" s="85" t="n">
        <v>0</v>
      </c>
      <c r="I32" s="85" t="n">
        <v>8</v>
      </c>
      <c r="J32" s="85" t="n">
        <v>4</v>
      </c>
      <c r="K32" s="67" t="n">
        <v>5</v>
      </c>
      <c r="L32" s="86" t="n">
        <v>57.5</v>
      </c>
      <c r="M32" s="67" t="str">
        <f aca="false">VLOOKUP(B32,'POPULATION DATA'!B:E,3,0)</f>
        <v>1,811,072</v>
      </c>
      <c r="N32" s="83" t="n">
        <f aca="false">D32/(M32/100000)</f>
        <v>1.26996607534101</v>
      </c>
    </row>
    <row r="33" customFormat="false" ht="15.75" hidden="false" customHeight="true" outlineLevel="0" collapsed="false">
      <c r="A33" s="78" t="s">
        <v>66</v>
      </c>
      <c r="B33" s="78" t="s">
        <v>67</v>
      </c>
      <c r="C33" s="85" t="n">
        <v>156</v>
      </c>
      <c r="D33" s="85" t="n">
        <v>91</v>
      </c>
      <c r="E33" s="85" t="n">
        <v>66</v>
      </c>
      <c r="F33" s="85" t="n">
        <v>1</v>
      </c>
      <c r="G33" s="85" t="n">
        <v>3</v>
      </c>
      <c r="H33" s="85" t="n">
        <v>21</v>
      </c>
      <c r="I33" s="85" t="n">
        <v>25</v>
      </c>
      <c r="J33" s="85" t="n">
        <v>27</v>
      </c>
      <c r="K33" s="85" t="n">
        <v>13</v>
      </c>
      <c r="L33" s="86" t="n">
        <v>58.3333333333333</v>
      </c>
      <c r="M33" s="67" t="str">
        <f aca="false">VLOOKUP(B33,'POPULATION DATA'!B:E,3,0)</f>
        <v>2,654,751</v>
      </c>
      <c r="N33" s="83" t="n">
        <f aca="false">D33/(M33/100000)</f>
        <v>3.42781677076306</v>
      </c>
    </row>
    <row r="34" customFormat="false" ht="15.75" hidden="false" customHeight="true" outlineLevel="0" collapsed="false">
      <c r="A34" s="78" t="s">
        <v>68</v>
      </c>
      <c r="B34" s="78" t="s">
        <v>69</v>
      </c>
      <c r="C34" s="85" t="n">
        <v>10</v>
      </c>
      <c r="D34" s="85" t="n">
        <v>4</v>
      </c>
      <c r="E34" s="85" t="n">
        <v>1</v>
      </c>
      <c r="F34" s="85" t="n">
        <v>0</v>
      </c>
      <c r="G34" s="85" t="n">
        <v>0</v>
      </c>
      <c r="H34" s="67" t="n">
        <v>3</v>
      </c>
      <c r="I34" s="85" t="n">
        <v>3</v>
      </c>
      <c r="J34" s="85" t="n">
        <v>2</v>
      </c>
      <c r="K34" s="85" t="n">
        <v>1</v>
      </c>
      <c r="L34" s="86" t="n">
        <v>40</v>
      </c>
      <c r="M34" s="67" t="str">
        <f aca="false">VLOOKUP(B34,'POPULATION DATA'!B:E,3,0)</f>
        <v>1,323,531</v>
      </c>
      <c r="N34" s="83" t="n">
        <f aca="false">D34/(M34/100000)</f>
        <v>0.302221859555991</v>
      </c>
    </row>
    <row r="35" customFormat="false" ht="15.75" hidden="false" customHeight="true" outlineLevel="0" collapsed="false">
      <c r="A35" s="78" t="s">
        <v>70</v>
      </c>
      <c r="B35" s="78" t="s">
        <v>71</v>
      </c>
      <c r="C35" s="85" t="n">
        <v>319</v>
      </c>
      <c r="D35" s="85" t="n">
        <v>220</v>
      </c>
      <c r="E35" s="85" t="n">
        <v>189</v>
      </c>
      <c r="F35" s="85" t="n">
        <v>3</v>
      </c>
      <c r="G35" s="85" t="n">
        <v>6</v>
      </c>
      <c r="H35" s="85" t="n">
        <v>22</v>
      </c>
      <c r="I35" s="85" t="n">
        <v>44</v>
      </c>
      <c r="J35" s="85" t="n">
        <v>36</v>
      </c>
      <c r="K35" s="85" t="n">
        <v>19</v>
      </c>
      <c r="L35" s="86" t="n">
        <v>68.9655172413793</v>
      </c>
      <c r="M35" s="67" t="str">
        <f aca="false">VLOOKUP(B35,'POPULATION DATA'!B:E,3,0)</f>
        <v>8,732,811</v>
      </c>
      <c r="N35" s="83" t="n">
        <f aca="false">D35/(M35/100000)</f>
        <v>2.51923464277425</v>
      </c>
    </row>
    <row r="36" customFormat="false" ht="15.75" hidden="false" customHeight="true" outlineLevel="0" collapsed="false">
      <c r="A36" s="78" t="s">
        <v>72</v>
      </c>
      <c r="B36" s="78" t="s">
        <v>73</v>
      </c>
      <c r="C36" s="85" t="n">
        <v>144</v>
      </c>
      <c r="D36" s="85" t="n">
        <v>78</v>
      </c>
      <c r="E36" s="85" t="n">
        <v>54</v>
      </c>
      <c r="F36" s="85" t="n">
        <v>2</v>
      </c>
      <c r="G36" s="85" t="n">
        <v>3</v>
      </c>
      <c r="H36" s="85" t="n">
        <v>19</v>
      </c>
      <c r="I36" s="85" t="n">
        <v>24</v>
      </c>
      <c r="J36" s="85" t="n">
        <v>29</v>
      </c>
      <c r="K36" s="85" t="n">
        <v>13</v>
      </c>
      <c r="L36" s="86" t="n">
        <v>54.1666666666667</v>
      </c>
      <c r="M36" s="67" t="str">
        <f aca="false">VLOOKUP(B36,'POPULATION DATA'!B:E,3,0)</f>
        <v>2,033,875</v>
      </c>
      <c r="N36" s="83" t="n">
        <f aca="false">D36/(M36/100000)</f>
        <v>3.83504394321185</v>
      </c>
    </row>
    <row r="37" customFormat="false" ht="15.75" hidden="false" customHeight="true" outlineLevel="0" collapsed="false">
      <c r="A37" s="78" t="s">
        <v>74</v>
      </c>
      <c r="B37" s="78" t="s">
        <v>75</v>
      </c>
      <c r="C37" s="85" t="n">
        <v>779</v>
      </c>
      <c r="D37" s="85" t="n">
        <v>481</v>
      </c>
      <c r="E37" s="85" t="n">
        <v>117</v>
      </c>
      <c r="F37" s="85" t="n">
        <v>8</v>
      </c>
      <c r="G37" s="85" t="n">
        <v>13</v>
      </c>
      <c r="H37" s="85" t="n">
        <v>343</v>
      </c>
      <c r="I37" s="85" t="n">
        <v>166</v>
      </c>
      <c r="J37" s="85" t="n">
        <v>109</v>
      </c>
      <c r="K37" s="85" t="n">
        <v>23</v>
      </c>
      <c r="L37" s="86" t="n">
        <v>61.7458279845956</v>
      </c>
      <c r="M37" s="67" t="str">
        <f aca="false">VLOOKUP(B37,'POPULATION DATA'!B:E,3,0)</f>
        <v>19,577,730</v>
      </c>
      <c r="N37" s="83" t="n">
        <f aca="false">D37/(M37/100000)</f>
        <v>2.4568731921423</v>
      </c>
    </row>
    <row r="38" customFormat="false" ht="15.75" hidden="false" customHeight="true" outlineLevel="0" collapsed="false">
      <c r="A38" s="78" t="s">
        <v>76</v>
      </c>
      <c r="B38" s="78" t="s">
        <v>77</v>
      </c>
      <c r="C38" s="85" t="n">
        <v>480</v>
      </c>
      <c r="D38" s="85" t="n">
        <v>335</v>
      </c>
      <c r="E38" s="85" t="n">
        <v>243</v>
      </c>
      <c r="F38" s="85" t="n">
        <v>17</v>
      </c>
      <c r="G38" s="85" t="n">
        <v>20</v>
      </c>
      <c r="H38" s="85" t="n">
        <v>55</v>
      </c>
      <c r="I38" s="85" t="n">
        <v>49</v>
      </c>
      <c r="J38" s="85" t="n">
        <v>64</v>
      </c>
      <c r="K38" s="85" t="n">
        <v>32</v>
      </c>
      <c r="L38" s="86" t="n">
        <v>69.7916666666667</v>
      </c>
      <c r="M38" s="67" t="str">
        <f aca="false">VLOOKUP(B38,'POPULATION DATA'!B:E,3,0)</f>
        <v>9,458,888</v>
      </c>
      <c r="N38" s="83" t="n">
        <f aca="false">D38/(M38/100000)</f>
        <v>3.54164252711312</v>
      </c>
    </row>
    <row r="39" customFormat="false" ht="15.75" hidden="false" customHeight="true" outlineLevel="0" collapsed="false">
      <c r="A39" s="78" t="s">
        <v>78</v>
      </c>
      <c r="B39" s="78" t="s">
        <v>79</v>
      </c>
      <c r="C39" s="85" t="n">
        <v>9</v>
      </c>
      <c r="D39" s="85" t="n">
        <v>3</v>
      </c>
      <c r="E39" s="67" t="n">
        <v>1</v>
      </c>
      <c r="F39" s="67" t="n">
        <v>1</v>
      </c>
      <c r="G39" s="85" t="n">
        <v>1</v>
      </c>
      <c r="H39" s="67" t="n">
        <v>0</v>
      </c>
      <c r="I39" s="85" t="n">
        <v>0</v>
      </c>
      <c r="J39" s="85" t="n">
        <v>3</v>
      </c>
      <c r="K39" s="85" t="n">
        <v>3</v>
      </c>
      <c r="L39" s="86" t="n">
        <v>33.3333333333333</v>
      </c>
      <c r="M39" s="67" t="str">
        <f aca="false">VLOOKUP(B39,'POPULATION DATA'!B:E,3,0)</f>
        <v>653,778</v>
      </c>
      <c r="N39" s="83" t="n">
        <f aca="false">D39/(M39/100000)</f>
        <v>0.458871360002937</v>
      </c>
    </row>
    <row r="40" customFormat="false" ht="15.75" hidden="false" customHeight="true" outlineLevel="0" collapsed="false">
      <c r="A40" s="78" t="s">
        <v>80</v>
      </c>
      <c r="B40" s="78" t="s">
        <v>81</v>
      </c>
      <c r="C40" s="85" t="n">
        <v>502</v>
      </c>
      <c r="D40" s="85" t="n">
        <v>311</v>
      </c>
      <c r="E40" s="85" t="n">
        <v>193</v>
      </c>
      <c r="F40" s="85" t="n">
        <v>2</v>
      </c>
      <c r="G40" s="85" t="n">
        <v>9</v>
      </c>
      <c r="H40" s="85" t="n">
        <v>107</v>
      </c>
      <c r="I40" s="85" t="n">
        <v>52</v>
      </c>
      <c r="J40" s="85" t="n">
        <v>95</v>
      </c>
      <c r="K40" s="85" t="n">
        <v>44</v>
      </c>
      <c r="L40" s="86" t="n">
        <v>61.9521912350598</v>
      </c>
      <c r="M40" s="67" t="str">
        <f aca="false">VLOOKUP(B40,'POPULATION DATA'!B:E,3,0)</f>
        <v>11,532,111</v>
      </c>
      <c r="N40" s="83" t="n">
        <f aca="false">D40/(M40/100000)</f>
        <v>2.69681760780832</v>
      </c>
    </row>
    <row r="41" customFormat="false" ht="15.75" hidden="false" customHeight="true" outlineLevel="0" collapsed="false">
      <c r="A41" s="78" t="s">
        <v>82</v>
      </c>
      <c r="B41" s="78" t="s">
        <v>83</v>
      </c>
      <c r="C41" s="85" t="n">
        <v>225</v>
      </c>
      <c r="D41" s="85" t="n">
        <v>125</v>
      </c>
      <c r="E41" s="85" t="n">
        <v>104</v>
      </c>
      <c r="F41" s="85" t="n">
        <v>10</v>
      </c>
      <c r="G41" s="85" t="n">
        <v>4</v>
      </c>
      <c r="H41" s="85" t="n">
        <v>7</v>
      </c>
      <c r="I41" s="85" t="n">
        <v>45</v>
      </c>
      <c r="J41" s="85" t="n">
        <v>25</v>
      </c>
      <c r="K41" s="85" t="n">
        <v>30</v>
      </c>
      <c r="L41" s="86" t="n">
        <v>55.5555555555556</v>
      </c>
      <c r="M41" s="67" t="str">
        <f aca="false">VLOOKUP(B41,'POPULATION DATA'!B:E,3,0)</f>
        <v>3,724,447</v>
      </c>
      <c r="N41" s="83" t="n">
        <f aca="false">D41/(M41/100000)</f>
        <v>3.35620294771277</v>
      </c>
    </row>
    <row r="42" customFormat="false" ht="15.75" hidden="false" customHeight="true" outlineLevel="0" collapsed="false">
      <c r="A42" s="78" t="s">
        <v>84</v>
      </c>
      <c r="B42" s="78" t="s">
        <v>85</v>
      </c>
      <c r="C42" s="85" t="n">
        <v>83</v>
      </c>
      <c r="D42" s="85" t="n">
        <v>41</v>
      </c>
      <c r="E42" s="85" t="n">
        <v>9</v>
      </c>
      <c r="F42" s="85" t="n">
        <v>2</v>
      </c>
      <c r="G42" s="85" t="n">
        <v>10</v>
      </c>
      <c r="H42" s="85" t="n">
        <v>20</v>
      </c>
      <c r="I42" s="85" t="n">
        <v>21</v>
      </c>
      <c r="J42" s="85" t="n">
        <v>19</v>
      </c>
      <c r="K42" s="85" t="n">
        <v>2</v>
      </c>
      <c r="L42" s="86" t="n">
        <v>49.3975903614458</v>
      </c>
      <c r="M42" s="67" t="str">
        <f aca="false">VLOOKUP(B42,'POPULATION DATA'!B:E,3,0)</f>
        <v>3,855,536</v>
      </c>
      <c r="N42" s="83" t="n">
        <f aca="false">D42/(M42/100000)</f>
        <v>1.06340597001299</v>
      </c>
    </row>
    <row r="43" customFormat="false" ht="15.75" hidden="false" customHeight="true" outlineLevel="0" collapsed="false">
      <c r="A43" s="78" t="s">
        <v>86</v>
      </c>
      <c r="B43" s="78" t="s">
        <v>87</v>
      </c>
      <c r="C43" s="85" t="n">
        <v>658</v>
      </c>
      <c r="D43" s="85" t="n">
        <v>468</v>
      </c>
      <c r="E43" s="85" t="n">
        <v>373</v>
      </c>
      <c r="F43" s="85" t="n">
        <v>13</v>
      </c>
      <c r="G43" s="85" t="n">
        <v>11</v>
      </c>
      <c r="H43" s="85" t="n">
        <v>71</v>
      </c>
      <c r="I43" s="85" t="n">
        <v>66</v>
      </c>
      <c r="J43" s="85" t="n">
        <v>100</v>
      </c>
      <c r="K43" s="85" t="n">
        <v>24</v>
      </c>
      <c r="L43" s="86" t="n">
        <v>71.1246200607903</v>
      </c>
      <c r="M43" s="67" t="str">
        <f aca="false">VLOOKUP(B43,'POPULATION DATA'!B:E,3,0)</f>
        <v>12,632,780</v>
      </c>
      <c r="N43" s="83" t="n">
        <f aca="false">D43/(M43/100000)</f>
        <v>3.70464774974313</v>
      </c>
    </row>
    <row r="44" customFormat="false" ht="15.75" hidden="false" customHeight="true" outlineLevel="0" collapsed="false">
      <c r="A44" s="78" t="s">
        <v>88</v>
      </c>
      <c r="B44" s="78" t="s">
        <v>89</v>
      </c>
      <c r="C44" s="85" t="n">
        <v>31</v>
      </c>
      <c r="D44" s="85" t="n">
        <v>18</v>
      </c>
      <c r="E44" s="85" t="n">
        <v>0</v>
      </c>
      <c r="F44" s="67" t="n">
        <v>0</v>
      </c>
      <c r="G44" s="85" t="n">
        <v>0</v>
      </c>
      <c r="H44" s="85" t="n">
        <v>18</v>
      </c>
      <c r="I44" s="85" t="n">
        <v>6</v>
      </c>
      <c r="J44" s="85" t="n">
        <v>5</v>
      </c>
      <c r="K44" s="85" t="n">
        <v>2</v>
      </c>
      <c r="L44" s="86" t="n">
        <v>58.0645161290323</v>
      </c>
      <c r="M44" s="67" t="str">
        <f aca="false">VLOOKUP(B44,'POPULATION DATA'!B:E,3,0)</f>
        <v>1,056,870</v>
      </c>
      <c r="N44" s="83" t="n">
        <f aca="false">D44/(M44/100000)</f>
        <v>1.70314229753896</v>
      </c>
    </row>
    <row r="45" customFormat="false" ht="15.75" hidden="false" customHeight="true" outlineLevel="0" collapsed="false">
      <c r="A45" s="78" t="s">
        <v>90</v>
      </c>
      <c r="B45" s="78" t="s">
        <v>91</v>
      </c>
      <c r="C45" s="85" t="n">
        <v>286</v>
      </c>
      <c r="D45" s="85" t="n">
        <v>197</v>
      </c>
      <c r="E45" s="85" t="n">
        <v>115</v>
      </c>
      <c r="F45" s="85" t="n">
        <v>4</v>
      </c>
      <c r="G45" s="85" t="n">
        <v>12</v>
      </c>
      <c r="H45" s="85" t="n">
        <v>66</v>
      </c>
      <c r="I45" s="85" t="n">
        <v>28</v>
      </c>
      <c r="J45" s="85" t="n">
        <v>41</v>
      </c>
      <c r="K45" s="85" t="n">
        <v>20</v>
      </c>
      <c r="L45" s="86" t="n">
        <v>68.8811188811189</v>
      </c>
      <c r="M45" s="67" t="str">
        <f aca="false">VLOOKUP(B45,'POPULATION DATA'!B:E,3,0)</f>
        <v>4,596,958</v>
      </c>
      <c r="N45" s="83" t="n">
        <f aca="false">D45/(M45/100000)</f>
        <v>4.28544267752718</v>
      </c>
    </row>
    <row r="46" customFormat="false" ht="15.75" hidden="false" customHeight="true" outlineLevel="0" collapsed="false">
      <c r="A46" s="78" t="s">
        <v>92</v>
      </c>
      <c r="B46" s="78" t="s">
        <v>93</v>
      </c>
      <c r="C46" s="85" t="n">
        <v>11</v>
      </c>
      <c r="D46" s="85" t="n">
        <v>4</v>
      </c>
      <c r="E46" s="67" t="n">
        <v>0</v>
      </c>
      <c r="F46" s="67" t="n">
        <v>1</v>
      </c>
      <c r="G46" s="85" t="n">
        <v>2</v>
      </c>
      <c r="H46" s="67" t="n">
        <v>1</v>
      </c>
      <c r="I46" s="67" t="n">
        <v>5</v>
      </c>
      <c r="J46" s="85" t="n">
        <v>1</v>
      </c>
      <c r="K46" s="85" t="n">
        <v>1</v>
      </c>
      <c r="L46" s="86" t="n">
        <v>36.3636363636364</v>
      </c>
      <c r="M46" s="67" t="str">
        <f aca="false">VLOOKUP(B46,'POPULATION DATA'!B:E,3,0)</f>
        <v>820,077</v>
      </c>
      <c r="N46" s="83" t="n">
        <f aca="false">D46/(M46/100000)</f>
        <v>0.487759076281861</v>
      </c>
    </row>
    <row r="47" customFormat="false" ht="15.75" hidden="false" customHeight="true" outlineLevel="0" collapsed="false">
      <c r="A47" s="78" t="s">
        <v>94</v>
      </c>
      <c r="B47" s="78" t="s">
        <v>95</v>
      </c>
      <c r="C47" s="85" t="n">
        <v>461</v>
      </c>
      <c r="D47" s="85" t="n">
        <v>295</v>
      </c>
      <c r="E47" s="85" t="n">
        <v>200</v>
      </c>
      <c r="F47" s="85" t="n">
        <v>13</v>
      </c>
      <c r="G47" s="85" t="n">
        <v>22</v>
      </c>
      <c r="H47" s="85" t="n">
        <v>60</v>
      </c>
      <c r="I47" s="85" t="n">
        <v>45</v>
      </c>
      <c r="J47" s="85" t="n">
        <v>92</v>
      </c>
      <c r="K47" s="85" t="n">
        <v>29</v>
      </c>
      <c r="L47" s="86" t="n">
        <v>63.9913232104121</v>
      </c>
      <c r="M47" s="67" t="str">
        <f aca="false">VLOOKUP(B47,'POPULATION DATA'!B:E,3,0)</f>
        <v>6,338,112</v>
      </c>
      <c r="N47" s="83" t="n">
        <f aca="false">D47/(M47/100000)</f>
        <v>4.65438288247352</v>
      </c>
    </row>
    <row r="48" customFormat="false" ht="15.75" hidden="false" customHeight="true" outlineLevel="0" collapsed="false">
      <c r="A48" s="78" t="s">
        <v>96</v>
      </c>
      <c r="B48" s="78" t="s">
        <v>97</v>
      </c>
      <c r="C48" s="85" t="n">
        <v>1325</v>
      </c>
      <c r="D48" s="85" t="n">
        <v>862</v>
      </c>
      <c r="E48" s="85" t="n">
        <v>661</v>
      </c>
      <c r="F48" s="85" t="n">
        <v>55</v>
      </c>
      <c r="G48" s="85" t="n">
        <v>58</v>
      </c>
      <c r="H48" s="85" t="n">
        <v>88</v>
      </c>
      <c r="I48" s="85" t="n">
        <v>197</v>
      </c>
      <c r="J48" s="85" t="n">
        <v>153</v>
      </c>
      <c r="K48" s="85" t="n">
        <v>113</v>
      </c>
      <c r="L48" s="86" t="n">
        <v>65.0566037735849</v>
      </c>
      <c r="M48" s="67" t="str">
        <f aca="false">VLOOKUP(B48,'POPULATION DATA'!B:E,3,0)</f>
        <v>25,213,445</v>
      </c>
      <c r="N48" s="83" t="n">
        <f aca="false">D48/(M48/100000)</f>
        <v>3.41881087649863</v>
      </c>
    </row>
    <row r="49" customFormat="false" ht="15.75" hidden="false" customHeight="true" outlineLevel="0" collapsed="false">
      <c r="A49" s="78" t="s">
        <v>98</v>
      </c>
      <c r="B49" s="78" t="s">
        <v>99</v>
      </c>
      <c r="C49" s="85" t="n">
        <v>37</v>
      </c>
      <c r="D49" s="85" t="n">
        <v>25</v>
      </c>
      <c r="E49" s="85" t="n">
        <v>15</v>
      </c>
      <c r="F49" s="67" t="n">
        <v>0</v>
      </c>
      <c r="G49" s="85" t="n">
        <v>5</v>
      </c>
      <c r="H49" s="85" t="n">
        <v>5</v>
      </c>
      <c r="I49" s="85" t="n">
        <v>8</v>
      </c>
      <c r="J49" s="85" t="n">
        <v>2</v>
      </c>
      <c r="K49" s="85" t="n">
        <v>2</v>
      </c>
      <c r="L49" s="86" t="n">
        <v>67.5675675675676</v>
      </c>
      <c r="M49" s="67" t="str">
        <f aca="false">VLOOKUP(B49,'POPULATION DATA'!B:E,3,0)</f>
        <v>2,830,753</v>
      </c>
      <c r="N49" s="83" t="n">
        <f aca="false">D49/(M49/100000)</f>
        <v>0.883157237667857</v>
      </c>
    </row>
    <row r="50" customFormat="false" ht="15.75" hidden="false" customHeight="true" outlineLevel="0" collapsed="false">
      <c r="A50" s="78" t="s">
        <v>100</v>
      </c>
      <c r="B50" s="78" t="s">
        <v>101</v>
      </c>
      <c r="C50" s="85" t="n">
        <v>7</v>
      </c>
      <c r="D50" s="85" t="n">
        <v>0</v>
      </c>
      <c r="E50" s="85" t="n">
        <v>0</v>
      </c>
      <c r="F50" s="85" t="n">
        <v>0</v>
      </c>
      <c r="G50" s="85" t="n">
        <v>0</v>
      </c>
      <c r="H50" s="67" t="n">
        <v>0</v>
      </c>
      <c r="I50" s="85" t="n">
        <v>4</v>
      </c>
      <c r="J50" s="67" t="n">
        <v>1</v>
      </c>
      <c r="K50" s="85" t="n">
        <v>2</v>
      </c>
      <c r="L50" s="86" t="n">
        <v>0</v>
      </c>
      <c r="M50" s="67" t="str">
        <f aca="false">VLOOKUP(B50,'POPULATION DATA'!B:E,3,0)</f>
        <v>622,433</v>
      </c>
      <c r="N50" s="83" t="n">
        <f aca="false">D50/(M50/100000)</f>
        <v>0</v>
      </c>
    </row>
    <row r="51" customFormat="false" ht="15.75" hidden="false" customHeight="true" outlineLevel="0" collapsed="false">
      <c r="A51" s="78" t="s">
        <v>102</v>
      </c>
      <c r="B51" s="78" t="s">
        <v>103</v>
      </c>
      <c r="C51" s="85" t="n">
        <v>347</v>
      </c>
      <c r="D51" s="85" t="n">
        <v>229</v>
      </c>
      <c r="E51" s="85" t="n">
        <v>108</v>
      </c>
      <c r="F51" s="85" t="n">
        <v>8</v>
      </c>
      <c r="G51" s="85" t="n">
        <v>7</v>
      </c>
      <c r="H51" s="85" t="n">
        <v>106</v>
      </c>
      <c r="I51" s="85" t="n">
        <v>41</v>
      </c>
      <c r="J51" s="85" t="n">
        <v>55</v>
      </c>
      <c r="K51" s="85" t="n">
        <v>22</v>
      </c>
      <c r="L51" s="86" t="n">
        <v>65.9942363112392</v>
      </c>
      <c r="M51" s="67" t="str">
        <f aca="false">VLOOKUP(B51,'POPULATION DATA'!B:E,3,0)</f>
        <v>7,952,119</v>
      </c>
      <c r="N51" s="83" t="n">
        <f aca="false">D51/(M51/100000)</f>
        <v>2.87973557739767</v>
      </c>
    </row>
    <row r="52" customFormat="false" ht="15.75" hidden="false" customHeight="true" outlineLevel="0" collapsed="false">
      <c r="A52" s="78" t="s">
        <v>104</v>
      </c>
      <c r="B52" s="78" t="s">
        <v>105</v>
      </c>
      <c r="C52" s="85" t="n">
        <v>169</v>
      </c>
      <c r="D52" s="85" t="n">
        <v>101</v>
      </c>
      <c r="E52" s="85" t="n">
        <v>75</v>
      </c>
      <c r="F52" s="85" t="n">
        <v>16</v>
      </c>
      <c r="G52" s="85" t="n">
        <v>4</v>
      </c>
      <c r="H52" s="85" t="n">
        <v>6</v>
      </c>
      <c r="I52" s="85" t="n">
        <v>35</v>
      </c>
      <c r="J52" s="85" t="n">
        <v>14</v>
      </c>
      <c r="K52" s="85" t="n">
        <v>19</v>
      </c>
      <c r="L52" s="86" t="n">
        <v>59.7633136094675</v>
      </c>
      <c r="M52" s="67" t="str">
        <f aca="false">VLOOKUP(B52,'POPULATION DATA'!B:E,3,0)</f>
        <v>6,746,199</v>
      </c>
      <c r="N52" s="83" t="n">
        <f aca="false">D52/(M52/100000)</f>
        <v>1.49713935210035</v>
      </c>
    </row>
    <row r="53" customFormat="false" ht="15.75" hidden="false" customHeight="true" outlineLevel="0" collapsed="false">
      <c r="A53" s="78" t="s">
        <v>106</v>
      </c>
      <c r="B53" s="78" t="s">
        <v>107</v>
      </c>
      <c r="C53" s="85" t="n">
        <v>76</v>
      </c>
      <c r="D53" s="85" t="n">
        <v>38</v>
      </c>
      <c r="E53" s="85" t="n">
        <v>20</v>
      </c>
      <c r="F53" s="85" t="n">
        <v>2</v>
      </c>
      <c r="G53" s="85" t="n">
        <v>3</v>
      </c>
      <c r="H53" s="85" t="n">
        <v>13</v>
      </c>
      <c r="I53" s="85" t="n">
        <v>19</v>
      </c>
      <c r="J53" s="85" t="n">
        <v>13</v>
      </c>
      <c r="K53" s="85" t="n">
        <v>6</v>
      </c>
      <c r="L53" s="86" t="n">
        <v>50</v>
      </c>
      <c r="M53" s="67" t="str">
        <f aca="false">VLOOKUP(B53,'POPULATION DATA'!B:E,3,0)</f>
        <v>1,825,513</v>
      </c>
      <c r="N53" s="83" t="n">
        <f aca="false">D53/(M53/100000)</f>
        <v>2.08160664974722</v>
      </c>
    </row>
    <row r="54" customFormat="false" ht="15.75" hidden="false" customHeight="true" outlineLevel="0" collapsed="false">
      <c r="A54" s="78" t="s">
        <v>108</v>
      </c>
      <c r="B54" s="78" t="s">
        <v>109</v>
      </c>
      <c r="C54" s="85" t="n">
        <v>144</v>
      </c>
      <c r="D54" s="85" t="n">
        <v>95</v>
      </c>
      <c r="E54" s="85" t="n">
        <v>65</v>
      </c>
      <c r="F54" s="85" t="n">
        <v>3</v>
      </c>
      <c r="G54" s="85" t="n">
        <v>9</v>
      </c>
      <c r="H54" s="85" t="n">
        <v>18</v>
      </c>
      <c r="I54" s="85" t="n">
        <v>22</v>
      </c>
      <c r="J54" s="85" t="n">
        <v>13</v>
      </c>
      <c r="K54" s="85" t="n">
        <v>14</v>
      </c>
      <c r="L54" s="86" t="n">
        <v>65.9722222222222</v>
      </c>
      <c r="M54" s="67" t="str">
        <f aca="false">VLOOKUP(B54,'POPULATION DATA'!B:E,3,0)</f>
        <v>5,668,519</v>
      </c>
      <c r="N54" s="83" t="n">
        <f aca="false">D54/(M54/100000)</f>
        <v>1.6759227586606</v>
      </c>
    </row>
    <row r="55" customFormat="false" ht="15.75" hidden="false" customHeight="true" outlineLevel="0" collapsed="false">
      <c r="A55" s="45" t="s">
        <v>110</v>
      </c>
      <c r="B55" s="78" t="s">
        <v>111</v>
      </c>
      <c r="C55" s="87" t="n">
        <v>11</v>
      </c>
      <c r="D55" s="87" t="n">
        <v>8</v>
      </c>
      <c r="E55" s="87" t="n">
        <v>7</v>
      </c>
      <c r="F55" s="88" t="n">
        <v>0</v>
      </c>
      <c r="G55" s="87" t="n">
        <v>0</v>
      </c>
      <c r="H55" s="88" t="n">
        <v>1</v>
      </c>
      <c r="I55" s="87" t="n">
        <v>1</v>
      </c>
      <c r="J55" s="87" t="n">
        <v>1</v>
      </c>
      <c r="K55" s="87" t="n">
        <v>1</v>
      </c>
      <c r="L55" s="86" t="n">
        <v>72.7272727272727</v>
      </c>
      <c r="M55" s="67" t="str">
        <f aca="false">VLOOKUP(B55,'POPULATION DATA'!B:E,3,0)</f>
        <v>547,637</v>
      </c>
      <c r="N55" s="83" t="n">
        <f aca="false">D55/(M55/100000)</f>
        <v>1.46082167567202</v>
      </c>
    </row>
    <row r="56" customFormat="false" ht="54" hidden="false" customHeight="true" outlineLevel="0" collapsed="false">
      <c r="A56" s="57" t="s">
        <v>113</v>
      </c>
      <c r="C56" s="5"/>
      <c r="D56" s="5"/>
      <c r="E56" s="5"/>
      <c r="F56" s="5"/>
      <c r="G56" s="5"/>
      <c r="H56" s="5"/>
      <c r="I56" s="5"/>
      <c r="J56" s="5"/>
      <c r="K56" s="5"/>
    </row>
    <row r="57" customFormat="false" ht="27.75" hidden="false" customHeight="true" outlineLevel="0" collapsed="false">
      <c r="A57" s="89" t="s">
        <v>114</v>
      </c>
    </row>
    <row r="58" customFormat="false" ht="41.25" hidden="false" customHeight="true" outlineLevel="0" collapsed="false">
      <c r="A58" s="89" t="s">
        <v>115</v>
      </c>
    </row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5" activeCellId="0" sqref="B5"/>
    </sheetView>
  </sheetViews>
  <sheetFormatPr defaultRowHeight="12.75"/>
  <cols>
    <col collapsed="false" hidden="false" max="20" min="1" style="0" width="17.2857142857143"/>
    <col collapsed="false" hidden="false" max="1025" min="21" style="0" width="14.4285714285714"/>
  </cols>
  <sheetData>
    <row r="1" customFormat="false" ht="12.75" hidden="false" customHeight="false" outlineLevel="0" collapsed="false">
      <c r="A1" s="10" t="s">
        <v>125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customFormat="false" ht="12.75" hidden="false" customHeight="false" outlineLevel="0" collapsed="false">
      <c r="A2" s="10" t="s">
        <v>126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customFormat="false" ht="12.75" hidden="false" customHeight="false" outlineLevel="0" collapsed="false">
      <c r="A3" s="10" t="s">
        <v>209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customFormat="false" ht="12.75" hidden="false" customHeight="false" outlineLevel="0" collapsed="false">
      <c r="A4" s="10" t="s">
        <v>3</v>
      </c>
      <c r="B4" s="10" t="s">
        <v>229</v>
      </c>
      <c r="C4" s="10" t="s">
        <v>128</v>
      </c>
      <c r="D4" s="10" t="s">
        <v>121</v>
      </c>
      <c r="E4" s="10" t="s">
        <v>122</v>
      </c>
      <c r="F4" s="10" t="s">
        <v>230</v>
      </c>
      <c r="G4" s="10" t="s">
        <v>231</v>
      </c>
      <c r="H4" s="10" t="s">
        <v>216</v>
      </c>
      <c r="I4" s="10" t="s">
        <v>11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customFormat="false" ht="12.75" hidden="false" customHeight="false" outlineLevel="0" collapsed="false">
      <c r="A5" s="10" t="s">
        <v>217</v>
      </c>
      <c r="B5" s="10" t="n">
        <v>367832</v>
      </c>
      <c r="C5" s="10" t="n">
        <v>128793</v>
      </c>
      <c r="D5" s="10" t="n">
        <v>24388</v>
      </c>
      <c r="E5" s="10" t="n">
        <v>27170</v>
      </c>
      <c r="F5" s="10" t="n">
        <v>130839</v>
      </c>
      <c r="G5" s="10"/>
      <c r="H5" s="10" t="n">
        <v>309050816</v>
      </c>
      <c r="I5" s="66" t="n">
        <f aca="false">C5/(H5/100000)</f>
        <v>41.6737291513898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customFormat="false" ht="12.75" hidden="false" customHeight="false" outlineLevel="0" collapsed="false">
      <c r="A6" s="43" t="s">
        <v>135</v>
      </c>
      <c r="B6" s="43" t="n">
        <v>1511</v>
      </c>
      <c r="C6" s="43" t="n">
        <v>817</v>
      </c>
      <c r="D6" s="43" t="n">
        <v>91</v>
      </c>
      <c r="E6" s="43" t="n">
        <v>113</v>
      </c>
      <c r="F6" s="43" t="n">
        <v>490</v>
      </c>
      <c r="G6" s="43" t="n">
        <v>303</v>
      </c>
      <c r="H6" s="43" t="n">
        <f aca="false">VLOOKUP(A6,'POPULATION DATA'!A:D,3,0)</f>
        <v>0</v>
      </c>
      <c r="I6" s="66" t="inlineStr">
        <f aca="false">C6/(H6/100000)</f>
        <is>
          <t/>
        </is>
      </c>
    </row>
    <row r="7" customFormat="false" ht="12.75" hidden="false" customHeight="false" outlineLevel="0" collapsed="false">
      <c r="A7" s="43" t="s">
        <v>14</v>
      </c>
      <c r="B7" s="43" t="n">
        <v>584</v>
      </c>
      <c r="C7" s="43" t="n">
        <v>153</v>
      </c>
      <c r="D7" s="43" t="n">
        <v>53</v>
      </c>
      <c r="E7" s="43" t="n">
        <v>55</v>
      </c>
      <c r="F7" s="43" t="n">
        <v>323</v>
      </c>
      <c r="G7" s="43" t="n">
        <v>35</v>
      </c>
      <c r="H7" s="43" t="n">
        <f aca="false">VLOOKUP(A7,'POPULATION DATA'!A:D,3,0)</f>
        <v>0</v>
      </c>
      <c r="I7" s="66" t="inlineStr">
        <f aca="false">C7/(H7/100000)</f>
        <is>
          <t/>
        </is>
      </c>
    </row>
    <row r="8" customFormat="false" ht="12.75" hidden="false" customHeight="false" outlineLevel="0" collapsed="false">
      <c r="A8" s="43" t="s">
        <v>16</v>
      </c>
      <c r="B8" s="43" t="n">
        <v>6864</v>
      </c>
      <c r="C8" s="43" t="n">
        <v>3036</v>
      </c>
      <c r="D8" s="43" t="n">
        <v>645</v>
      </c>
      <c r="E8" s="43" t="n">
        <v>599</v>
      </c>
      <c r="F8" s="43" t="n">
        <v>2584</v>
      </c>
      <c r="G8" s="43" t="n">
        <v>96</v>
      </c>
      <c r="H8" s="43" t="n">
        <f aca="false">VLOOKUP(A8,'POPULATION DATA'!A:D,3,0)</f>
        <v>0</v>
      </c>
      <c r="I8" s="66" t="inlineStr">
        <f aca="false">C8/(H8/100000)</f>
        <is>
          <t/>
        </is>
      </c>
    </row>
    <row r="9" customFormat="false" ht="12.75" hidden="false" customHeight="false" outlineLevel="0" collapsed="false">
      <c r="A9" s="43" t="s">
        <v>18</v>
      </c>
      <c r="B9" s="43" t="n">
        <v>2283</v>
      </c>
      <c r="C9" s="43" t="n">
        <v>1067</v>
      </c>
      <c r="D9" s="43" t="n">
        <v>137</v>
      </c>
      <c r="E9" s="43" t="n">
        <v>227</v>
      </c>
      <c r="F9" s="43" t="n">
        <v>852</v>
      </c>
      <c r="G9" s="43" t="n">
        <v>199</v>
      </c>
      <c r="H9" s="43" t="n">
        <f aca="false">VLOOKUP(A9,'POPULATION DATA'!A:D,3,0)</f>
        <v>0</v>
      </c>
      <c r="I9" s="66" t="inlineStr">
        <f aca="false">C9/(H9/100000)</f>
        <is>
          <t/>
        </is>
      </c>
    </row>
    <row r="10" customFormat="false" ht="12.75" hidden="false" customHeight="false" outlineLevel="0" collapsed="false">
      <c r="A10" s="43" t="s">
        <v>20</v>
      </c>
      <c r="B10" s="43" t="n">
        <v>58035</v>
      </c>
      <c r="C10" s="43" t="n">
        <v>18053</v>
      </c>
      <c r="D10" s="43" t="n">
        <v>5044</v>
      </c>
      <c r="E10" s="43" t="n">
        <v>5357</v>
      </c>
      <c r="F10" s="43" t="n">
        <v>29581</v>
      </c>
      <c r="G10" s="43" t="n">
        <v>729</v>
      </c>
      <c r="H10" s="43" t="n">
        <f aca="false">VLOOKUP(A10,'POPULATION DATA'!A:D,3,0)</f>
        <v>0</v>
      </c>
      <c r="I10" s="66" t="inlineStr">
        <f aca="false">C10/(H10/100000)</f>
        <is>
          <t/>
        </is>
      </c>
    </row>
    <row r="11" customFormat="false" ht="12.75" hidden="false" customHeight="false" outlineLevel="0" collapsed="false">
      <c r="A11" s="43" t="s">
        <v>22</v>
      </c>
      <c r="B11" s="43" t="n">
        <v>3068</v>
      </c>
      <c r="C11" s="43" t="n">
        <v>1119</v>
      </c>
      <c r="D11" s="43" t="n">
        <v>308</v>
      </c>
      <c r="E11" s="43" t="n">
        <v>383</v>
      </c>
      <c r="F11" s="43" t="n">
        <v>1258</v>
      </c>
      <c r="G11" s="43" t="n">
        <v>171</v>
      </c>
      <c r="H11" s="43" t="n">
        <f aca="false">VLOOKUP(A11,'POPULATION DATA'!A:D,3,0)</f>
        <v>0</v>
      </c>
      <c r="I11" s="66" t="inlineStr">
        <f aca="false">C11/(H11/100000)</f>
        <is>
          <t/>
        </is>
      </c>
    </row>
    <row r="12" customFormat="false" ht="12.75" hidden="false" customHeight="false" outlineLevel="0" collapsed="false">
      <c r="A12" s="43" t="s">
        <v>24</v>
      </c>
      <c r="B12" s="43" t="n">
        <v>3483</v>
      </c>
      <c r="C12" s="43" t="n">
        <v>1164</v>
      </c>
      <c r="D12" s="43" t="n">
        <v>377</v>
      </c>
      <c r="E12" s="43" t="n">
        <v>297</v>
      </c>
      <c r="F12" s="43" t="n">
        <v>1645</v>
      </c>
      <c r="G12" s="43" t="n">
        <v>99</v>
      </c>
      <c r="H12" s="43" t="n">
        <f aca="false">VLOOKUP(A12,'POPULATION DATA'!A:D,3,0)</f>
        <v>0</v>
      </c>
      <c r="I12" s="66" t="inlineStr">
        <f aca="false">C12/(H12/100000)</f>
        <is>
          <t/>
        </is>
      </c>
    </row>
    <row r="13" customFormat="false" ht="12.75" hidden="false" customHeight="false" outlineLevel="0" collapsed="false">
      <c r="A13" s="43" t="s">
        <v>26</v>
      </c>
      <c r="B13" s="43" t="n">
        <v>1829</v>
      </c>
      <c r="C13" s="43" t="n">
        <v>839</v>
      </c>
      <c r="D13" s="43" t="n">
        <v>146</v>
      </c>
      <c r="E13" s="43" t="n">
        <v>136</v>
      </c>
      <c r="F13" s="43" t="n">
        <v>708</v>
      </c>
      <c r="G13" s="43" t="n">
        <v>53</v>
      </c>
      <c r="H13" s="43" t="n">
        <f aca="false">VLOOKUP(A13,'POPULATION DATA'!A:D,3,0)</f>
        <v>0</v>
      </c>
      <c r="I13" s="66" t="inlineStr">
        <f aca="false">C13/(H13/100000)</f>
        <is>
          <t/>
        </is>
      </c>
    </row>
    <row r="14" customFormat="false" ht="12.75" hidden="false" customHeight="false" outlineLevel="0" collapsed="false">
      <c r="A14" s="43" t="s">
        <v>28</v>
      </c>
      <c r="B14" s="43" t="n">
        <v>3914</v>
      </c>
      <c r="C14" s="43" t="n">
        <v>1563</v>
      </c>
      <c r="D14" s="43" t="n">
        <v>246</v>
      </c>
      <c r="E14" s="43" t="n">
        <v>209</v>
      </c>
      <c r="F14" s="43" t="n">
        <v>1896</v>
      </c>
      <c r="G14" s="43" t="n">
        <v>1</v>
      </c>
      <c r="H14" s="43" t="n">
        <f aca="false">VLOOKUP(A14,'POPULATION DATA'!A:D,3,0)</f>
        <v>0</v>
      </c>
      <c r="I14" s="66" t="inlineStr">
        <f aca="false">C14/(H14/100000)</f>
        <is>
          <t/>
        </is>
      </c>
    </row>
    <row r="15" customFormat="false" ht="12.75" hidden="false" customHeight="false" outlineLevel="0" collapsed="false">
      <c r="A15" s="43" t="s">
        <v>136</v>
      </c>
      <c r="B15" s="43" t="n">
        <v>26071</v>
      </c>
      <c r="C15" s="43" t="n">
        <v>11105</v>
      </c>
      <c r="D15" s="43" t="n">
        <v>1730</v>
      </c>
      <c r="E15" s="43" t="n">
        <v>2206</v>
      </c>
      <c r="F15" s="43" t="n">
        <v>11030</v>
      </c>
      <c r="G15" s="43" t="n">
        <v>663</v>
      </c>
      <c r="H15" s="43" t="n">
        <f aca="false">VLOOKUP(A15,'POPULATION DATA'!A:D,3,0)</f>
        <v>0</v>
      </c>
      <c r="I15" s="66" t="inlineStr">
        <f aca="false">C15/(H15/100000)</f>
        <is>
          <t/>
        </is>
      </c>
    </row>
    <row r="16" customFormat="false" ht="12.75" hidden="false" customHeight="false" outlineLevel="0" collapsed="false">
      <c r="A16" s="43" t="s">
        <v>30</v>
      </c>
      <c r="B16" s="43" t="n">
        <v>10551</v>
      </c>
      <c r="C16" s="43" t="n">
        <v>6192</v>
      </c>
      <c r="D16" s="43" t="n">
        <v>474</v>
      </c>
      <c r="E16" s="43" t="n">
        <v>876</v>
      </c>
      <c r="F16" s="43" t="n">
        <v>3009</v>
      </c>
      <c r="G16" s="43" t="n">
        <v>458</v>
      </c>
      <c r="H16" s="43" t="n">
        <f aca="false">VLOOKUP(A16,'POPULATION DATA'!A:D,3,0)</f>
        <v>0</v>
      </c>
      <c r="I16" s="66" t="inlineStr">
        <f aca="false">C16/(H16/100000)</f>
        <is>
          <t/>
        </is>
      </c>
    </row>
    <row r="17" customFormat="false" ht="12.75" hidden="false" customHeight="false" outlineLevel="0" collapsed="false">
      <c r="A17" s="43" t="s">
        <v>32</v>
      </c>
      <c r="B17" s="43" t="n">
        <v>988</v>
      </c>
      <c r="C17" s="43" t="n">
        <v>97</v>
      </c>
      <c r="D17" s="43" t="n">
        <v>80</v>
      </c>
      <c r="E17" s="43" t="n">
        <v>92</v>
      </c>
      <c r="F17" s="43" t="n">
        <v>719</v>
      </c>
      <c r="G17" s="43" t="n">
        <v>3</v>
      </c>
      <c r="H17" s="43" t="n">
        <f aca="false">VLOOKUP(A17,'POPULATION DATA'!A:D,3,0)</f>
        <v>0</v>
      </c>
      <c r="I17" s="66" t="inlineStr">
        <f aca="false">C17/(H17/100000)</f>
        <is>
          <t/>
        </is>
      </c>
    </row>
    <row r="18" customFormat="false" ht="12.75" hidden="false" customHeight="false" outlineLevel="0" collapsed="false">
      <c r="A18" s="43" t="s">
        <v>34</v>
      </c>
      <c r="B18" s="43" t="n">
        <v>213</v>
      </c>
      <c r="C18" s="43" t="n">
        <v>61</v>
      </c>
      <c r="D18" s="43" t="n">
        <v>26</v>
      </c>
      <c r="E18" s="43" t="n">
        <v>25</v>
      </c>
      <c r="F18" s="43" t="n">
        <v>101</v>
      </c>
      <c r="G18" s="43" t="n">
        <v>102</v>
      </c>
      <c r="H18" s="43" t="n">
        <f aca="false">VLOOKUP(A18,'POPULATION DATA'!A:D,3,0)</f>
        <v>0</v>
      </c>
      <c r="I18" s="66" t="inlineStr">
        <f aca="false">C18/(H18/100000)</f>
        <is>
          <t/>
        </is>
      </c>
    </row>
    <row r="19" customFormat="false" ht="12.75" hidden="false" customHeight="false" outlineLevel="0" collapsed="false">
      <c r="A19" s="43" t="s">
        <v>36</v>
      </c>
      <c r="B19" s="43" t="n">
        <v>495</v>
      </c>
      <c r="C19" s="43" t="n">
        <v>240</v>
      </c>
      <c r="D19" s="43" t="n">
        <v>20</v>
      </c>
      <c r="E19" s="43" t="n">
        <v>60</v>
      </c>
      <c r="F19" s="43" t="n">
        <v>175</v>
      </c>
      <c r="G19" s="43" t="n">
        <v>1</v>
      </c>
      <c r="H19" s="43" t="n">
        <f aca="false">VLOOKUP(A19,'POPULATION DATA'!A:D,3,0)</f>
        <v>0</v>
      </c>
      <c r="I19" s="66" t="inlineStr">
        <f aca="false">C19/(H19/100000)</f>
        <is>
          <t/>
        </is>
      </c>
    </row>
    <row r="20" customFormat="false" ht="12.75" hidden="false" customHeight="false" outlineLevel="0" collapsed="false">
      <c r="A20" s="43" t="s">
        <v>38</v>
      </c>
      <c r="B20" s="43" t="n">
        <v>2665</v>
      </c>
      <c r="C20" s="43" t="n">
        <v>1122</v>
      </c>
      <c r="D20" s="43" t="n">
        <v>199</v>
      </c>
      <c r="E20" s="43" t="n">
        <v>311</v>
      </c>
      <c r="F20" s="43" t="n">
        <v>1033</v>
      </c>
      <c r="G20" s="43" t="n">
        <v>286</v>
      </c>
      <c r="H20" s="43" t="n">
        <f aca="false">VLOOKUP(A20,'POPULATION DATA'!A:D,3,0)</f>
        <v>0</v>
      </c>
      <c r="I20" s="66" t="inlineStr">
        <f aca="false">C20/(H20/100000)</f>
        <is>
          <t/>
        </is>
      </c>
    </row>
    <row r="21" customFormat="false" ht="12.75" hidden="false" customHeight="false" outlineLevel="0" collapsed="false">
      <c r="A21" s="43" t="s">
        <v>40</v>
      </c>
      <c r="B21" s="43" t="n">
        <v>995</v>
      </c>
      <c r="C21" s="43" t="n">
        <v>274</v>
      </c>
      <c r="D21" s="43" t="n">
        <v>95</v>
      </c>
      <c r="E21" s="43" t="n">
        <v>104</v>
      </c>
      <c r="F21" s="43" t="n">
        <v>522</v>
      </c>
      <c r="G21" s="43" t="n">
        <v>188</v>
      </c>
      <c r="H21" s="43" t="n">
        <f aca="false">VLOOKUP(A21,'POPULATION DATA'!A:D,3,0)</f>
        <v>0</v>
      </c>
      <c r="I21" s="66" t="inlineStr">
        <f aca="false">C21/(H21/100000)</f>
        <is>
          <t/>
        </is>
      </c>
    </row>
    <row r="22" customFormat="false" ht="12.75" hidden="false" customHeight="false" outlineLevel="0" collapsed="false">
      <c r="A22" s="43" t="s">
        <v>42</v>
      </c>
      <c r="B22" s="43" t="n">
        <v>1511</v>
      </c>
      <c r="C22" s="43" t="n">
        <v>695</v>
      </c>
      <c r="D22" s="43" t="n">
        <v>120</v>
      </c>
      <c r="E22" s="43" t="n">
        <v>161</v>
      </c>
      <c r="F22" s="43" t="n">
        <v>535</v>
      </c>
      <c r="G22" s="43" t="n">
        <v>236</v>
      </c>
      <c r="H22" s="43" t="n">
        <f aca="false">VLOOKUP(A22,'POPULATION DATA'!A:D,3,0)</f>
        <v>0</v>
      </c>
      <c r="I22" s="66" t="inlineStr">
        <f aca="false">C22/(H22/100000)</f>
        <is>
          <t/>
        </is>
      </c>
    </row>
    <row r="23" customFormat="false" ht="12.75" hidden="false" customHeight="false" outlineLevel="0" collapsed="false">
      <c r="A23" s="43" t="s">
        <v>44</v>
      </c>
      <c r="B23" s="43" t="n">
        <v>3673</v>
      </c>
      <c r="C23" s="43" t="n">
        <v>1716</v>
      </c>
      <c r="D23" s="43" t="n">
        <v>301</v>
      </c>
      <c r="E23" s="43" t="n">
        <v>323</v>
      </c>
      <c r="F23" s="43" t="n">
        <v>1333</v>
      </c>
      <c r="G23" s="43" t="n">
        <v>330</v>
      </c>
      <c r="H23" s="43" t="n">
        <f aca="false">VLOOKUP(A23,'POPULATION DATA'!A:D,3,0)</f>
        <v>0</v>
      </c>
      <c r="I23" s="66" t="inlineStr">
        <f aca="false">C23/(H23/100000)</f>
        <is>
          <t/>
        </is>
      </c>
    </row>
    <row r="24" customFormat="false" ht="12.75" hidden="false" customHeight="false" outlineLevel="0" collapsed="false">
      <c r="A24" s="43" t="s">
        <v>46</v>
      </c>
      <c r="B24" s="43" t="n">
        <v>4067</v>
      </c>
      <c r="C24" s="43" t="n">
        <v>2121</v>
      </c>
      <c r="D24" s="43" t="n">
        <v>248</v>
      </c>
      <c r="E24" s="43" t="n">
        <v>300</v>
      </c>
      <c r="F24" s="43" t="n">
        <v>1398</v>
      </c>
      <c r="G24" s="43" t="n">
        <v>172</v>
      </c>
      <c r="H24" s="43" t="n">
        <f aca="false">VLOOKUP(A24,'POPULATION DATA'!A:D,3,0)</f>
        <v>0</v>
      </c>
      <c r="I24" s="66" t="inlineStr">
        <f aca="false">C24/(H24/100000)</f>
        <is>
          <t/>
        </is>
      </c>
    </row>
    <row r="25" customFormat="false" ht="12.75" hidden="false" customHeight="false" outlineLevel="0" collapsed="false">
      <c r="A25" s="43" t="s">
        <v>48</v>
      </c>
      <c r="B25" s="43" t="n">
        <v>414</v>
      </c>
      <c r="C25" s="43" t="n">
        <v>75</v>
      </c>
      <c r="D25" s="43" t="n">
        <v>70</v>
      </c>
      <c r="E25" s="43" t="n">
        <v>52</v>
      </c>
      <c r="F25" s="43" t="n">
        <v>217</v>
      </c>
      <c r="G25" s="43" t="n">
        <v>167</v>
      </c>
      <c r="H25" s="43" t="n">
        <f aca="false">VLOOKUP(A25,'POPULATION DATA'!A:D,3,0)</f>
        <v>0</v>
      </c>
      <c r="I25" s="66" t="inlineStr">
        <f aca="false">C25/(H25/100000)</f>
        <is>
          <t/>
        </is>
      </c>
    </row>
    <row r="26" customFormat="false" ht="12.75" hidden="false" customHeight="false" outlineLevel="0" collapsed="false">
      <c r="A26" s="43" t="s">
        <v>50</v>
      </c>
      <c r="B26" s="43" t="n">
        <v>6809</v>
      </c>
      <c r="C26" s="43" t="n">
        <v>3266</v>
      </c>
      <c r="D26" s="43" t="n">
        <v>552</v>
      </c>
      <c r="E26" s="43" t="n">
        <v>342</v>
      </c>
      <c r="F26" s="43" t="n">
        <v>2649</v>
      </c>
      <c r="G26" s="43" t="n">
        <v>153</v>
      </c>
      <c r="H26" s="43" t="n">
        <f aca="false">VLOOKUP(A26,'POPULATION DATA'!A:D,3,0)</f>
        <v>0</v>
      </c>
      <c r="I26" s="66" t="inlineStr">
        <f aca="false">C26/(H26/100000)</f>
        <is>
          <t/>
        </is>
      </c>
    </row>
    <row r="27" customFormat="false" ht="12.75" hidden="false" customHeight="false" outlineLevel="0" collapsed="false">
      <c r="A27" s="43" t="s">
        <v>52</v>
      </c>
      <c r="B27" s="43" t="n">
        <v>6712</v>
      </c>
      <c r="C27" s="43" t="n">
        <v>1626</v>
      </c>
      <c r="D27" s="43" t="n">
        <v>1298</v>
      </c>
      <c r="E27" s="43" t="n">
        <v>880</v>
      </c>
      <c r="F27" s="43" t="n">
        <v>2908</v>
      </c>
      <c r="G27" s="43" t="n">
        <v>320</v>
      </c>
      <c r="H27" s="43" t="n">
        <f aca="false">VLOOKUP(A27,'POPULATION DATA'!A:D,3,0)</f>
        <v>0</v>
      </c>
      <c r="I27" s="66" t="inlineStr">
        <f aca="false">C27/(H27/100000)</f>
        <is>
          <t/>
        </is>
      </c>
    </row>
    <row r="28" customFormat="false" ht="12.75" hidden="false" customHeight="false" outlineLevel="0" collapsed="false">
      <c r="A28" s="43" t="s">
        <v>54</v>
      </c>
      <c r="B28" s="43" t="n">
        <v>11238</v>
      </c>
      <c r="C28" s="43" t="n">
        <v>5523</v>
      </c>
      <c r="D28" s="43" t="n">
        <v>524</v>
      </c>
      <c r="E28" s="43" t="n">
        <v>909</v>
      </c>
      <c r="F28" s="43" t="n">
        <v>4282</v>
      </c>
      <c r="G28" s="43" t="n">
        <v>515</v>
      </c>
      <c r="H28" s="43" t="n">
        <f aca="false">VLOOKUP(A28,'POPULATION DATA'!A:D,3,0)</f>
        <v>0</v>
      </c>
      <c r="I28" s="66" t="inlineStr">
        <f aca="false">C28/(H28/100000)</f>
        <is>
          <t/>
        </is>
      </c>
    </row>
    <row r="29" customFormat="false" ht="12.75" hidden="false" customHeight="false" outlineLevel="0" collapsed="false">
      <c r="A29" s="43" t="s">
        <v>56</v>
      </c>
      <c r="B29" s="43" t="n">
        <v>3088</v>
      </c>
      <c r="C29" s="43" t="n">
        <v>1011</v>
      </c>
      <c r="D29" s="43" t="n">
        <v>234</v>
      </c>
      <c r="E29" s="43" t="n">
        <v>399</v>
      </c>
      <c r="F29" s="43" t="n">
        <v>1444</v>
      </c>
      <c r="G29" s="43" t="n">
        <v>305</v>
      </c>
      <c r="H29" s="43" t="n">
        <f aca="false">VLOOKUP(A29,'POPULATION DATA'!A:D,3,0)</f>
        <v>0</v>
      </c>
      <c r="I29" s="66" t="inlineStr">
        <f aca="false">C29/(H29/100000)</f>
        <is>
          <t/>
        </is>
      </c>
    </row>
    <row r="30" customFormat="false" ht="12.75" hidden="false" customHeight="false" outlineLevel="0" collapsed="false">
      <c r="A30" s="43" t="s">
        <v>58</v>
      </c>
      <c r="B30" s="43" t="n">
        <v>2278</v>
      </c>
      <c r="C30" s="43" t="n">
        <v>1422</v>
      </c>
      <c r="D30" s="43" t="n">
        <v>97</v>
      </c>
      <c r="E30" s="43" t="n">
        <v>190</v>
      </c>
      <c r="F30" s="43" t="n">
        <v>569</v>
      </c>
      <c r="G30" s="43" t="n">
        <v>121</v>
      </c>
      <c r="H30" s="43" t="n">
        <f aca="false">VLOOKUP(A30,'POPULATION DATA'!A:D,3,0)</f>
        <v>0</v>
      </c>
      <c r="I30" s="66" t="inlineStr">
        <f aca="false">C30/(H30/100000)</f>
        <is>
          <t/>
        </is>
      </c>
    </row>
    <row r="31" customFormat="false" ht="12.75" hidden="false" customHeight="false" outlineLevel="0" collapsed="false">
      <c r="A31" s="43" t="s">
        <v>60</v>
      </c>
      <c r="B31" s="43" t="n">
        <v>6029</v>
      </c>
      <c r="C31" s="43" t="n">
        <v>3180</v>
      </c>
      <c r="D31" s="43" t="n">
        <v>322</v>
      </c>
      <c r="E31" s="43" t="n">
        <v>382</v>
      </c>
      <c r="F31" s="43" t="n">
        <v>2145</v>
      </c>
      <c r="G31" s="43" t="n">
        <v>578</v>
      </c>
      <c r="H31" s="43" t="n">
        <f aca="false">VLOOKUP(A31,'POPULATION DATA'!A:D,3,0)</f>
        <v>0</v>
      </c>
      <c r="I31" s="66" t="inlineStr">
        <f aca="false">C31/(H31/100000)</f>
        <is>
          <t/>
        </is>
      </c>
    </row>
    <row r="32" customFormat="false" ht="12.75" hidden="false" customHeight="false" outlineLevel="0" collapsed="false">
      <c r="A32" s="43" t="s">
        <v>62</v>
      </c>
      <c r="B32" s="43" t="n">
        <v>122</v>
      </c>
      <c r="C32" s="43" t="n">
        <v>20</v>
      </c>
      <c r="D32" s="43" t="n">
        <v>16</v>
      </c>
      <c r="E32" s="43" t="n">
        <v>41</v>
      </c>
      <c r="F32" s="43" t="n">
        <v>45</v>
      </c>
      <c r="G32" s="43" t="n">
        <v>96</v>
      </c>
      <c r="H32" s="43" t="n">
        <f aca="false">VLOOKUP(A32,'POPULATION DATA'!A:D,3,0)</f>
        <v>0</v>
      </c>
      <c r="I32" s="66" t="inlineStr">
        <f aca="false">C32/(H32/100000)</f>
        <is>
          <t/>
        </is>
      </c>
    </row>
    <row r="33" customFormat="false" ht="12.75" hidden="false" customHeight="false" outlineLevel="0" collapsed="false">
      <c r="A33" s="43" t="s">
        <v>64</v>
      </c>
      <c r="B33" s="43" t="n">
        <v>1018</v>
      </c>
      <c r="C33" s="43" t="n">
        <v>439</v>
      </c>
      <c r="D33" s="43" t="n">
        <v>70</v>
      </c>
      <c r="E33" s="43" t="n">
        <v>76</v>
      </c>
      <c r="F33" s="43" t="n">
        <v>433</v>
      </c>
      <c r="G33" s="43" t="n">
        <v>211</v>
      </c>
      <c r="H33" s="43" t="n">
        <f aca="false">VLOOKUP(A33,'POPULATION DATA'!A:D,3,0)</f>
        <v>0</v>
      </c>
      <c r="I33" s="66" t="inlineStr">
        <f aca="false">C33/(H33/100000)</f>
        <is>
          <t/>
        </is>
      </c>
    </row>
    <row r="34" customFormat="false" ht="12.75" hidden="false" customHeight="false" outlineLevel="0" collapsed="false">
      <c r="A34" s="43" t="s">
        <v>66</v>
      </c>
      <c r="B34" s="43" t="n">
        <v>4844</v>
      </c>
      <c r="C34" s="43" t="n">
        <v>1722</v>
      </c>
      <c r="D34" s="43" t="n">
        <v>450</v>
      </c>
      <c r="E34" s="43" t="n">
        <v>427</v>
      </c>
      <c r="F34" s="43" t="n">
        <v>2245</v>
      </c>
      <c r="G34" s="43" t="n">
        <v>40</v>
      </c>
      <c r="H34" s="43" t="n">
        <f aca="false">VLOOKUP(A34,'POPULATION DATA'!A:D,3,0)</f>
        <v>0</v>
      </c>
      <c r="I34" s="66" t="inlineStr">
        <f aca="false">C34/(H34/100000)</f>
        <is>
          <t/>
        </is>
      </c>
    </row>
    <row r="35" customFormat="false" ht="12.75" hidden="false" customHeight="false" outlineLevel="0" collapsed="false">
      <c r="A35" s="43" t="s">
        <v>68</v>
      </c>
      <c r="B35" s="43" t="n">
        <v>427</v>
      </c>
      <c r="C35" s="43" t="n">
        <v>94</v>
      </c>
      <c r="D35" s="43" t="n">
        <v>50</v>
      </c>
      <c r="E35" s="43" t="n">
        <v>71</v>
      </c>
      <c r="F35" s="43" t="n">
        <v>212</v>
      </c>
      <c r="G35" s="43" t="n">
        <v>150</v>
      </c>
      <c r="H35" s="43" t="n">
        <f aca="false">VLOOKUP(A35,'POPULATION DATA'!A:D,3,0)</f>
        <v>0</v>
      </c>
      <c r="I35" s="66" t="inlineStr">
        <f aca="false">C35/(H35/100000)</f>
        <is>
          <t/>
        </is>
      </c>
    </row>
    <row r="36" customFormat="false" ht="12.75" hidden="false" customHeight="false" outlineLevel="0" collapsed="false">
      <c r="A36" s="43" t="s">
        <v>70</v>
      </c>
      <c r="B36" s="43" t="n">
        <v>11720</v>
      </c>
      <c r="C36" s="43" t="n">
        <v>3944</v>
      </c>
      <c r="D36" s="43" t="n">
        <v>964</v>
      </c>
      <c r="E36" s="43" t="n">
        <v>777</v>
      </c>
      <c r="F36" s="43" t="n">
        <v>6035</v>
      </c>
      <c r="G36" s="43" t="n">
        <v>578</v>
      </c>
      <c r="H36" s="43" t="n">
        <f aca="false">VLOOKUP(A36,'POPULATION DATA'!A:D,3,0)</f>
        <v>0</v>
      </c>
      <c r="I36" s="66" t="inlineStr">
        <f aca="false">C36/(H36/100000)</f>
        <is>
          <t/>
        </is>
      </c>
    </row>
    <row r="37" customFormat="false" ht="12.75" hidden="false" customHeight="false" outlineLevel="0" collapsed="false">
      <c r="A37" s="43" t="s">
        <v>72</v>
      </c>
      <c r="B37" s="43" t="n">
        <v>1581</v>
      </c>
      <c r="C37" s="43" t="n">
        <v>626</v>
      </c>
      <c r="D37" s="43" t="n">
        <v>229</v>
      </c>
      <c r="E37" s="43" t="n">
        <v>140</v>
      </c>
      <c r="F37" s="43" t="n">
        <v>586</v>
      </c>
      <c r="G37" s="43" t="n">
        <v>88</v>
      </c>
      <c r="H37" s="43" t="n">
        <f aca="false">VLOOKUP(A37,'POPULATION DATA'!A:D,3,0)</f>
        <v>0</v>
      </c>
      <c r="I37" s="66" t="inlineStr">
        <f aca="false">C37/(H37/100000)</f>
        <is>
          <t/>
        </is>
      </c>
    </row>
    <row r="38" customFormat="false" ht="12.75" hidden="false" customHeight="false" outlineLevel="0" collapsed="false">
      <c r="A38" s="43" t="s">
        <v>74</v>
      </c>
      <c r="B38" s="43" t="n">
        <v>8770</v>
      </c>
      <c r="C38" s="43" t="n">
        <v>2540</v>
      </c>
      <c r="D38" s="43" t="n">
        <v>1004</v>
      </c>
      <c r="E38" s="43" t="n">
        <v>970</v>
      </c>
      <c r="F38" s="43" t="n">
        <v>4256</v>
      </c>
      <c r="G38" s="43" t="n">
        <v>533</v>
      </c>
      <c r="H38" s="43" t="n">
        <f aca="false">VLOOKUP(A38,'POPULATION DATA'!A:D,3,0)</f>
        <v>0</v>
      </c>
      <c r="I38" s="66" t="inlineStr">
        <f aca="false">C38/(H38/100000)</f>
        <is>
          <t/>
        </is>
      </c>
    </row>
    <row r="39" customFormat="false" ht="12.75" hidden="false" customHeight="false" outlineLevel="0" collapsed="false">
      <c r="A39" s="43" t="s">
        <v>76</v>
      </c>
      <c r="B39" s="43" t="n">
        <v>8540</v>
      </c>
      <c r="C39" s="43" t="n">
        <v>4419</v>
      </c>
      <c r="D39" s="43" t="n">
        <v>551</v>
      </c>
      <c r="E39" s="43" t="n">
        <v>769</v>
      </c>
      <c r="F39" s="43" t="n">
        <v>2801</v>
      </c>
      <c r="G39" s="43" t="n">
        <v>308</v>
      </c>
      <c r="H39" s="43" t="n">
        <f aca="false">VLOOKUP(A39,'POPULATION DATA'!A:D,3,0)</f>
        <v>0</v>
      </c>
      <c r="I39" s="66" t="inlineStr">
        <f aca="false">C39/(H39/100000)</f>
        <is>
          <t/>
        </is>
      </c>
    </row>
    <row r="40" customFormat="false" ht="12.75" hidden="false" customHeight="false" outlineLevel="0" collapsed="false">
      <c r="A40" s="43" t="s">
        <v>78</v>
      </c>
      <c r="B40" s="43" t="n">
        <v>89</v>
      </c>
      <c r="C40" s="43" t="n">
        <v>12</v>
      </c>
      <c r="D40" s="43" t="n">
        <v>5</v>
      </c>
      <c r="E40" s="43" t="n">
        <v>10</v>
      </c>
      <c r="F40" s="43" t="n">
        <v>62</v>
      </c>
      <c r="G40" s="43" t="n">
        <v>87</v>
      </c>
      <c r="H40" s="43" t="n">
        <f aca="false">VLOOKUP(A40,'POPULATION DATA'!A:D,3,0)</f>
        <v>0</v>
      </c>
      <c r="I40" s="66" t="inlineStr">
        <f aca="false">C40/(H40/100000)</f>
        <is>
          <t/>
        </is>
      </c>
    </row>
    <row r="41" customFormat="false" ht="12.75" hidden="false" customHeight="false" outlineLevel="0" collapsed="false">
      <c r="A41" s="43" t="s">
        <v>80</v>
      </c>
      <c r="B41" s="43" t="n">
        <v>15644</v>
      </c>
      <c r="C41" s="43" t="n">
        <v>6479</v>
      </c>
      <c r="D41" s="43" t="n">
        <v>738</v>
      </c>
      <c r="E41" s="43" t="n">
        <v>1491</v>
      </c>
      <c r="F41" s="43" t="n">
        <v>6936</v>
      </c>
      <c r="G41" s="43" t="n">
        <v>444</v>
      </c>
      <c r="H41" s="43" t="n">
        <f aca="false">VLOOKUP(A41,'POPULATION DATA'!A:D,3,0)</f>
        <v>0</v>
      </c>
      <c r="I41" s="66" t="inlineStr">
        <f aca="false">C41/(H41/100000)</f>
        <is>
          <t/>
        </is>
      </c>
    </row>
    <row r="42" customFormat="false" ht="12.75" hidden="false" customHeight="false" outlineLevel="0" collapsed="false">
      <c r="A42" s="43" t="s">
        <v>82</v>
      </c>
      <c r="B42" s="43" t="n">
        <v>3293</v>
      </c>
      <c r="C42" s="43" t="n">
        <v>1503</v>
      </c>
      <c r="D42" s="43" t="n">
        <v>268</v>
      </c>
      <c r="E42" s="43" t="n">
        <v>262</v>
      </c>
      <c r="F42" s="43" t="n">
        <v>1260</v>
      </c>
      <c r="G42" s="43" t="n">
        <v>302</v>
      </c>
      <c r="H42" s="43" t="n">
        <f aca="false">VLOOKUP(A42,'POPULATION DATA'!A:D,3,0)</f>
        <v>0</v>
      </c>
      <c r="I42" s="66" t="inlineStr">
        <f aca="false">C42/(H42/100000)</f>
        <is>
          <t/>
        </is>
      </c>
    </row>
    <row r="43" customFormat="false" ht="12.75" hidden="false" customHeight="false" outlineLevel="0" collapsed="false">
      <c r="A43" s="43" t="s">
        <v>84</v>
      </c>
      <c r="B43" s="43" t="n">
        <v>2237</v>
      </c>
      <c r="C43" s="43" t="n">
        <v>580</v>
      </c>
      <c r="D43" s="43" t="n">
        <v>236</v>
      </c>
      <c r="E43" s="43" t="n">
        <v>213</v>
      </c>
      <c r="F43" s="43" t="n">
        <v>1208</v>
      </c>
      <c r="G43" s="43" t="n">
        <v>140</v>
      </c>
      <c r="H43" s="43" t="n">
        <f aca="false">VLOOKUP(A43,'POPULATION DATA'!A:D,3,0)</f>
        <v>0</v>
      </c>
      <c r="I43" s="66" t="inlineStr">
        <f aca="false">C43/(H43/100000)</f>
        <is>
          <t/>
        </is>
      </c>
    </row>
    <row r="44" customFormat="false" ht="12.75" hidden="false" customHeight="false" outlineLevel="0" collapsed="false">
      <c r="A44" s="43" t="s">
        <v>86</v>
      </c>
      <c r="B44" s="43" t="n">
        <v>16194</v>
      </c>
      <c r="C44" s="43" t="n">
        <v>6574</v>
      </c>
      <c r="D44" s="43" t="n">
        <v>1111</v>
      </c>
      <c r="E44" s="43" t="n">
        <v>1022</v>
      </c>
      <c r="F44" s="43" t="n">
        <v>7487</v>
      </c>
      <c r="G44" s="43" t="n">
        <v>1264</v>
      </c>
      <c r="H44" s="43" t="n">
        <f aca="false">VLOOKUP(A44,'POPULATION DATA'!A:D,3,0)</f>
        <v>0</v>
      </c>
      <c r="I44" s="66" t="inlineStr">
        <f aca="false">C44/(H44/100000)</f>
        <is>
          <t/>
        </is>
      </c>
    </row>
    <row r="45" customFormat="false" ht="12.75" hidden="false" customHeight="false" outlineLevel="0" collapsed="false">
      <c r="A45" s="43" t="s">
        <v>88</v>
      </c>
      <c r="B45" s="43" t="n">
        <v>780</v>
      </c>
      <c r="C45" s="43" t="n">
        <v>198</v>
      </c>
      <c r="D45" s="43" t="n">
        <v>78</v>
      </c>
      <c r="E45" s="43" t="n">
        <v>106</v>
      </c>
      <c r="F45" s="43" t="n">
        <v>398</v>
      </c>
      <c r="G45" s="43" t="n">
        <v>49</v>
      </c>
      <c r="H45" s="43" t="n">
        <f aca="false">VLOOKUP(A45,'POPULATION DATA'!A:D,3,0)</f>
        <v>0</v>
      </c>
      <c r="I45" s="66" t="inlineStr">
        <f aca="false">C45/(H45/100000)</f>
        <is>
          <t/>
        </is>
      </c>
    </row>
    <row r="46" customFormat="false" ht="12.75" hidden="false" customHeight="false" outlineLevel="0" collapsed="false">
      <c r="A46" s="43" t="s">
        <v>90</v>
      </c>
      <c r="B46" s="43" t="n">
        <v>4780</v>
      </c>
      <c r="C46" s="43" t="n">
        <v>2656</v>
      </c>
      <c r="D46" s="43" t="n">
        <v>313</v>
      </c>
      <c r="E46" s="43" t="n">
        <v>388</v>
      </c>
      <c r="F46" s="43" t="n">
        <v>1423</v>
      </c>
      <c r="G46" s="43" t="n">
        <v>407</v>
      </c>
      <c r="H46" s="43" t="n">
        <f aca="false">VLOOKUP(A46,'POPULATION DATA'!A:D,3,0)</f>
        <v>0</v>
      </c>
      <c r="I46" s="66" t="inlineStr">
        <f aca="false">C46/(H46/100000)</f>
        <is>
          <t/>
        </is>
      </c>
    </row>
    <row r="47" customFormat="false" ht="12.75" hidden="false" customHeight="false" outlineLevel="0" collapsed="false">
      <c r="A47" s="43" t="s">
        <v>92</v>
      </c>
      <c r="B47" s="43" t="n">
        <v>147</v>
      </c>
      <c r="C47" s="43" t="n">
        <v>18</v>
      </c>
      <c r="D47" s="43" t="n">
        <v>24</v>
      </c>
      <c r="E47" s="43" t="n">
        <v>27</v>
      </c>
      <c r="F47" s="43" t="n">
        <v>78</v>
      </c>
      <c r="G47" s="43" t="n">
        <v>107</v>
      </c>
      <c r="H47" s="43" t="n">
        <f aca="false">VLOOKUP(A47,'POPULATION DATA'!A:D,3,0)</f>
        <v>0</v>
      </c>
      <c r="I47" s="66" t="inlineStr">
        <f aca="false">C47/(H47/100000)</f>
        <is>
          <t/>
        </is>
      </c>
    </row>
    <row r="48" customFormat="false" ht="12.75" hidden="false" customHeight="false" outlineLevel="0" collapsed="false">
      <c r="A48" s="43" t="s">
        <v>94</v>
      </c>
      <c r="B48" s="43" t="n">
        <v>8309</v>
      </c>
      <c r="C48" s="43" t="n">
        <v>4682</v>
      </c>
      <c r="D48" s="43" t="n">
        <v>598</v>
      </c>
      <c r="E48" s="43" t="n">
        <v>711</v>
      </c>
      <c r="F48" s="43" t="n">
        <v>2318</v>
      </c>
      <c r="G48" s="43" t="n">
        <v>457</v>
      </c>
      <c r="H48" s="43" t="n">
        <f aca="false">VLOOKUP(A48,'POPULATION DATA'!A:D,3,0)</f>
        <v>0</v>
      </c>
      <c r="I48" s="66" t="inlineStr">
        <f aca="false">C48/(H48/100000)</f>
        <is>
          <t/>
        </is>
      </c>
    </row>
    <row r="49" customFormat="false" ht="12.75" hidden="false" customHeight="false" outlineLevel="0" collapsed="false">
      <c r="A49" s="43" t="s">
        <v>96</v>
      </c>
      <c r="B49" s="43" t="n">
        <v>32809</v>
      </c>
      <c r="C49" s="43" t="n">
        <v>16280</v>
      </c>
      <c r="D49" s="43" t="n">
        <v>2716</v>
      </c>
      <c r="E49" s="43" t="n">
        <v>2745</v>
      </c>
      <c r="F49" s="43" t="n">
        <v>11068</v>
      </c>
      <c r="G49" s="43" t="n">
        <v>1020</v>
      </c>
      <c r="H49" s="43" t="n">
        <f aca="false">VLOOKUP(A49,'POPULATION DATA'!A:D,3,0)</f>
        <v>0</v>
      </c>
      <c r="I49" s="66" t="inlineStr">
        <f aca="false">C49/(H49/100000)</f>
        <is>
          <t/>
        </is>
      </c>
    </row>
    <row r="50" customFormat="false" ht="12.75" hidden="false" customHeight="false" outlineLevel="0" collapsed="false">
      <c r="A50" s="43" t="s">
        <v>98</v>
      </c>
      <c r="B50" s="43" t="n">
        <v>1262</v>
      </c>
      <c r="C50" s="43" t="n">
        <v>349</v>
      </c>
      <c r="D50" s="43" t="n">
        <v>173</v>
      </c>
      <c r="E50" s="43" t="n">
        <v>132</v>
      </c>
      <c r="F50" s="43" t="n">
        <v>608</v>
      </c>
      <c r="G50" s="43" t="n">
        <v>119</v>
      </c>
      <c r="H50" s="43" t="n">
        <f aca="false">VLOOKUP(A50,'POPULATION DATA'!A:D,3,0)</f>
        <v>0</v>
      </c>
      <c r="I50" s="66" t="inlineStr">
        <f aca="false">C50/(H50/100000)</f>
        <is>
          <t/>
        </is>
      </c>
    </row>
    <row r="51" customFormat="false" ht="12.75" hidden="false" customHeight="false" outlineLevel="0" collapsed="false">
      <c r="A51" s="43" t="s">
        <v>100</v>
      </c>
      <c r="B51" s="43" t="n">
        <v>54</v>
      </c>
      <c r="C51" s="43" t="n">
        <v>13</v>
      </c>
      <c r="D51" s="43" t="n">
        <v>14</v>
      </c>
      <c r="E51" s="43" t="n">
        <v>7</v>
      </c>
      <c r="F51" s="43" t="n">
        <v>20</v>
      </c>
      <c r="G51" s="43" t="n">
        <v>67</v>
      </c>
      <c r="H51" s="43" t="n">
        <f aca="false">VLOOKUP(A51,'POPULATION DATA'!A:D,3,0)</f>
        <v>0</v>
      </c>
      <c r="I51" s="66" t="inlineStr">
        <f aca="false">C51/(H51/100000)</f>
        <is>
          <t/>
        </is>
      </c>
    </row>
    <row r="52" customFormat="false" ht="12.75" hidden="false" customHeight="false" outlineLevel="0" collapsed="false">
      <c r="A52" s="43" t="s">
        <v>102</v>
      </c>
      <c r="B52" s="43" t="n">
        <v>5651</v>
      </c>
      <c r="C52" s="43" t="n">
        <v>2955</v>
      </c>
      <c r="D52" s="43" t="n">
        <v>365</v>
      </c>
      <c r="E52" s="43" t="n">
        <v>552</v>
      </c>
      <c r="F52" s="43" t="n">
        <v>1779</v>
      </c>
      <c r="G52" s="43" t="n">
        <v>354</v>
      </c>
      <c r="H52" s="43" t="n">
        <f aca="false">VLOOKUP(A52,'POPULATION DATA'!A:D,3,0)</f>
        <v>0</v>
      </c>
      <c r="I52" s="66" t="inlineStr">
        <f aca="false">C52/(H52/100000)</f>
        <is>
          <t/>
        </is>
      </c>
    </row>
    <row r="53" customFormat="false" ht="12.75" hidden="false" customHeight="false" outlineLevel="0" collapsed="false">
      <c r="A53" s="43" t="s">
        <v>104</v>
      </c>
      <c r="B53" s="43" t="n">
        <v>5906</v>
      </c>
      <c r="C53" s="43" t="n">
        <v>1446</v>
      </c>
      <c r="D53" s="43" t="n">
        <v>537</v>
      </c>
      <c r="E53" s="43" t="n">
        <v>583</v>
      </c>
      <c r="F53" s="43" t="n">
        <v>3340</v>
      </c>
      <c r="G53" s="43" t="n">
        <v>254</v>
      </c>
      <c r="H53" s="43" t="n">
        <f aca="false">VLOOKUP(A53,'POPULATION DATA'!A:D,3,0)</f>
        <v>0</v>
      </c>
      <c r="I53" s="66" t="inlineStr">
        <f aca="false">C53/(H53/100000)</f>
        <is>
          <t/>
        </is>
      </c>
    </row>
    <row r="54" customFormat="false" ht="12.75" hidden="false" customHeight="false" outlineLevel="0" collapsed="false">
      <c r="A54" s="43" t="s">
        <v>106</v>
      </c>
      <c r="B54" s="43" t="n">
        <v>235</v>
      </c>
      <c r="C54" s="43" t="n">
        <v>66</v>
      </c>
      <c r="D54" s="43" t="n">
        <v>32</v>
      </c>
      <c r="E54" s="43" t="n">
        <v>34</v>
      </c>
      <c r="F54" s="43" t="n">
        <v>103</v>
      </c>
      <c r="G54" s="43" t="n">
        <v>127</v>
      </c>
      <c r="H54" s="43" t="n">
        <f aca="false">VLOOKUP(A54,'POPULATION DATA'!A:D,3,0)</f>
        <v>0</v>
      </c>
      <c r="I54" s="66" t="inlineStr">
        <f aca="false">C54/(H54/100000)</f>
        <is>
          <t/>
        </is>
      </c>
    </row>
    <row r="55" customFormat="false" ht="12.75" hidden="false" customHeight="false" outlineLevel="0" collapsed="false">
      <c r="A55" s="43" t="s">
        <v>108</v>
      </c>
      <c r="B55" s="43" t="n">
        <v>4453</v>
      </c>
      <c r="C55" s="43" t="n">
        <v>2344</v>
      </c>
      <c r="D55" s="43" t="n">
        <v>215</v>
      </c>
      <c r="E55" s="43" t="n">
        <v>428</v>
      </c>
      <c r="F55" s="43" t="n">
        <v>1466</v>
      </c>
      <c r="G55" s="43" t="n">
        <v>342</v>
      </c>
      <c r="H55" s="43" t="n">
        <f aca="false">VLOOKUP(A55,'POPULATION DATA'!A:D,3,0)</f>
        <v>0</v>
      </c>
      <c r="I55" s="66" t="inlineStr">
        <f aca="false">C55/(H55/100000)</f>
        <is>
          <t/>
        </is>
      </c>
    </row>
    <row r="56" customFormat="false" ht="12.75" hidden="false" customHeight="false" outlineLevel="0" collapsed="false">
      <c r="A56" s="43" t="s">
        <v>110</v>
      </c>
      <c r="B56" s="43" t="n">
        <v>76</v>
      </c>
      <c r="C56" s="43" t="n">
        <v>25</v>
      </c>
      <c r="D56" s="43" t="n">
        <v>10</v>
      </c>
      <c r="E56" s="43" t="n">
        <v>8</v>
      </c>
      <c r="F56" s="43" t="n">
        <v>33</v>
      </c>
      <c r="G56" s="43" t="n">
        <v>65</v>
      </c>
      <c r="H56" s="43" t="n">
        <f aca="false">VLOOKUP(A56,'POPULATION DATA'!A:D,3,0)</f>
        <v>0</v>
      </c>
      <c r="I56" s="66" t="inlineStr">
        <f aca="false">C56/(H56/100000)</f>
        <is>
          <t/>
        </is>
      </c>
    </row>
    <row r="57" customFormat="false" ht="12.75" hidden="false" customHeight="false" outlineLevel="0" collapsed="false">
      <c r="A57" s="43" t="s">
        <v>232</v>
      </c>
      <c r="I57" s="66"/>
    </row>
    <row r="58" customFormat="false" ht="12.75" hidden="false" customHeight="false" outlineLevel="0" collapsed="false">
      <c r="A58" s="43" t="s">
        <v>233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revision>0</cp:revision>
</cp:coreProperties>
</file>