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stad_a\Desktop\scrappage-bev\data\raw data\"/>
    </mc:Choice>
  </mc:AlternateContent>
  <bookViews>
    <workbookView xWindow="-120" yWindow="-120" windowWidth="20730" windowHeight="11160" activeTab="2"/>
  </bookViews>
  <sheets>
    <sheet name="iF" sheetId="1" r:id="rId1"/>
    <sheet name="CF PM2.5" sheetId="4" r:id="rId2"/>
    <sheet name="CF" sheetId="5" r:id="rId3"/>
  </sheets>
  <definedNames>
    <definedName name="iF_ind.rur">iF!$D$56:$D$59</definedName>
    <definedName name="iF_ind.urb">iF!$C$56:$C$59</definedName>
    <definedName name="iF_out.rur">iF!$F$56:$F$59</definedName>
    <definedName name="iF_out.urb">iF!$E$56:$E$59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11" i="4" l="1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6" i="4"/>
</calcChain>
</file>

<file path=xl/sharedStrings.xml><?xml version="1.0" encoding="utf-8"?>
<sst xmlns="http://schemas.openxmlformats.org/spreadsheetml/2006/main" count="190" uniqueCount="92">
  <si>
    <t xml:space="preserve">08111  STUTTGART,STADT             </t>
  </si>
  <si>
    <t xml:space="preserve">08115  BOEBLINGEN                  </t>
  </si>
  <si>
    <t xml:space="preserve">08116  ESSLINGEN                   </t>
  </si>
  <si>
    <t xml:space="preserve">08118  LUDWIGSBURG                 </t>
  </si>
  <si>
    <t xml:space="preserve">08119  REMS-MURR-KREIS             </t>
  </si>
  <si>
    <t xml:space="preserve">08121  HEILBRONN,STADT             </t>
  </si>
  <si>
    <t xml:space="preserve">08135  HEIDENHEIM                  </t>
  </si>
  <si>
    <t xml:space="preserve">08222  MANNHEIM,STADT              </t>
  </si>
  <si>
    <t xml:space="preserve">08236  ENZKREIS                    </t>
  </si>
  <si>
    <t xml:space="preserve">08311  FREIBURG I.BREISG.STADT     </t>
  </si>
  <si>
    <t xml:space="preserve">08415  REUTLINGEN                  </t>
  </si>
  <si>
    <t xml:space="preserve">08416  TUEBINGEN                   </t>
  </si>
  <si>
    <t xml:space="preserve">09162  MUENCHEN,STADT              </t>
  </si>
  <si>
    <t xml:space="preserve">09564  NUERNBERG,STADT             </t>
  </si>
  <si>
    <t xml:space="preserve">09761  AUGSBURG,STADT              </t>
  </si>
  <si>
    <t xml:space="preserve">11000  BERLIN                    </t>
  </si>
  <si>
    <t xml:space="preserve">02000  HAMBURG                     </t>
  </si>
  <si>
    <t xml:space="preserve">06411  DARMSTADT,STADT             </t>
  </si>
  <si>
    <t xml:space="preserve">06412  FRANKFURT AM MAIN,STADT     </t>
  </si>
  <si>
    <t xml:space="preserve">06413  OFFENBACH AM MAIN,STADT     </t>
  </si>
  <si>
    <t xml:space="preserve">06414  WIESBADEN,STADT             </t>
  </si>
  <si>
    <t xml:space="preserve">06431  BERGSTRASSE                 </t>
  </si>
  <si>
    <t xml:space="preserve">06531  GIESSEN                     </t>
  </si>
  <si>
    <t xml:space="preserve">06533  LIMBURG-WEILBURG            </t>
  </si>
  <si>
    <t xml:space="preserve">03241  HANNOVER                    </t>
  </si>
  <si>
    <t xml:space="preserve">03254  HILDESHEIM                  </t>
  </si>
  <si>
    <t xml:space="preserve">03458  OLDENBURG(OLDENBURG)        </t>
  </si>
  <si>
    <t xml:space="preserve">03459  OSNABRUECK                  </t>
  </si>
  <si>
    <t xml:space="preserve">05111  DUESSELDORF, STADT          </t>
  </si>
  <si>
    <t xml:space="preserve">05112  DUISBURG,STADT              </t>
  </si>
  <si>
    <t xml:space="preserve">05113  ESSEN,STADT                 </t>
  </si>
  <si>
    <t xml:space="preserve">05116  MOENCHENGLADBACH,STADT      </t>
  </si>
  <si>
    <t xml:space="preserve">05117  MUELHEIM A.D.RUHR,STADT     </t>
  </si>
  <si>
    <t xml:space="preserve">05119  OBERHAUSEN,STADT            </t>
  </si>
  <si>
    <t xml:space="preserve">05124  WUPPERTAL,STADT             </t>
  </si>
  <si>
    <t xml:space="preserve">05162  NEUSS                       </t>
  </si>
  <si>
    <t xml:space="preserve">05170  WESEL                       </t>
  </si>
  <si>
    <t xml:space="preserve">05314  BONN,STADT                  </t>
  </si>
  <si>
    <t xml:space="preserve">05315  KOELN,STADT                 </t>
  </si>
  <si>
    <t xml:space="preserve">05316  LEVERKUSEN,STADT            </t>
  </si>
  <si>
    <t xml:space="preserve">05334  AACHEN, STAEDTEREGION       </t>
  </si>
  <si>
    <t xml:space="preserve">05358  DUEREN                      </t>
  </si>
  <si>
    <t xml:space="preserve">05362  RHEIN-ERFT-KREIS            </t>
  </si>
  <si>
    <t xml:space="preserve">05378  RHEIN.-BERGISCHER KREIS     </t>
  </si>
  <si>
    <t xml:space="preserve">05513  GELSENKIRCHEN,STADT         </t>
  </si>
  <si>
    <t xml:space="preserve">05562  RECKLINGHAUSEN              </t>
  </si>
  <si>
    <t xml:space="preserve">05711  BIELEFELD,STADT             </t>
  </si>
  <si>
    <t xml:space="preserve">05774  PADERBORN                   </t>
  </si>
  <si>
    <t xml:space="preserve">05911  BOCHUM,STADT                </t>
  </si>
  <si>
    <t xml:space="preserve">05913  DORTMUND,STADT              </t>
  </si>
  <si>
    <t xml:space="preserve">05914  HAGEN,STADT                 </t>
  </si>
  <si>
    <t xml:space="preserve">05916  HERNE,STADT                 </t>
  </si>
  <si>
    <t xml:space="preserve">05970  SIEGEN-WITTGENSTEIN         </t>
  </si>
  <si>
    <t xml:space="preserve">05978  UNNA                        </t>
  </si>
  <si>
    <t xml:space="preserve">07111  KOBLENZ,STADT               </t>
  </si>
  <si>
    <t xml:space="preserve">07315  MAINZ,STADT                 </t>
  </si>
  <si>
    <t xml:space="preserve">14713  LEIPZIG, STADT              </t>
  </si>
  <si>
    <t xml:space="preserve">15091  WITTENBERG                  </t>
  </si>
  <si>
    <t xml:space="preserve">01002  KIEL,STADT                  </t>
  </si>
  <si>
    <t>indoor urban</t>
  </si>
  <si>
    <t>indoor rural</t>
  </si>
  <si>
    <t>outdoor urban</t>
  </si>
  <si>
    <t>outdoor rural</t>
  </si>
  <si>
    <t>ground</t>
  </si>
  <si>
    <t>low-stack</t>
  </si>
  <si>
    <t xml:space="preserve">high stack </t>
  </si>
  <si>
    <t xml:space="preserve">very high stack </t>
  </si>
  <si>
    <t xml:space="preserve">Average European city </t>
  </si>
  <si>
    <t>Germany</t>
  </si>
  <si>
    <t>kg inhaled/kg emitted</t>
  </si>
  <si>
    <t>PM2.5</t>
  </si>
  <si>
    <t>NH3</t>
  </si>
  <si>
    <t>SO2</t>
  </si>
  <si>
    <t>yr/kg</t>
  </si>
  <si>
    <t xml:space="preserve">Global </t>
  </si>
  <si>
    <t xml:space="preserve">Particulate matter formation impacts </t>
  </si>
  <si>
    <t>NMVOC</t>
  </si>
  <si>
    <t>Global</t>
  </si>
  <si>
    <t>DALY/kg</t>
  </si>
  <si>
    <t>NOx</t>
  </si>
  <si>
    <t>City-specific intake fractions</t>
  </si>
  <si>
    <t>source</t>
  </si>
  <si>
    <t>unit</t>
  </si>
  <si>
    <t>Fantke et al. (2017) Characterizing Aggregated Exposure to Primary Particulate Matter: Recommended Intake Fractions for Indoor and Outdoor Sources (available from : https://pubs.acs.org/doi/abs/10.1021/acs.est.7b02589).</t>
  </si>
  <si>
    <t xml:space="preserve">Characterisation factor </t>
  </si>
  <si>
    <t>Damage and effect factor</t>
  </si>
  <si>
    <t>years /kg intake</t>
  </si>
  <si>
    <t>van Zelm, R. (2016) Regionalized life-cycle assessment of air pollution on the global scale: Damage to human health and vegetation</t>
  </si>
  <si>
    <t>average Germany city  PM2,5 from Fankte et al. (2017), rest Van Zelm et al. (2016)</t>
  </si>
  <si>
    <t>Photochemical oxidant formation impacts</t>
  </si>
  <si>
    <t xml:space="preserve">Van Zelm et al. (2016)/ LC-impact </t>
  </si>
  <si>
    <t>Van Zelm et al. (2016)/LC-impact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</si>
</sst>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 * #,##0.00_ ;_ * \-#,##0.00_ ;_ * &quot;-&quot;??_ ;_ @_ "/>
    <numFmt numFmtId="165" formatCode="0.00000E+00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62"/>
      </patternFill>
    </fill>
    <fill>
      <patternFill patternType="solid">
        <fgColor indexed="54"/>
      </patternFill>
    </fill>
    <fill>
      <patternFill patternType="solid">
        <fgColor indexed="5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8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8"/>
      </patternFill>
    </fill>
    <fill>
      <patternFill patternType="solid">
        <fgColor indexed="20"/>
      </patternFill>
    </fill>
    <fill>
      <patternFill patternType="solid">
        <fgColor indexed="29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0" fontId="2" fillId="0" borderId="0" xfId="1" applyFill="1" applyBorder="1"/>
    <xf numFmtId="11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5" fontId="3" fillId="0" borderId="0" xfId="0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/>
    <xf numFmtId="165" fontId="4" fillId="0" borderId="0" xfId="1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 applyFill="1"/>
    <xf numFmtId="0" fontId="0" fillId="0" borderId="0" xfId="0" applyFill="1"/>
    <xf numFmtId="9" fontId="0" fillId="0" borderId="0" xfId="24" applyFont="1"/>
    <xf numFmtId="11" fontId="0" fillId="0" borderId="0" xfId="0" applyNumberFormat="1"/>
    <xf numFmtId="11" fontId="3" fillId="0" borderId="0" xfId="0" applyNumberFormat="1" applyFont="1"/>
    <xf numFmtId="0" fontId="0" fillId="0" borderId="0" xfId="0"/>
    <xf numFmtId="11" fontId="10" fillId="0" borderId="0" xfId="0" applyNumberFormat="1" applyFont="1" applyBorder="1" applyAlignment="1">
      <alignment horizontal="center" vertical="center" wrapText="1"/>
    </xf>
    <xf numFmtId="2" fontId="0" fillId="0" borderId="0" xfId="0" applyNumberFormat="1" applyFill="1"/>
    <xf numFmtId="166" fontId="0" fillId="0" borderId="0" xfId="0" applyNumberFormat="1"/>
    <xf numFmtId="0" fontId="11" fillId="0" borderId="0" xfId="25"/>
    <xf numFmtId="0" fontId="0" fillId="0" borderId="0" xfId="0" applyAlignment="1">
      <alignment horizontal="center"/>
    </xf>
  </cellXfs>
  <cellStyles count="26"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Comma 2" xfId="2"/>
    <cellStyle name="Comma 3" xfId="3"/>
    <cellStyle name="Hyperlink 2" xfId="5"/>
    <cellStyle name="Link" xfId="25" builtinId="8"/>
    <cellStyle name="Normal 2" xfId="1"/>
    <cellStyle name="Normal 2 2" xfId="4"/>
    <cellStyle name="Prozent" xfId="24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s.acs.org/doi/abs/10.1021/acs.est.7b02589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>
      <selection activeCell="A3" sqref="A3"/>
    </sheetView>
  </sheetViews>
  <sheetFormatPr baseColWidth="10" defaultRowHeight="15" x14ac:dyDescent="0.25"/>
  <cols>
    <col min="1" max="1" width="36.42578125" bestFit="1" customWidth="1"/>
    <col min="2" max="2" width="12.7109375" bestFit="1" customWidth="1"/>
    <col min="3" max="3" width="12.42578125" bestFit="1" customWidth="1"/>
    <col min="4" max="4" width="14" bestFit="1" customWidth="1"/>
    <col min="5" max="10" width="12.42578125" bestFit="1" customWidth="1"/>
    <col min="11" max="11" width="12.5703125" style="1" bestFit="1" customWidth="1"/>
    <col min="12" max="13" width="12.42578125" bestFit="1" customWidth="1"/>
    <col min="14" max="17" width="12.5703125" bestFit="1" customWidth="1"/>
  </cols>
  <sheetData>
    <row r="1" spans="1:18" x14ac:dyDescent="0.25">
      <c r="A1" s="13" t="s">
        <v>80</v>
      </c>
    </row>
    <row r="2" spans="1:18" x14ac:dyDescent="0.25">
      <c r="A2" t="s">
        <v>82</v>
      </c>
      <c r="B2" t="s">
        <v>69</v>
      </c>
      <c r="R2" s="13" t="s">
        <v>69</v>
      </c>
    </row>
    <row r="3" spans="1:18" x14ac:dyDescent="0.25">
      <c r="A3" t="s">
        <v>81</v>
      </c>
      <c r="B3" s="23" t="s">
        <v>83</v>
      </c>
    </row>
    <row r="4" spans="1:18" x14ac:dyDescent="0.25">
      <c r="B4" s="24" t="s">
        <v>63</v>
      </c>
      <c r="C4" s="24"/>
      <c r="D4" s="24"/>
      <c r="E4" s="24"/>
      <c r="F4" s="24" t="s">
        <v>64</v>
      </c>
      <c r="G4" s="24"/>
      <c r="H4" s="24"/>
      <c r="I4" s="24"/>
      <c r="J4" s="24" t="s">
        <v>65</v>
      </c>
      <c r="K4" s="24"/>
      <c r="L4" s="24"/>
      <c r="M4" s="24"/>
      <c r="N4" s="24" t="s">
        <v>66</v>
      </c>
      <c r="O4" s="24"/>
      <c r="P4" s="24"/>
      <c r="Q4" s="24"/>
    </row>
    <row r="5" spans="1:18" x14ac:dyDescent="0.25">
      <c r="B5" t="s">
        <v>59</v>
      </c>
      <c r="C5" t="s">
        <v>60</v>
      </c>
      <c r="D5" t="s">
        <v>61</v>
      </c>
      <c r="E5" t="s">
        <v>62</v>
      </c>
      <c r="F5" t="s">
        <v>59</v>
      </c>
      <c r="G5" t="s">
        <v>60</v>
      </c>
      <c r="H5" t="s">
        <v>61</v>
      </c>
      <c r="I5" t="s">
        <v>62</v>
      </c>
      <c r="J5" t="s">
        <v>59</v>
      </c>
      <c r="K5" t="s">
        <v>60</v>
      </c>
      <c r="L5" t="s">
        <v>61</v>
      </c>
      <c r="M5" t="s">
        <v>62</v>
      </c>
      <c r="N5" t="s">
        <v>59</v>
      </c>
      <c r="O5" t="s">
        <v>60</v>
      </c>
      <c r="P5" t="s">
        <v>61</v>
      </c>
      <c r="Q5" t="s">
        <v>62</v>
      </c>
    </row>
    <row r="6" spans="1:18" x14ac:dyDescent="0.25">
      <c r="A6" s="4" t="s">
        <v>0</v>
      </c>
      <c r="B6" s="6">
        <v>1.1896631393909883E-2</v>
      </c>
      <c r="C6" s="6">
        <v>1.1879019947143233E-2</v>
      </c>
      <c r="D6" s="6">
        <v>2.3070170037500943E-5</v>
      </c>
      <c r="E6" s="6">
        <v>1.6536502152203333E-6</v>
      </c>
      <c r="F6" s="6">
        <v>1.1896631393909883E-2</v>
      </c>
      <c r="G6" s="6">
        <v>1.1879019947143233E-2</v>
      </c>
      <c r="H6" s="6">
        <v>7.9552310474141205E-6</v>
      </c>
      <c r="I6" s="6">
        <v>5.7022421214494249E-7</v>
      </c>
      <c r="J6" s="6">
        <v>1.1896631393909883E-2</v>
      </c>
      <c r="K6" s="6">
        <v>1.1879019947143233E-2</v>
      </c>
      <c r="L6" s="6">
        <v>6.1194084980108602E-6</v>
      </c>
      <c r="M6" s="6">
        <v>4.3863400934226345E-7</v>
      </c>
      <c r="N6" s="6">
        <v>1.1896631393909883E-2</v>
      </c>
      <c r="O6" s="6">
        <v>1.1879019947143233E-2</v>
      </c>
      <c r="P6" s="6">
        <v>3.3044805889258648E-6</v>
      </c>
      <c r="Q6" s="6">
        <v>2.3686236504482225E-7</v>
      </c>
    </row>
    <row r="7" spans="1:18" ht="15.75" x14ac:dyDescent="0.25">
      <c r="A7" s="5" t="s">
        <v>1</v>
      </c>
      <c r="B7" s="7"/>
      <c r="C7" s="7"/>
      <c r="D7" s="7"/>
      <c r="E7" s="7"/>
      <c r="F7" s="7"/>
      <c r="G7" s="7"/>
      <c r="H7" s="7"/>
      <c r="I7" s="7"/>
      <c r="J7" s="7"/>
      <c r="K7" s="8"/>
      <c r="L7" s="7"/>
      <c r="M7" s="7"/>
      <c r="N7" s="7"/>
      <c r="O7" s="7"/>
      <c r="P7" s="7"/>
      <c r="Q7" s="7"/>
    </row>
    <row r="8" spans="1:18" ht="15.75" x14ac:dyDescent="0.25">
      <c r="A8" s="5" t="s">
        <v>2</v>
      </c>
      <c r="B8" s="7"/>
      <c r="C8" s="7"/>
      <c r="D8" s="7"/>
      <c r="E8" s="7"/>
      <c r="F8" s="7"/>
      <c r="G8" s="7"/>
      <c r="H8" s="7"/>
      <c r="I8" s="7"/>
      <c r="J8" s="7"/>
      <c r="K8" s="8"/>
      <c r="L8" s="7"/>
      <c r="M8" s="7"/>
      <c r="N8" s="7"/>
      <c r="O8" s="7"/>
      <c r="P8" s="7"/>
      <c r="Q8" s="7"/>
    </row>
    <row r="9" spans="1:18" ht="15.75" x14ac:dyDescent="0.25">
      <c r="A9" s="5" t="s">
        <v>3</v>
      </c>
      <c r="B9" s="7"/>
      <c r="C9" s="7"/>
      <c r="D9" s="7"/>
      <c r="E9" s="7"/>
      <c r="F9" s="7"/>
      <c r="G9" s="7"/>
      <c r="H9" s="7"/>
      <c r="I9" s="7"/>
      <c r="J9" s="7"/>
      <c r="K9" s="8"/>
      <c r="L9" s="7"/>
      <c r="M9" s="7"/>
      <c r="N9" s="7"/>
      <c r="O9" s="7"/>
      <c r="P9" s="7"/>
      <c r="Q9" s="7"/>
    </row>
    <row r="10" spans="1:18" ht="15.75" x14ac:dyDescent="0.25">
      <c r="A10" s="5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  <c r="M10" s="7"/>
      <c r="N10" s="7"/>
      <c r="O10" s="7"/>
      <c r="P10" s="7"/>
      <c r="Q10" s="7"/>
    </row>
    <row r="11" spans="1:18" x14ac:dyDescent="0.25">
      <c r="A11" s="4" t="s">
        <v>5</v>
      </c>
      <c r="B11" s="6">
        <v>1.1881219515856049E-2</v>
      </c>
      <c r="C11" s="6">
        <v>1.18790155149894E-2</v>
      </c>
      <c r="D11" s="6">
        <v>4.3284507334700669E-6</v>
      </c>
      <c r="E11" s="6">
        <v>1.6482604643566393E-6</v>
      </c>
      <c r="F11" s="6">
        <v>1.1881219515856049E-2</v>
      </c>
      <c r="G11" s="6">
        <v>1.18790155149894E-2</v>
      </c>
      <c r="H11" s="6">
        <v>1.4925692184379542E-6</v>
      </c>
      <c r="I11" s="6">
        <v>5.6836567736435846E-7</v>
      </c>
      <c r="J11" s="6">
        <v>1.1881219515856049E-2</v>
      </c>
      <c r="K11" s="6">
        <v>1.18790155149894E-2</v>
      </c>
      <c r="L11" s="6">
        <v>1.1481301680291951E-6</v>
      </c>
      <c r="M11" s="6">
        <v>4.3720436720335264E-7</v>
      </c>
      <c r="N11" s="6">
        <v>1.1881219515856049E-2</v>
      </c>
      <c r="O11" s="6">
        <v>1.18790155149894E-2</v>
      </c>
      <c r="P11" s="6">
        <v>6.1999029073576556E-7</v>
      </c>
      <c r="Q11" s="6">
        <v>2.3609035828981044E-7</v>
      </c>
    </row>
    <row r="12" spans="1:18" ht="15.75" x14ac:dyDescent="0.25">
      <c r="A12" s="5" t="s">
        <v>6</v>
      </c>
      <c r="B12" s="7"/>
      <c r="C12" s="7"/>
      <c r="D12" s="7"/>
      <c r="E12" s="7"/>
      <c r="F12" s="7"/>
      <c r="G12" s="7"/>
      <c r="H12" s="7"/>
      <c r="I12" s="7"/>
      <c r="J12" s="7"/>
      <c r="K12" s="8"/>
      <c r="L12" s="7"/>
      <c r="M12" s="7"/>
      <c r="N12" s="7"/>
      <c r="O12" s="7"/>
      <c r="P12" s="7"/>
      <c r="Q12" s="7"/>
    </row>
    <row r="13" spans="1:18" x14ac:dyDescent="0.25">
      <c r="A13" s="4" t="s">
        <v>7</v>
      </c>
      <c r="B13" s="6">
        <v>1.18909574597224E-2</v>
      </c>
      <c r="C13" s="6">
        <v>1.1879018331042218E-2</v>
      </c>
      <c r="D13" s="6">
        <v>1.6170343713935005E-5</v>
      </c>
      <c r="E13" s="6">
        <v>1.6516849445733918E-6</v>
      </c>
      <c r="F13" s="6">
        <v>1.18909574597224E-2</v>
      </c>
      <c r="G13" s="6">
        <v>1.1879018331042218E-2</v>
      </c>
      <c r="H13" s="6">
        <v>5.5759805910120703E-6</v>
      </c>
      <c r="I13" s="6">
        <v>5.6954653261151441E-7</v>
      </c>
      <c r="J13" s="6">
        <v>1.18909574597224E-2</v>
      </c>
      <c r="K13" s="6">
        <v>1.1879018331042218E-2</v>
      </c>
      <c r="L13" s="6">
        <v>4.2892158392400541E-6</v>
      </c>
      <c r="M13" s="6">
        <v>4.3811271739347264E-7</v>
      </c>
      <c r="N13" s="6">
        <v>1.18909574597224E-2</v>
      </c>
      <c r="O13" s="6">
        <v>1.1879018331042218E-2</v>
      </c>
      <c r="P13" s="6">
        <v>2.3161765531896294E-6</v>
      </c>
      <c r="Q13" s="6">
        <v>2.3658086739247524E-7</v>
      </c>
    </row>
    <row r="14" spans="1:18" ht="15.75" x14ac:dyDescent="0.25">
      <c r="A14" s="5" t="s">
        <v>8</v>
      </c>
      <c r="B14" s="7"/>
      <c r="C14" s="7"/>
      <c r="D14" s="7"/>
      <c r="E14" s="7"/>
      <c r="F14" s="7"/>
      <c r="G14" s="7"/>
      <c r="H14" s="7"/>
      <c r="I14" s="7"/>
      <c r="J14" s="7"/>
      <c r="K14" s="8"/>
      <c r="L14" s="7"/>
      <c r="M14" s="7"/>
      <c r="N14" s="7"/>
      <c r="O14" s="7"/>
      <c r="P14" s="7"/>
      <c r="Q14" s="7"/>
    </row>
    <row r="15" spans="1:18" x14ac:dyDescent="0.25">
      <c r="A15" s="4" t="s">
        <v>9</v>
      </c>
      <c r="B15" s="6">
        <v>1.1889526559561459E-2</v>
      </c>
      <c r="C15" s="6">
        <v>1.1879015656656552E-2</v>
      </c>
      <c r="D15" s="6">
        <v>1.4430287824919146E-5</v>
      </c>
      <c r="E15" s="6">
        <v>1.6484327396653544E-6</v>
      </c>
      <c r="F15" s="6">
        <v>1.1889526559561459E-2</v>
      </c>
      <c r="G15" s="6">
        <v>1.1879015656656552E-2</v>
      </c>
      <c r="H15" s="6">
        <v>4.9759613189376366E-6</v>
      </c>
      <c r="I15" s="6">
        <v>5.6842508264322556E-7</v>
      </c>
      <c r="J15" s="6">
        <v>1.1889526559561459E-2</v>
      </c>
      <c r="K15" s="6">
        <v>1.1879015656656552E-2</v>
      </c>
      <c r="L15" s="6">
        <v>3.8276625530289505E-6</v>
      </c>
      <c r="M15" s="6">
        <v>4.3725006357171203E-7</v>
      </c>
      <c r="N15" s="6">
        <v>1.1889526559561459E-2</v>
      </c>
      <c r="O15" s="6">
        <v>1.1879015656656552E-2</v>
      </c>
      <c r="P15" s="6">
        <v>2.0669377786356335E-6</v>
      </c>
      <c r="Q15" s="6">
        <v>2.3611503432872452E-7</v>
      </c>
    </row>
    <row r="16" spans="1:18" x14ac:dyDescent="0.25">
      <c r="A16" s="4" t="s">
        <v>10</v>
      </c>
      <c r="B16" s="6">
        <v>1.1881459328829554E-2</v>
      </c>
      <c r="C16" s="6">
        <v>1.1879015496023344E-2</v>
      </c>
      <c r="D16" s="6">
        <v>4.6200769336775892E-6</v>
      </c>
      <c r="E16" s="6">
        <v>1.6482374005565922E-6</v>
      </c>
      <c r="F16" s="6">
        <v>1.1881459328829554E-2</v>
      </c>
      <c r="G16" s="6">
        <v>1.1879015496023344E-2</v>
      </c>
      <c r="H16" s="6">
        <v>1.5931299771302032E-6</v>
      </c>
      <c r="I16" s="6">
        <v>5.6835772432985961E-7</v>
      </c>
      <c r="J16" s="6">
        <v>1.1881459328829554E-2</v>
      </c>
      <c r="K16" s="6">
        <v>1.1879015496023344E-2</v>
      </c>
      <c r="L16" s="6">
        <v>1.225484597792464E-6</v>
      </c>
      <c r="M16" s="6">
        <v>4.3719824948450726E-7</v>
      </c>
      <c r="N16" s="6">
        <v>1.1881459328829554E-2</v>
      </c>
      <c r="O16" s="6">
        <v>1.1879015496023344E-2</v>
      </c>
      <c r="P16" s="6">
        <v>6.617616828079306E-7</v>
      </c>
      <c r="Q16" s="6">
        <v>2.3608705472163393E-7</v>
      </c>
    </row>
    <row r="17" spans="1:17" ht="15.75" x14ac:dyDescent="0.25">
      <c r="A17" s="5" t="s">
        <v>11</v>
      </c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  <c r="P17" s="7"/>
      <c r="Q17" s="7"/>
    </row>
    <row r="18" spans="1:17" x14ac:dyDescent="0.25">
      <c r="A18" s="4" t="s">
        <v>12</v>
      </c>
      <c r="B18" s="6">
        <v>1.188736645359593E-2</v>
      </c>
      <c r="C18" s="6">
        <v>1.1879017391839185E-2</v>
      </c>
      <c r="D18" s="6">
        <v>1.1803476249356355E-5</v>
      </c>
      <c r="E18" s="6">
        <v>1.650542820323278E-6</v>
      </c>
      <c r="F18" s="6">
        <v>1.188736645359593E-2</v>
      </c>
      <c r="G18" s="6">
        <v>1.1879017391839185E-2</v>
      </c>
      <c r="H18" s="6">
        <v>4.0701642239159856E-6</v>
      </c>
      <c r="I18" s="6">
        <v>5.691526966631994E-7</v>
      </c>
      <c r="J18" s="6">
        <v>1.188736645359593E-2</v>
      </c>
      <c r="K18" s="6">
        <v>1.1879017391839185E-2</v>
      </c>
      <c r="L18" s="6">
        <v>3.1308955568584492E-6</v>
      </c>
      <c r="M18" s="6">
        <v>4.3780976666399953E-7</v>
      </c>
      <c r="N18" s="6">
        <v>1.188736645359593E-2</v>
      </c>
      <c r="O18" s="6">
        <v>1.1879017391839185E-2</v>
      </c>
      <c r="P18" s="6">
        <v>1.6906836007035629E-6</v>
      </c>
      <c r="Q18" s="6">
        <v>2.3641727399855979E-7</v>
      </c>
    </row>
    <row r="19" spans="1:17" x14ac:dyDescent="0.25">
      <c r="A19" s="4" t="s">
        <v>13</v>
      </c>
      <c r="B19" s="6">
        <v>1.1890061366569751E-2</v>
      </c>
      <c r="C19" s="6">
        <v>1.1879017393710009E-2</v>
      </c>
      <c r="D19" s="6">
        <v>1.508064353083485E-5</v>
      </c>
      <c r="E19" s="6">
        <v>1.6505450953520617E-6</v>
      </c>
      <c r="F19" s="6">
        <v>1.1890061366569751E-2</v>
      </c>
      <c r="G19" s="6">
        <v>1.1879017393710009E-2</v>
      </c>
      <c r="H19" s="6">
        <v>5.2002219071844301E-6</v>
      </c>
      <c r="I19" s="6">
        <v>5.691534811558834E-7</v>
      </c>
      <c r="J19" s="6">
        <v>1.1890061366569751E-2</v>
      </c>
      <c r="K19" s="6">
        <v>1.1879017393710009E-2</v>
      </c>
      <c r="L19" s="6">
        <v>4.0001706978341777E-6</v>
      </c>
      <c r="M19" s="6">
        <v>4.3781037011991032E-7</v>
      </c>
      <c r="N19" s="6">
        <v>1.1890061366569751E-2</v>
      </c>
      <c r="O19" s="6">
        <v>1.1879017393710009E-2</v>
      </c>
      <c r="P19" s="6">
        <v>2.1600921768304564E-6</v>
      </c>
      <c r="Q19" s="6">
        <v>2.3641759986475157E-7</v>
      </c>
    </row>
    <row r="20" spans="1:17" ht="15.75" x14ac:dyDescent="0.25">
      <c r="A20" s="5" t="s">
        <v>14</v>
      </c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  <c r="P20" s="7"/>
      <c r="Q20" s="7"/>
    </row>
    <row r="21" spans="1:17" ht="15.75" x14ac:dyDescent="0.25">
      <c r="A21" s="4" t="s">
        <v>15</v>
      </c>
      <c r="B21" s="7">
        <v>1.1894775349795316E-2</v>
      </c>
      <c r="C21" s="7">
        <v>1.1879021076940745E-2</v>
      </c>
      <c r="D21" s="7">
        <v>2.0813114947289834E-5</v>
      </c>
      <c r="E21" s="7">
        <v>1.6550241131833671E-6</v>
      </c>
      <c r="F21" s="7">
        <v>1.1894775349795316E-2</v>
      </c>
      <c r="G21" s="7">
        <v>1.1879021076940745E-2</v>
      </c>
      <c r="H21" s="7">
        <v>7.1769361887206339E-6</v>
      </c>
      <c r="I21" s="7">
        <v>5.7069797006322999E-7</v>
      </c>
      <c r="J21" s="7">
        <v>1.1894775349795316E-2</v>
      </c>
      <c r="K21" s="8">
        <v>1.1879021076940745E-2</v>
      </c>
      <c r="L21" s="7">
        <v>5.5207201451697175E-6</v>
      </c>
      <c r="M21" s="7">
        <v>4.3899843851017684E-7</v>
      </c>
      <c r="N21" s="7">
        <v>1.1894775349795316E-2</v>
      </c>
      <c r="O21" s="7">
        <v>1.1879021076940745E-2</v>
      </c>
      <c r="P21" s="7">
        <v>2.9811888783916477E-6</v>
      </c>
      <c r="Q21" s="7">
        <v>2.3705915679549553E-7</v>
      </c>
    </row>
    <row r="22" spans="1:17" x14ac:dyDescent="0.25">
      <c r="A22" s="4" t="s">
        <v>16</v>
      </c>
      <c r="B22" s="6">
        <v>1.1893583323784056E-2</v>
      </c>
      <c r="C22" s="6">
        <v>1.1879019977708617E-2</v>
      </c>
      <c r="D22" s="6">
        <v>1.9363543595368586E-5</v>
      </c>
      <c r="E22" s="6">
        <v>1.6536873844635942E-6</v>
      </c>
      <c r="F22" s="6">
        <v>1.1893583323784056E-2</v>
      </c>
      <c r="G22" s="6">
        <v>1.1879019977708617E-2</v>
      </c>
      <c r="H22" s="6">
        <v>6.6770839984029604E-6</v>
      </c>
      <c r="I22" s="6">
        <v>5.7023702912537731E-7</v>
      </c>
      <c r="J22" s="6">
        <v>1.1893583323784056E-2</v>
      </c>
      <c r="K22" s="6">
        <v>1.1879019977708617E-2</v>
      </c>
      <c r="L22" s="6">
        <v>5.1362184603099705E-6</v>
      </c>
      <c r="M22" s="6">
        <v>4.3864386855798255E-7</v>
      </c>
      <c r="N22" s="6">
        <v>1.1893583323784056E-2</v>
      </c>
      <c r="O22" s="6">
        <v>1.1879019977708617E-2</v>
      </c>
      <c r="P22" s="6">
        <v>2.7735579685673838E-6</v>
      </c>
      <c r="Q22" s="6">
        <v>2.3686768902131057E-7</v>
      </c>
    </row>
    <row r="23" spans="1:17" ht="15.75" x14ac:dyDescent="0.25">
      <c r="A23" s="5" t="s">
        <v>17</v>
      </c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</row>
    <row r="24" spans="1:17" ht="15.75" x14ac:dyDescent="0.25">
      <c r="A24" s="4" t="s">
        <v>18</v>
      </c>
      <c r="B24" s="7">
        <v>1.1896549970206923E-2</v>
      </c>
      <c r="C24" s="7">
        <v>1.1879022638905041E-2</v>
      </c>
      <c r="D24" s="7">
        <v>2.2971154188798025E-5</v>
      </c>
      <c r="E24" s="7">
        <v>1.6569235505086704E-6</v>
      </c>
      <c r="F24" s="7">
        <v>1.1896549970206923E-2</v>
      </c>
      <c r="G24" s="7">
        <v>1.1879022638905041E-2</v>
      </c>
      <c r="H24" s="7">
        <v>7.9210876513096664E-6</v>
      </c>
      <c r="I24" s="7">
        <v>5.7135294845126574E-7</v>
      </c>
      <c r="J24" s="7">
        <v>1.1896549970206923E-2</v>
      </c>
      <c r="K24" s="8">
        <v>1.1879022638905041E-2</v>
      </c>
      <c r="L24" s="7">
        <v>6.0931443471612812E-6</v>
      </c>
      <c r="M24" s="7">
        <v>4.3950226803943516E-7</v>
      </c>
      <c r="N24" s="7">
        <v>1.1896549970206923E-2</v>
      </c>
      <c r="O24" s="7">
        <v>1.1879022638905041E-2</v>
      </c>
      <c r="P24" s="7">
        <v>3.290297947467092E-6</v>
      </c>
      <c r="Q24" s="7">
        <v>2.3733122474129498E-7</v>
      </c>
    </row>
    <row r="25" spans="1:17" ht="15.75" x14ac:dyDescent="0.25">
      <c r="A25" s="5" t="s">
        <v>19</v>
      </c>
      <c r="B25" s="7"/>
      <c r="C25" s="7"/>
      <c r="D25" s="7"/>
      <c r="E25" s="7"/>
      <c r="F25" s="7"/>
      <c r="G25" s="7"/>
      <c r="H25" s="7"/>
      <c r="I25" s="7"/>
      <c r="J25" s="7"/>
      <c r="K25" s="8"/>
      <c r="L25" s="7"/>
      <c r="M25" s="7"/>
      <c r="N25" s="7"/>
      <c r="O25" s="7"/>
      <c r="P25" s="7"/>
      <c r="Q25" s="7"/>
    </row>
    <row r="26" spans="1:17" ht="15.75" x14ac:dyDescent="0.25">
      <c r="A26" s="5" t="s">
        <v>20</v>
      </c>
      <c r="B26" s="7"/>
      <c r="C26" s="7"/>
      <c r="D26" s="7"/>
      <c r="E26" s="7"/>
      <c r="F26" s="7"/>
      <c r="G26" s="7"/>
      <c r="H26" s="7"/>
      <c r="I26" s="7"/>
      <c r="J26" s="7"/>
      <c r="K26" s="8"/>
      <c r="L26" s="7"/>
      <c r="M26" s="7"/>
      <c r="N26" s="7"/>
      <c r="O26" s="7"/>
      <c r="P26" s="7"/>
      <c r="Q26" s="7"/>
    </row>
    <row r="27" spans="1:17" ht="15.75" x14ac:dyDescent="0.25">
      <c r="A27" s="5" t="s">
        <v>21</v>
      </c>
      <c r="B27" s="7"/>
      <c r="C27" s="7"/>
      <c r="D27" s="7"/>
      <c r="E27" s="7"/>
      <c r="F27" s="7"/>
      <c r="G27" s="7"/>
      <c r="H27" s="7"/>
      <c r="I27" s="7"/>
      <c r="J27" s="7"/>
      <c r="K27" s="8"/>
      <c r="L27" s="7"/>
      <c r="M27" s="7"/>
      <c r="N27" s="7"/>
      <c r="O27" s="7"/>
      <c r="P27" s="7"/>
      <c r="Q27" s="7"/>
    </row>
    <row r="28" spans="1:17" ht="15.75" x14ac:dyDescent="0.25">
      <c r="A28" s="5" t="s">
        <v>22</v>
      </c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</row>
    <row r="29" spans="1:17" ht="15.75" x14ac:dyDescent="0.25">
      <c r="A29" s="5" t="s">
        <v>23</v>
      </c>
      <c r="B29" s="7"/>
      <c r="C29" s="7"/>
      <c r="D29" s="7"/>
      <c r="E29" s="7"/>
      <c r="F29" s="7"/>
      <c r="G29" s="7"/>
      <c r="H29" s="7"/>
      <c r="I29" s="7"/>
      <c r="J29" s="7"/>
      <c r="K29" s="8"/>
      <c r="L29" s="7"/>
      <c r="M29" s="7"/>
      <c r="N29" s="7"/>
      <c r="O29" s="7"/>
      <c r="P29" s="7"/>
      <c r="Q29" s="7"/>
    </row>
    <row r="30" spans="1:17" x14ac:dyDescent="0.25">
      <c r="A30" s="4" t="s">
        <v>24</v>
      </c>
      <c r="B30" s="6">
        <v>1.1889484996449267E-2</v>
      </c>
      <c r="C30" s="6">
        <v>1.1879017747603214E-2</v>
      </c>
      <c r="D30" s="6">
        <v>1.4379744719178697E-5</v>
      </c>
      <c r="E30" s="6">
        <v>1.6509754495951556E-6</v>
      </c>
      <c r="F30" s="6">
        <v>1.1889484996449267E-2</v>
      </c>
      <c r="G30" s="6">
        <v>1.1879017747603214E-2</v>
      </c>
      <c r="H30" s="6">
        <v>4.9585326617857584E-6</v>
      </c>
      <c r="I30" s="6">
        <v>5.6930187917074335E-7</v>
      </c>
      <c r="J30" s="6">
        <v>1.1889484996449267E-2</v>
      </c>
      <c r="K30" s="6">
        <v>1.1879017747603214E-2</v>
      </c>
      <c r="L30" s="6">
        <v>3.8142558936813512E-6</v>
      </c>
      <c r="M30" s="6">
        <v>4.3792452243903326E-7</v>
      </c>
      <c r="N30" s="6">
        <v>1.1889484996449267E-2</v>
      </c>
      <c r="O30" s="6">
        <v>1.1879017747603214E-2</v>
      </c>
      <c r="P30" s="6">
        <v>2.0596981825879297E-6</v>
      </c>
      <c r="Q30" s="6">
        <v>2.3647924211707799E-7</v>
      </c>
    </row>
    <row r="31" spans="1:17" ht="15.75" x14ac:dyDescent="0.25">
      <c r="A31" s="5" t="s">
        <v>25</v>
      </c>
      <c r="B31" s="7"/>
      <c r="C31" s="7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O31" s="7"/>
      <c r="P31" s="7"/>
      <c r="Q31" s="7"/>
    </row>
    <row r="32" spans="1:17" x14ac:dyDescent="0.25">
      <c r="A32" s="4" t="s">
        <v>26</v>
      </c>
      <c r="B32" s="6">
        <v>1.1881973972167377E-2</v>
      </c>
      <c r="C32" s="6">
        <v>1.1879015575111769E-2</v>
      </c>
      <c r="D32" s="6">
        <v>5.2459124707526173E-6</v>
      </c>
      <c r="E32" s="6">
        <v>1.6483335765703452E-6</v>
      </c>
      <c r="F32" s="6">
        <v>1.1881973972167377E-2</v>
      </c>
      <c r="G32" s="6">
        <v>1.1879015575111769E-2</v>
      </c>
      <c r="H32" s="6">
        <v>1.8089353347422821E-6</v>
      </c>
      <c r="I32" s="6">
        <v>5.683908884725328E-7</v>
      </c>
      <c r="J32" s="6">
        <v>1.1881973972167377E-2</v>
      </c>
      <c r="K32" s="6">
        <v>1.1879015575111769E-2</v>
      </c>
      <c r="L32" s="6">
        <v>1.3914887190325244E-6</v>
      </c>
      <c r="M32" s="6">
        <v>4.3722376036348669E-7</v>
      </c>
      <c r="N32" s="6">
        <v>1.1881973972167377E-2</v>
      </c>
      <c r="O32" s="6">
        <v>1.1879015575111769E-2</v>
      </c>
      <c r="P32" s="6">
        <v>7.5140390827756328E-7</v>
      </c>
      <c r="Q32" s="6">
        <v>2.3610083059628284E-7</v>
      </c>
    </row>
    <row r="33" spans="1:17" x14ac:dyDescent="0.25">
      <c r="A33" s="4" t="s">
        <v>27</v>
      </c>
      <c r="B33" s="6">
        <v>1.1881545705577591E-2</v>
      </c>
      <c r="C33" s="6">
        <v>1.1879015597436777E-2</v>
      </c>
      <c r="D33" s="6">
        <v>4.7251159665864072E-6</v>
      </c>
      <c r="E33" s="6">
        <v>1.6483607250506228E-6</v>
      </c>
      <c r="F33" s="6">
        <v>1.1881545705577591E-2</v>
      </c>
      <c r="G33" s="6">
        <v>1.1879015597436777E-2</v>
      </c>
      <c r="H33" s="6">
        <v>1.6293503333056579E-6</v>
      </c>
      <c r="I33" s="6">
        <v>5.6840025001745607E-7</v>
      </c>
      <c r="J33" s="6">
        <v>1.1881545705577591E-2</v>
      </c>
      <c r="K33" s="6">
        <v>1.1879015597436777E-2</v>
      </c>
      <c r="L33" s="6">
        <v>1.2533464102351215E-6</v>
      </c>
      <c r="M33" s="6">
        <v>4.3723096155188929E-7</v>
      </c>
      <c r="N33" s="6">
        <v>1.1881545705577591E-2</v>
      </c>
      <c r="O33" s="6">
        <v>1.1879015597436777E-2</v>
      </c>
      <c r="P33" s="6">
        <v>6.7680706152696558E-7</v>
      </c>
      <c r="Q33" s="6">
        <v>2.3610471923802025E-7</v>
      </c>
    </row>
    <row r="34" spans="1:17" ht="15.75" x14ac:dyDescent="0.25">
      <c r="A34" s="5" t="s">
        <v>28</v>
      </c>
      <c r="B34" s="7"/>
      <c r="C34" s="7"/>
      <c r="D34" s="7"/>
      <c r="E34" s="7"/>
      <c r="F34" s="7"/>
      <c r="G34" s="7"/>
      <c r="H34" s="7"/>
      <c r="I34" s="7"/>
      <c r="J34" s="7"/>
      <c r="K34" s="8"/>
      <c r="L34" s="7"/>
      <c r="M34" s="7"/>
      <c r="N34" s="7"/>
      <c r="O34" s="7"/>
      <c r="P34" s="7"/>
      <c r="Q34" s="7"/>
    </row>
    <row r="35" spans="1:17" ht="15.75" x14ac:dyDescent="0.25">
      <c r="A35" s="5" t="s">
        <v>29</v>
      </c>
      <c r="B35" s="7"/>
      <c r="C35" s="7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O35" s="7"/>
      <c r="P35" s="7"/>
      <c r="Q35" s="7"/>
    </row>
    <row r="36" spans="1:17" x14ac:dyDescent="0.25">
      <c r="A36" s="4" t="s">
        <v>30</v>
      </c>
      <c r="B36" s="6">
        <v>1.1914448566012391E-2</v>
      </c>
      <c r="C36" s="6">
        <v>1.1879043798121727E-2</v>
      </c>
      <c r="D36" s="6">
        <v>4.4736863555990923E-5</v>
      </c>
      <c r="E36" s="6">
        <v>1.6826543601080677E-6</v>
      </c>
      <c r="F36" s="6">
        <v>1.1914448566012391E-2</v>
      </c>
      <c r="G36" s="6">
        <v>1.1879043798121727E-2</v>
      </c>
      <c r="H36" s="6">
        <v>1.5426504674479627E-5</v>
      </c>
      <c r="I36" s="6">
        <v>5.8022564141657516E-7</v>
      </c>
      <c r="J36" s="6">
        <v>1.1914448566012391E-2</v>
      </c>
      <c r="K36" s="6">
        <v>1.1879043798121727E-2</v>
      </c>
      <c r="L36" s="6">
        <v>1.186654205729202E-5</v>
      </c>
      <c r="M36" s="6">
        <v>4.4632741647428858E-7</v>
      </c>
      <c r="N36" s="6">
        <v>1.1914448566012391E-2</v>
      </c>
      <c r="O36" s="6">
        <v>1.1879043798121727E-2</v>
      </c>
      <c r="P36" s="6">
        <v>6.4079327109376913E-6</v>
      </c>
      <c r="Q36" s="6">
        <v>2.4101680489611583E-7</v>
      </c>
    </row>
    <row r="37" spans="1:17" ht="15.75" x14ac:dyDescent="0.25">
      <c r="A37" s="5" t="s">
        <v>31</v>
      </c>
      <c r="B37" s="7"/>
      <c r="C37" s="7"/>
      <c r="D37" s="7"/>
      <c r="E37" s="7"/>
      <c r="F37" s="7"/>
      <c r="G37" s="7"/>
      <c r="H37" s="7"/>
      <c r="I37" s="7"/>
      <c r="J37" s="7"/>
      <c r="K37" s="8"/>
      <c r="L37" s="7"/>
      <c r="M37" s="7"/>
      <c r="N37" s="7"/>
      <c r="O37" s="7"/>
      <c r="P37" s="7"/>
      <c r="Q37" s="7"/>
    </row>
    <row r="38" spans="1:17" ht="15.75" x14ac:dyDescent="0.25">
      <c r="A38" s="5" t="s">
        <v>32</v>
      </c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</row>
    <row r="39" spans="1:17" ht="15.75" x14ac:dyDescent="0.25">
      <c r="A39" s="5" t="s">
        <v>33</v>
      </c>
      <c r="B39" s="7"/>
      <c r="C39" s="7"/>
      <c r="D39" s="7"/>
      <c r="E39" s="7"/>
      <c r="F39" s="7"/>
      <c r="G39" s="7"/>
      <c r="H39" s="7"/>
      <c r="I39" s="7"/>
      <c r="J39" s="7"/>
      <c r="K39" s="8"/>
      <c r="L39" s="7"/>
      <c r="M39" s="7"/>
      <c r="N39" s="7"/>
      <c r="O39" s="7"/>
      <c r="P39" s="7"/>
      <c r="Q39" s="7"/>
    </row>
    <row r="40" spans="1:17" ht="15.75" x14ac:dyDescent="0.25">
      <c r="A40" s="5" t="s">
        <v>34</v>
      </c>
      <c r="B40" s="7"/>
      <c r="C40" s="7"/>
      <c r="D40" s="7"/>
      <c r="E40" s="7"/>
      <c r="F40" s="7"/>
      <c r="G40" s="7"/>
      <c r="H40" s="7"/>
      <c r="I40" s="7"/>
      <c r="J40" s="7"/>
      <c r="K40" s="8"/>
      <c r="L40" s="7"/>
      <c r="M40" s="7"/>
      <c r="N40" s="7"/>
      <c r="O40" s="7"/>
      <c r="P40" s="7"/>
      <c r="Q40" s="7"/>
    </row>
    <row r="41" spans="1:17" ht="15.75" x14ac:dyDescent="0.25">
      <c r="A41" s="5" t="s">
        <v>35</v>
      </c>
      <c r="B41" s="7"/>
      <c r="C41" s="7"/>
      <c r="D41" s="7"/>
      <c r="E41" s="7"/>
      <c r="F41" s="7"/>
      <c r="G41" s="7"/>
      <c r="H41" s="7"/>
      <c r="I41" s="7"/>
      <c r="J41" s="7"/>
      <c r="K41" s="8"/>
      <c r="L41" s="7"/>
      <c r="M41" s="7"/>
      <c r="N41" s="7"/>
      <c r="O41" s="7"/>
      <c r="P41" s="7"/>
      <c r="Q41" s="7"/>
    </row>
    <row r="42" spans="1:17" ht="15.75" x14ac:dyDescent="0.25">
      <c r="A42" s="5" t="s">
        <v>36</v>
      </c>
      <c r="B42" s="7"/>
      <c r="C42" s="7"/>
      <c r="D42" s="7"/>
      <c r="E42" s="7"/>
      <c r="F42" s="7"/>
      <c r="G42" s="7"/>
      <c r="H42" s="7"/>
      <c r="I42" s="7"/>
      <c r="J42" s="7"/>
      <c r="K42" s="8"/>
      <c r="L42" s="7"/>
      <c r="M42" s="7"/>
      <c r="N42" s="7"/>
      <c r="O42" s="7"/>
      <c r="P42" s="7"/>
      <c r="Q42" s="7"/>
    </row>
    <row r="43" spans="1:17" ht="15.75" x14ac:dyDescent="0.25">
      <c r="A43" s="5" t="s">
        <v>37</v>
      </c>
      <c r="B43" s="7"/>
      <c r="C43" s="7"/>
      <c r="D43" s="7"/>
      <c r="E43" s="7"/>
      <c r="F43" s="7"/>
      <c r="G43" s="7"/>
      <c r="H43" s="7"/>
      <c r="I43" s="7"/>
      <c r="J43" s="7"/>
      <c r="K43" s="8"/>
      <c r="L43" s="7"/>
      <c r="M43" s="7"/>
      <c r="N43" s="7"/>
      <c r="O43" s="7"/>
      <c r="P43" s="7"/>
      <c r="Q43" s="7"/>
    </row>
    <row r="44" spans="1:17" ht="15.75" x14ac:dyDescent="0.25">
      <c r="A44" s="5" t="s">
        <v>38</v>
      </c>
      <c r="B44" s="7"/>
      <c r="C44" s="7"/>
      <c r="D44" s="7"/>
      <c r="E44" s="7"/>
      <c r="F44" s="7"/>
      <c r="G44" s="7"/>
      <c r="H44" s="7"/>
      <c r="I44" s="7"/>
      <c r="J44" s="7"/>
      <c r="K44" s="8"/>
      <c r="L44" s="7"/>
      <c r="M44" s="7"/>
      <c r="N44" s="7"/>
      <c r="O44" s="7"/>
      <c r="P44" s="7"/>
      <c r="Q44" s="7"/>
    </row>
    <row r="45" spans="1:17" ht="15.75" x14ac:dyDescent="0.25">
      <c r="A45" s="5" t="s">
        <v>39</v>
      </c>
      <c r="B45" s="7"/>
      <c r="C45" s="7"/>
      <c r="D45" s="7"/>
      <c r="E45" s="7"/>
      <c r="F45" s="7"/>
      <c r="G45" s="7"/>
      <c r="H45" s="7"/>
      <c r="I45" s="7"/>
      <c r="J45" s="7"/>
      <c r="K45" s="8"/>
      <c r="L45" s="7"/>
      <c r="M45" s="7"/>
      <c r="N45" s="7"/>
      <c r="O45" s="7"/>
      <c r="P45" s="7"/>
      <c r="Q45" s="7"/>
    </row>
    <row r="46" spans="1:17" ht="15.75" x14ac:dyDescent="0.25">
      <c r="A46" s="4" t="s">
        <v>40</v>
      </c>
      <c r="B46" s="7">
        <v>1.1894086668789904E-2</v>
      </c>
      <c r="C46" s="7">
        <v>1.1879486195605313E-2</v>
      </c>
      <c r="D46" s="7">
        <v>1.9975639718871661E-5</v>
      </c>
      <c r="E46" s="7">
        <v>2.2206348339497183E-6</v>
      </c>
      <c r="F46" s="7">
        <v>1.1894086668789904E-2</v>
      </c>
      <c r="G46" s="7">
        <v>1.1879486195605313E-2</v>
      </c>
      <c r="H46" s="7">
        <v>6.8881516271971236E-6</v>
      </c>
      <c r="I46" s="7">
        <v>7.65736149637834E-7</v>
      </c>
      <c r="J46" s="7">
        <v>1.1894086668789904E-2</v>
      </c>
      <c r="K46" s="8">
        <v>1.1879486195605313E-2</v>
      </c>
      <c r="L46" s="7">
        <v>5.2985781747670182E-6</v>
      </c>
      <c r="M46" s="7">
        <v>5.8902780741371838E-7</v>
      </c>
      <c r="N46" s="7">
        <v>1.1894086668789904E-2</v>
      </c>
      <c r="O46" s="7">
        <v>1.1879486195605313E-2</v>
      </c>
      <c r="P46" s="7">
        <v>2.8612322143741899E-6</v>
      </c>
      <c r="Q46" s="7">
        <v>3.1807501600340801E-7</v>
      </c>
    </row>
    <row r="47" spans="1:17" ht="15.75" x14ac:dyDescent="0.25">
      <c r="A47" s="5" t="s">
        <v>41</v>
      </c>
      <c r="B47" s="7"/>
      <c r="C47" s="7"/>
      <c r="D47" s="7"/>
      <c r="E47" s="7"/>
      <c r="F47" s="7"/>
      <c r="G47" s="7"/>
      <c r="H47" s="7"/>
      <c r="I47" s="7"/>
      <c r="J47" s="7"/>
      <c r="K47" s="8"/>
      <c r="L47" s="7"/>
      <c r="M47" s="7"/>
      <c r="N47" s="7"/>
      <c r="O47" s="7"/>
      <c r="P47" s="7"/>
      <c r="Q47" s="7"/>
    </row>
    <row r="48" spans="1:17" ht="15.75" x14ac:dyDescent="0.25">
      <c r="A48" s="5" t="s">
        <v>42</v>
      </c>
      <c r="B48" s="7"/>
      <c r="C48" s="7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O48" s="7"/>
      <c r="P48" s="7"/>
      <c r="Q48" s="7"/>
    </row>
    <row r="49" spans="1:18" ht="15.75" x14ac:dyDescent="0.25">
      <c r="A49" s="5" t="s">
        <v>43</v>
      </c>
      <c r="B49" s="7"/>
      <c r="C49" s="7"/>
      <c r="D49" s="7"/>
      <c r="E49" s="7"/>
      <c r="F49" s="7"/>
      <c r="G49" s="7"/>
      <c r="H49" s="7"/>
      <c r="I49" s="7"/>
      <c r="J49" s="7"/>
      <c r="K49" s="8"/>
      <c r="L49" s="7"/>
      <c r="M49" s="7"/>
      <c r="N49" s="7"/>
      <c r="O49" s="7"/>
      <c r="P49" s="7"/>
      <c r="Q49" s="7"/>
    </row>
    <row r="50" spans="1:18" ht="15.75" x14ac:dyDescent="0.25">
      <c r="A50" s="5" t="s">
        <v>44</v>
      </c>
      <c r="B50" s="7"/>
      <c r="C50" s="7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O50" s="7"/>
      <c r="P50" s="7"/>
      <c r="Q50" s="7"/>
    </row>
    <row r="51" spans="1:18" ht="15.75" x14ac:dyDescent="0.25">
      <c r="A51" s="5" t="s">
        <v>45</v>
      </c>
      <c r="B51" s="7"/>
      <c r="C51" s="7"/>
      <c r="D51" s="7"/>
      <c r="E51" s="7"/>
      <c r="F51" s="7"/>
      <c r="G51" s="7"/>
      <c r="H51" s="7"/>
      <c r="I51" s="7"/>
      <c r="J51" s="7"/>
      <c r="K51" s="8"/>
      <c r="L51" s="7"/>
      <c r="M51" s="7"/>
      <c r="N51" s="7"/>
      <c r="O51" s="7"/>
      <c r="P51" s="7"/>
      <c r="Q51" s="7"/>
    </row>
    <row r="52" spans="1:18" x14ac:dyDescent="0.25">
      <c r="A52" s="4" t="s">
        <v>46</v>
      </c>
      <c r="B52" s="6">
        <v>1.1895995444706134E-2</v>
      </c>
      <c r="C52" s="6">
        <v>1.1879017604728221E-2</v>
      </c>
      <c r="D52" s="6">
        <v>2.2296819675742009E-5</v>
      </c>
      <c r="E52" s="6">
        <v>1.650801705489701E-6</v>
      </c>
      <c r="F52" s="6">
        <v>1.1895995444706134E-2</v>
      </c>
      <c r="G52" s="6">
        <v>1.1879017604728221E-2</v>
      </c>
      <c r="H52" s="6">
        <v>7.688558508876554E-6</v>
      </c>
      <c r="I52" s="6">
        <v>5.6924196741024174E-7</v>
      </c>
      <c r="J52" s="6">
        <v>1.1895995444706134E-2</v>
      </c>
      <c r="K52" s="6">
        <v>1.1879017604728221E-2</v>
      </c>
      <c r="L52" s="6">
        <v>5.9142757760588879E-6</v>
      </c>
      <c r="M52" s="6">
        <v>4.3787843646941665E-7</v>
      </c>
      <c r="N52" s="6">
        <v>1.1895995444706134E-2</v>
      </c>
      <c r="O52" s="6">
        <v>1.1879017604728221E-2</v>
      </c>
      <c r="P52" s="6">
        <v>3.1937089190717995E-6</v>
      </c>
      <c r="Q52" s="6">
        <v>2.3645435569348501E-7</v>
      </c>
    </row>
    <row r="53" spans="1:18" ht="15.75" x14ac:dyDescent="0.25">
      <c r="A53" s="5" t="s">
        <v>47</v>
      </c>
      <c r="B53" s="7"/>
      <c r="C53" s="7"/>
      <c r="D53" s="7"/>
      <c r="E53" s="7"/>
      <c r="F53" s="7"/>
      <c r="G53" s="7"/>
      <c r="H53" s="7"/>
      <c r="I53" s="7"/>
      <c r="J53" s="7"/>
      <c r="K53" s="8"/>
      <c r="L53" s="7"/>
      <c r="M53" s="7"/>
      <c r="N53" s="7"/>
      <c r="O53" s="7"/>
      <c r="P53" s="7"/>
      <c r="Q53" s="7"/>
    </row>
    <row r="54" spans="1:18" ht="15.75" x14ac:dyDescent="0.25">
      <c r="A54" s="5" t="s">
        <v>48</v>
      </c>
      <c r="B54" s="7"/>
      <c r="C54" s="7"/>
      <c r="D54" s="7"/>
      <c r="E54" s="7"/>
      <c r="F54" s="7"/>
      <c r="G54" s="7"/>
      <c r="H54" s="7"/>
      <c r="I54" s="7"/>
      <c r="J54" s="7"/>
      <c r="K54" s="8"/>
      <c r="L54" s="7"/>
      <c r="M54" s="7"/>
      <c r="N54" s="7"/>
      <c r="O54" s="7"/>
      <c r="P54" s="7"/>
      <c r="Q54" s="7"/>
    </row>
    <row r="55" spans="1:18" ht="15.75" x14ac:dyDescent="0.25">
      <c r="A55" s="5" t="s">
        <v>49</v>
      </c>
      <c r="B55" s="7"/>
      <c r="C55" s="7"/>
      <c r="D55" s="7"/>
      <c r="E55" s="7"/>
      <c r="F55" s="7"/>
      <c r="G55" s="7"/>
      <c r="H55" s="7"/>
      <c r="I55" s="7"/>
      <c r="J55" s="7"/>
      <c r="K55" s="8"/>
      <c r="L55" s="7"/>
      <c r="M55" s="7"/>
      <c r="N55" s="7"/>
      <c r="O55" s="7"/>
      <c r="P55" s="7"/>
      <c r="Q55" s="7"/>
    </row>
    <row r="56" spans="1:18" ht="15.75" x14ac:dyDescent="0.25">
      <c r="A56" s="5" t="s">
        <v>50</v>
      </c>
      <c r="B56" s="7"/>
      <c r="C56" s="7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O56" s="7"/>
      <c r="P56" s="7"/>
      <c r="Q56" s="7"/>
    </row>
    <row r="57" spans="1:18" ht="15.75" x14ac:dyDescent="0.25">
      <c r="A57" s="5" t="s">
        <v>51</v>
      </c>
      <c r="B57" s="7"/>
      <c r="C57" s="7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O57" s="7"/>
      <c r="P57" s="7"/>
      <c r="Q57" s="7"/>
    </row>
    <row r="58" spans="1:18" ht="15.75" x14ac:dyDescent="0.25">
      <c r="A58" s="5" t="s">
        <v>52</v>
      </c>
      <c r="B58" s="7"/>
      <c r="C58" s="7"/>
      <c r="D58" s="7"/>
      <c r="E58" s="7"/>
      <c r="F58" s="7"/>
      <c r="G58" s="7"/>
      <c r="H58" s="7"/>
      <c r="I58" s="7"/>
      <c r="J58" s="7"/>
      <c r="K58" s="8"/>
      <c r="L58" s="7"/>
      <c r="M58" s="7"/>
      <c r="N58" s="7"/>
      <c r="O58" s="7"/>
      <c r="P58" s="7"/>
      <c r="Q58" s="7"/>
    </row>
    <row r="59" spans="1:18" ht="15.75" x14ac:dyDescent="0.25">
      <c r="A59" s="5" t="s">
        <v>53</v>
      </c>
      <c r="B59" s="7"/>
      <c r="C59" s="7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O59" s="7"/>
      <c r="P59" s="7"/>
      <c r="Q59" s="7"/>
    </row>
    <row r="60" spans="1:18" x14ac:dyDescent="0.25">
      <c r="A60" s="4" t="s">
        <v>54</v>
      </c>
      <c r="B60" s="6">
        <v>1.1880235956790408E-2</v>
      </c>
      <c r="C60" s="6">
        <v>1.1879015492184005E-2</v>
      </c>
      <c r="D60" s="6">
        <v>3.1323870309921242E-6</v>
      </c>
      <c r="E60" s="6">
        <v>1.648232731701752E-6</v>
      </c>
      <c r="F60" s="6">
        <v>1.1880235956790408E-2</v>
      </c>
      <c r="G60" s="6">
        <v>1.1879015492184005E-2</v>
      </c>
      <c r="H60" s="6">
        <v>1.0801334589628015E-6</v>
      </c>
      <c r="I60" s="6">
        <v>5.6835611437991458E-7</v>
      </c>
      <c r="J60" s="6">
        <v>1.1880235956790408E-2</v>
      </c>
      <c r="K60" s="6">
        <v>1.1879015492184005E-2</v>
      </c>
      <c r="L60" s="6">
        <v>8.3087189150984708E-7</v>
      </c>
      <c r="M60" s="6">
        <v>4.3719701106147266E-7</v>
      </c>
      <c r="N60" s="6">
        <v>1.1880235956790408E-2</v>
      </c>
      <c r="O60" s="6">
        <v>1.1879015492184005E-2</v>
      </c>
      <c r="P60" s="6">
        <v>4.4867082141531748E-7</v>
      </c>
      <c r="Q60" s="6">
        <v>2.3608638597319528E-7</v>
      </c>
    </row>
    <row r="61" spans="1:18" ht="15.75" x14ac:dyDescent="0.25">
      <c r="A61" s="5" t="s">
        <v>55</v>
      </c>
      <c r="B61" s="7"/>
      <c r="C61" s="7"/>
      <c r="D61" s="7"/>
      <c r="E61" s="7"/>
      <c r="F61" s="7"/>
      <c r="G61" s="7"/>
      <c r="H61" s="7"/>
      <c r="I61" s="7"/>
      <c r="J61" s="7"/>
      <c r="K61" s="8"/>
      <c r="L61" s="7"/>
      <c r="M61" s="7"/>
      <c r="N61" s="7"/>
      <c r="O61" s="7"/>
      <c r="P61" s="7"/>
      <c r="Q61" s="7"/>
    </row>
    <row r="62" spans="1:18" x14ac:dyDescent="0.25">
      <c r="A62" s="4" t="s">
        <v>56</v>
      </c>
      <c r="B62" s="6">
        <v>1.1884311214224803E-2</v>
      </c>
      <c r="C62" s="6">
        <v>1.1879016089432004E-2</v>
      </c>
      <c r="D62" s="6">
        <v>8.0881315976350289E-6</v>
      </c>
      <c r="E62" s="6">
        <v>1.6489590192009758E-6</v>
      </c>
      <c r="F62" s="6">
        <v>1.1884311214224803E-2</v>
      </c>
      <c r="G62" s="6">
        <v>1.1879016089432004E-2</v>
      </c>
      <c r="H62" s="6">
        <v>2.789010895736217E-6</v>
      </c>
      <c r="I62" s="6">
        <v>5.6860655834516404E-7</v>
      </c>
      <c r="J62" s="6">
        <v>1.1884311214224803E-2</v>
      </c>
      <c r="K62" s="6">
        <v>1.1879016089432004E-2</v>
      </c>
      <c r="L62" s="6">
        <v>2.1453929967201667E-6</v>
      </c>
      <c r="M62" s="6">
        <v>4.3738966026551075E-7</v>
      </c>
      <c r="N62" s="6">
        <v>1.1884311214224803E-2</v>
      </c>
      <c r="O62" s="6">
        <v>1.1879016089432004E-2</v>
      </c>
      <c r="P62" s="6">
        <v>1.1585122182288902E-6</v>
      </c>
      <c r="Q62" s="6">
        <v>2.3619041654337582E-7</v>
      </c>
    </row>
    <row r="63" spans="1:18" ht="15.75" x14ac:dyDescent="0.25">
      <c r="A63" s="5" t="s">
        <v>57</v>
      </c>
      <c r="B63" s="7"/>
      <c r="C63" s="7"/>
      <c r="D63" s="7"/>
      <c r="E63" s="7"/>
      <c r="F63" s="7"/>
      <c r="G63" s="7"/>
      <c r="H63" s="7"/>
      <c r="I63" s="7"/>
      <c r="J63" s="7"/>
      <c r="K63" s="8"/>
      <c r="L63" s="7"/>
      <c r="M63" s="7"/>
      <c r="N63" s="7"/>
      <c r="O63" s="7"/>
      <c r="P63" s="7"/>
      <c r="Q63" s="7"/>
      <c r="R63" s="3"/>
    </row>
    <row r="64" spans="1:18" x14ac:dyDescent="0.25">
      <c r="A64" s="4" t="s">
        <v>58</v>
      </c>
      <c r="B64" s="6">
        <v>1.1883478418949031E-2</v>
      </c>
      <c r="C64" s="6">
        <v>1.1879015731960856E-2</v>
      </c>
      <c r="D64" s="6">
        <v>7.0754052289414754E-6</v>
      </c>
      <c r="E64" s="6">
        <v>1.6485243139755257E-6</v>
      </c>
      <c r="F64" s="6">
        <v>1.1883478418949031E-2</v>
      </c>
      <c r="G64" s="6">
        <v>1.1879015731960856E-2</v>
      </c>
      <c r="H64" s="6">
        <v>2.4397949065315435E-6</v>
      </c>
      <c r="I64" s="6">
        <v>5.6845665999156064E-7</v>
      </c>
      <c r="J64" s="6">
        <v>1.1883478418949031E-2</v>
      </c>
      <c r="K64" s="6">
        <v>1.1879015731960856E-2</v>
      </c>
      <c r="L64" s="6">
        <v>1.8767653127165718E-6</v>
      </c>
      <c r="M64" s="6">
        <v>4.3727435383966197E-7</v>
      </c>
      <c r="N64" s="6">
        <v>1.1883478418949031E-2</v>
      </c>
      <c r="O64" s="6">
        <v>1.1879015731960856E-2</v>
      </c>
      <c r="P64" s="6">
        <v>1.0134532688669488E-6</v>
      </c>
      <c r="Q64" s="6">
        <v>2.3612815107341748E-7</v>
      </c>
    </row>
    <row r="65" spans="1:17" x14ac:dyDescent="0.25">
      <c r="A65" s="10" t="s">
        <v>67</v>
      </c>
      <c r="B65" s="6">
        <v>1.1895729347465207E-2</v>
      </c>
      <c r="C65" s="6">
        <v>1.1879017850305575E-2</v>
      </c>
      <c r="D65" s="6">
        <v>2.1973230313068636E-5</v>
      </c>
      <c r="E65" s="6">
        <v>1.6511003415026232E-6</v>
      </c>
      <c r="F65" s="6">
        <v>1.1895729347465207E-2</v>
      </c>
      <c r="G65" s="6">
        <v>1.1879017850305575E-2</v>
      </c>
      <c r="H65" s="6">
        <v>7.5769759700236681E-6</v>
      </c>
      <c r="I65" s="6">
        <v>5.6934494534573225E-7</v>
      </c>
      <c r="J65" s="6">
        <v>1.1895729347465207E-2</v>
      </c>
      <c r="K65" s="6">
        <v>1.1879017850305575E-2</v>
      </c>
      <c r="L65" s="6">
        <v>5.8284430538643592E-6</v>
      </c>
      <c r="M65" s="6">
        <v>4.3795765026594784E-7</v>
      </c>
      <c r="N65" s="6">
        <v>1.1895729347465207E-2</v>
      </c>
      <c r="O65" s="6">
        <v>1.1879017850305575E-2</v>
      </c>
      <c r="P65" s="6">
        <v>3.1473592490867544E-6</v>
      </c>
      <c r="Q65" s="6">
        <v>2.3649713114361184E-7</v>
      </c>
    </row>
    <row r="66" spans="1:17" ht="15.75" x14ac:dyDescent="0.25">
      <c r="D66" s="12"/>
      <c r="K66" s="2"/>
    </row>
    <row r="67" spans="1:17" ht="15.75" x14ac:dyDescent="0.25">
      <c r="K67" s="2"/>
    </row>
    <row r="68" spans="1:17" ht="15.75" x14ac:dyDescent="0.25">
      <c r="K68" s="2"/>
    </row>
    <row r="69" spans="1:17" ht="15.75" x14ac:dyDescent="0.25">
      <c r="K69" s="2"/>
    </row>
    <row r="70" spans="1:17" ht="15.75" x14ac:dyDescent="0.25">
      <c r="K70" s="2"/>
    </row>
    <row r="71" spans="1:17" ht="15.75" x14ac:dyDescent="0.25">
      <c r="K71" s="2"/>
    </row>
    <row r="72" spans="1:17" ht="15.75" x14ac:dyDescent="0.25">
      <c r="K72" s="2"/>
    </row>
    <row r="73" spans="1:17" ht="15.75" x14ac:dyDescent="0.25">
      <c r="K73" s="2"/>
    </row>
    <row r="74" spans="1:17" ht="15.75" x14ac:dyDescent="0.25">
      <c r="K74" s="2"/>
    </row>
  </sheetData>
  <mergeCells count="4">
    <mergeCell ref="B4:E4"/>
    <mergeCell ref="F4:I4"/>
    <mergeCell ref="J4:M4"/>
    <mergeCell ref="N4:Q4"/>
  </mergeCells>
  <hyperlinks>
    <hyperlink ref="B3" r:id="rId1" display="https://pubs.acs.org/doi/abs/10.1021/acs.est.7b02589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23" workbookViewId="0">
      <selection activeCell="A65" sqref="A65"/>
    </sheetView>
  </sheetViews>
  <sheetFormatPr baseColWidth="10" defaultRowHeight="15" x14ac:dyDescent="0.25"/>
  <cols>
    <col min="1" max="1" width="36.42578125" bestFit="1" customWidth="1"/>
    <col min="3" max="3" width="15" bestFit="1" customWidth="1"/>
    <col min="4" max="4" width="13.7109375" bestFit="1" customWidth="1"/>
    <col min="5" max="5" width="12.7109375" bestFit="1" customWidth="1"/>
    <col min="7" max="7" width="11.5703125" bestFit="1" customWidth="1"/>
    <col min="8" max="8" width="13.7109375" bestFit="1" customWidth="1"/>
    <col min="9" max="9" width="12.7109375" bestFit="1" customWidth="1"/>
  </cols>
  <sheetData>
    <row r="1" spans="1:19" x14ac:dyDescent="0.25">
      <c r="A1" t="s">
        <v>84</v>
      </c>
      <c r="R1" s="11"/>
      <c r="S1" s="11"/>
    </row>
    <row r="2" spans="1:19" x14ac:dyDescent="0.25">
      <c r="A2" t="s">
        <v>85</v>
      </c>
      <c r="B2" s="19">
        <v>285.74</v>
      </c>
      <c r="C2" t="s">
        <v>86</v>
      </c>
      <c r="D2" t="s">
        <v>87</v>
      </c>
      <c r="R2" s="11"/>
      <c r="S2" s="11"/>
    </row>
    <row r="3" spans="1:19" x14ac:dyDescent="0.25">
      <c r="R3" s="11"/>
      <c r="S3" s="11"/>
    </row>
    <row r="4" spans="1:19" x14ac:dyDescent="0.25">
      <c r="A4" s="11"/>
      <c r="B4" s="24" t="s">
        <v>63</v>
      </c>
      <c r="C4" s="24"/>
      <c r="D4" s="24"/>
      <c r="E4" s="24"/>
      <c r="F4" s="24" t="s">
        <v>64</v>
      </c>
      <c r="G4" s="24"/>
      <c r="H4" s="24"/>
      <c r="I4" s="24"/>
      <c r="J4" s="24" t="s">
        <v>65</v>
      </c>
      <c r="K4" s="24"/>
      <c r="L4" s="24"/>
      <c r="M4" s="24"/>
      <c r="N4" s="24" t="s">
        <v>66</v>
      </c>
      <c r="O4" s="24"/>
      <c r="P4" s="24"/>
      <c r="Q4" s="24"/>
      <c r="R4" s="11"/>
      <c r="S4" s="11"/>
    </row>
    <row r="5" spans="1:19" x14ac:dyDescent="0.25">
      <c r="A5" s="11"/>
      <c r="B5" s="11" t="s">
        <v>59</v>
      </c>
      <c r="C5" s="11" t="s">
        <v>60</v>
      </c>
      <c r="D5" s="11" t="s">
        <v>61</v>
      </c>
      <c r="E5" s="11" t="s">
        <v>62</v>
      </c>
      <c r="F5" s="11" t="s">
        <v>59</v>
      </c>
      <c r="G5" s="11" t="s">
        <v>60</v>
      </c>
      <c r="H5" s="11" t="s">
        <v>61</v>
      </c>
      <c r="I5" s="11" t="s">
        <v>62</v>
      </c>
      <c r="J5" s="11" t="s">
        <v>59</v>
      </c>
      <c r="K5" s="11" t="s">
        <v>60</v>
      </c>
      <c r="L5" s="11" t="s">
        <v>61</v>
      </c>
      <c r="M5" s="11" t="s">
        <v>62</v>
      </c>
      <c r="N5" s="11" t="s">
        <v>59</v>
      </c>
      <c r="O5" s="11" t="s">
        <v>60</v>
      </c>
      <c r="P5" s="11" t="s">
        <v>61</v>
      </c>
      <c r="Q5" s="11" t="s">
        <v>62</v>
      </c>
      <c r="R5" s="11"/>
      <c r="S5" s="11"/>
    </row>
    <row r="6" spans="1:19" x14ac:dyDescent="0.25">
      <c r="A6" s="4" t="s">
        <v>0</v>
      </c>
      <c r="B6" s="6">
        <f>iF!B6*$B$2</f>
        <v>3.3993434544958103</v>
      </c>
      <c r="C6" s="6">
        <f>iF!C6*$B$2</f>
        <v>3.3943111596967075</v>
      </c>
      <c r="D6" s="6">
        <f>iF!D6*$B$2</f>
        <v>6.5920703865155195E-3</v>
      </c>
      <c r="E6" s="6">
        <f>iF!E6*$B$2</f>
        <v>4.7251401249705802E-4</v>
      </c>
      <c r="F6" s="6">
        <f>iF!F6*$B$2</f>
        <v>3.3993434544958103</v>
      </c>
      <c r="G6" s="6">
        <f>iF!G6*$B$2</f>
        <v>3.3943111596967075</v>
      </c>
      <c r="H6" s="6">
        <f>iF!H6*$B$2</f>
        <v>2.2731277194881108E-3</v>
      </c>
      <c r="I6" s="6">
        <f>iF!I6*$B$2</f>
        <v>1.6293586637829589E-4</v>
      </c>
      <c r="J6" s="6">
        <f>iF!J6*$B$2</f>
        <v>3.3993434544958103</v>
      </c>
      <c r="K6" s="6">
        <f>iF!K6*$B$2</f>
        <v>3.3943111596967075</v>
      </c>
      <c r="L6" s="6">
        <f>iF!L6*$B$2</f>
        <v>1.7485597842216232E-3</v>
      </c>
      <c r="M6" s="6">
        <f>iF!M6*$B$2</f>
        <v>1.2533528182945836E-4</v>
      </c>
      <c r="N6" s="6">
        <f>iF!N6*$B$2</f>
        <v>3.3993434544958103</v>
      </c>
      <c r="O6" s="6">
        <f>iF!O6*$B$2</f>
        <v>3.3943111596967075</v>
      </c>
      <c r="P6" s="6">
        <f>iF!P6*$B$2</f>
        <v>9.4422228347967668E-4</v>
      </c>
      <c r="Q6" s="6">
        <f>iF!Q6*$B$2</f>
        <v>6.768105218790751E-5</v>
      </c>
      <c r="R6" s="11"/>
      <c r="S6" s="11"/>
    </row>
    <row r="7" spans="1:19" x14ac:dyDescent="0.25">
      <c r="A7" s="5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"/>
      <c r="S7" s="11"/>
    </row>
    <row r="8" spans="1:19" x14ac:dyDescent="0.25">
      <c r="A8" s="5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"/>
      <c r="S8" s="11"/>
    </row>
    <row r="9" spans="1:19" x14ac:dyDescent="0.25">
      <c r="A9" s="5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1"/>
      <c r="S9" s="11"/>
    </row>
    <row r="10" spans="1:19" x14ac:dyDescent="0.25">
      <c r="A10" s="5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1"/>
      <c r="S10" s="11"/>
    </row>
    <row r="11" spans="1:19" x14ac:dyDescent="0.25">
      <c r="A11" s="4" t="s">
        <v>5</v>
      </c>
      <c r="B11" s="6">
        <f>iF!B11*$B$2</f>
        <v>3.3949396644607077</v>
      </c>
      <c r="C11" s="6">
        <f>iF!C11*$B$2</f>
        <v>3.3943098932530713</v>
      </c>
      <c r="D11" s="6">
        <f>iF!D11*$B$2</f>
        <v>1.236811512581737E-3</v>
      </c>
      <c r="E11" s="6">
        <f>iF!E11*$B$2</f>
        <v>4.7097394508526614E-4</v>
      </c>
      <c r="F11" s="6">
        <f>iF!F11*$B$2</f>
        <v>3.3949396644607077</v>
      </c>
      <c r="G11" s="6">
        <f>iF!G11*$B$2</f>
        <v>3.3943098932530713</v>
      </c>
      <c r="H11" s="6">
        <f>iF!H11*$B$2</f>
        <v>4.2648672847646102E-4</v>
      </c>
      <c r="I11" s="6">
        <f>iF!I11*$B$2</f>
        <v>1.6240480865009179E-4</v>
      </c>
      <c r="J11" s="6">
        <f>iF!J11*$B$2</f>
        <v>3.3949396644607077</v>
      </c>
      <c r="K11" s="6">
        <f>iF!K11*$B$2</f>
        <v>3.3943098932530713</v>
      </c>
      <c r="L11" s="6">
        <f>iF!L11*$B$2</f>
        <v>3.2806671421266222E-4</v>
      </c>
      <c r="M11" s="6">
        <f>iF!M11*$B$2</f>
        <v>1.2492677588468598E-4</v>
      </c>
      <c r="N11" s="6">
        <f>iF!N11*$B$2</f>
        <v>3.3949396644607077</v>
      </c>
      <c r="O11" s="6">
        <f>iF!O11*$B$2</f>
        <v>3.3943098932530713</v>
      </c>
      <c r="P11" s="6">
        <f>iF!P11*$B$2</f>
        <v>1.7715602567483765E-4</v>
      </c>
      <c r="Q11" s="6">
        <f>iF!Q11*$B$2</f>
        <v>6.7460458977730437E-5</v>
      </c>
      <c r="R11" s="11"/>
      <c r="S11" s="11"/>
    </row>
    <row r="12" spans="1:19" x14ac:dyDescent="0.25">
      <c r="A12" s="5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1"/>
      <c r="S12" s="11"/>
    </row>
    <row r="13" spans="1:19" x14ac:dyDescent="0.25">
      <c r="A13" s="4" t="s">
        <v>7</v>
      </c>
      <c r="B13" s="6">
        <f>iF!B13*$B$2</f>
        <v>3.3977221845410788</v>
      </c>
      <c r="C13" s="6">
        <f>iF!C13*$B$2</f>
        <v>3.3943106979120032</v>
      </c>
      <c r="D13" s="6">
        <f>iF!D13*$B$2</f>
        <v>4.6205140128197887E-3</v>
      </c>
      <c r="E13" s="6">
        <f>iF!E13*$B$2</f>
        <v>4.7195245606240099E-4</v>
      </c>
      <c r="F13" s="6">
        <f>iF!F13*$B$2</f>
        <v>3.3977221845410788</v>
      </c>
      <c r="G13" s="6">
        <f>iF!G13*$B$2</f>
        <v>3.3943106979120032</v>
      </c>
      <c r="H13" s="6">
        <f>iF!H13*$B$2</f>
        <v>1.5932806940757891E-3</v>
      </c>
      <c r="I13" s="6">
        <f>iF!I13*$B$2</f>
        <v>1.6274222622841413E-4</v>
      </c>
      <c r="J13" s="6">
        <f>iF!J13*$B$2</f>
        <v>3.3977221845410788</v>
      </c>
      <c r="K13" s="6">
        <f>iF!K13*$B$2</f>
        <v>3.3943106979120032</v>
      </c>
      <c r="L13" s="6">
        <f>iF!L13*$B$2</f>
        <v>1.2256005339044531E-3</v>
      </c>
      <c r="M13" s="6">
        <f>iF!M13*$B$2</f>
        <v>1.2518632786801088E-4</v>
      </c>
      <c r="N13" s="6">
        <f>iF!N13*$B$2</f>
        <v>3.3977221845410788</v>
      </c>
      <c r="O13" s="6">
        <f>iF!O13*$B$2</f>
        <v>3.3943106979120032</v>
      </c>
      <c r="P13" s="6">
        <f>iF!P13*$B$2</f>
        <v>6.618242883084047E-4</v>
      </c>
      <c r="Q13" s="6">
        <f>iF!Q13*$B$2</f>
        <v>6.760061704872588E-5</v>
      </c>
      <c r="R13" s="11"/>
      <c r="S13" s="11"/>
    </row>
    <row r="14" spans="1:19" x14ac:dyDescent="0.25">
      <c r="A14" s="5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1"/>
      <c r="S14" s="11"/>
    </row>
    <row r="15" spans="1:19" x14ac:dyDescent="0.25">
      <c r="A15" s="4" t="s">
        <v>9</v>
      </c>
      <c r="B15" s="6">
        <f>iF!B15*$B$2</f>
        <v>3.3973133191290912</v>
      </c>
      <c r="C15" s="6">
        <f>iF!C15*$B$2</f>
        <v>3.3943099337330431</v>
      </c>
      <c r="D15" s="6">
        <f>iF!D15*$B$2</f>
        <v>4.1233104430923968E-3</v>
      </c>
      <c r="E15" s="6">
        <f>iF!E15*$B$2</f>
        <v>4.7102317103197839E-4</v>
      </c>
      <c r="F15" s="6">
        <f>iF!F15*$B$2</f>
        <v>3.3973133191290912</v>
      </c>
      <c r="G15" s="6">
        <f>iF!G15*$B$2</f>
        <v>3.3943099337330431</v>
      </c>
      <c r="H15" s="6">
        <f>iF!H15*$B$2</f>
        <v>1.4218311872732402E-3</v>
      </c>
      <c r="I15" s="6">
        <f>iF!I15*$B$2</f>
        <v>1.6242178311447528E-4</v>
      </c>
      <c r="J15" s="6">
        <f>iF!J15*$B$2</f>
        <v>3.3973133191290912</v>
      </c>
      <c r="K15" s="6">
        <f>iF!K15*$B$2</f>
        <v>3.3943099337330431</v>
      </c>
      <c r="L15" s="6">
        <f>iF!L15*$B$2</f>
        <v>1.0937162979024924E-3</v>
      </c>
      <c r="M15" s="6">
        <f>iF!M15*$B$2</f>
        <v>1.2493983316498101E-4</v>
      </c>
      <c r="N15" s="6">
        <f>iF!N15*$B$2</f>
        <v>3.3973133191290912</v>
      </c>
      <c r="O15" s="6">
        <f>iF!O15*$B$2</f>
        <v>3.3943099337330431</v>
      </c>
      <c r="P15" s="6">
        <f>iF!P15*$B$2</f>
        <v>5.9060680086734599E-4</v>
      </c>
      <c r="Q15" s="6">
        <f>iF!Q15*$B$2</f>
        <v>6.7467509909089748E-5</v>
      </c>
      <c r="R15" s="11"/>
      <c r="S15" s="11"/>
    </row>
    <row r="16" spans="1:19" x14ac:dyDescent="0.25">
      <c r="A16" s="4" t="s">
        <v>10</v>
      </c>
      <c r="B16" s="6">
        <f>iF!B16*$B$2</f>
        <v>3.395008188619757</v>
      </c>
      <c r="C16" s="6">
        <f>iF!C16*$B$2</f>
        <v>3.3943098878337103</v>
      </c>
      <c r="D16" s="6">
        <f>iF!D16*$B$2</f>
        <v>1.3201407830290344E-3</v>
      </c>
      <c r="E16" s="6">
        <f>iF!E16*$B$2</f>
        <v>4.7096735483504067E-4</v>
      </c>
      <c r="F16" s="6">
        <f>iF!F16*$B$2</f>
        <v>3.395008188619757</v>
      </c>
      <c r="G16" s="6">
        <f>iF!G16*$B$2</f>
        <v>3.3943098878337103</v>
      </c>
      <c r="H16" s="6">
        <f>iF!H16*$B$2</f>
        <v>4.5522095966518428E-4</v>
      </c>
      <c r="I16" s="6">
        <f>iF!I16*$B$2</f>
        <v>1.6240253615001408E-4</v>
      </c>
      <c r="J16" s="6">
        <f>iF!J16*$B$2</f>
        <v>3.395008188619757</v>
      </c>
      <c r="K16" s="6">
        <f>iF!K16*$B$2</f>
        <v>3.3943098878337103</v>
      </c>
      <c r="L16" s="6">
        <f>iF!L16*$B$2</f>
        <v>3.5016996897321867E-4</v>
      </c>
      <c r="M16" s="6">
        <f>iF!M16*$B$2</f>
        <v>1.2492502780770312E-4</v>
      </c>
      <c r="N16" s="6">
        <f>iF!N16*$B$2</f>
        <v>3.395008188619757</v>
      </c>
      <c r="O16" s="6">
        <f>iF!O16*$B$2</f>
        <v>3.3943098878337103</v>
      </c>
      <c r="P16" s="6">
        <f>iF!P16*$B$2</f>
        <v>1.890917832455381E-4</v>
      </c>
      <c r="Q16" s="6">
        <f>iF!Q16*$B$2</f>
        <v>6.7459515016159675E-5</v>
      </c>
      <c r="R16" s="11"/>
      <c r="S16" s="11"/>
    </row>
    <row r="17" spans="1:19" x14ac:dyDescent="0.25">
      <c r="A17" s="5" t="s">
        <v>11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1"/>
      <c r="S17" s="11"/>
    </row>
    <row r="18" spans="1:19" x14ac:dyDescent="0.25">
      <c r="A18" s="4" t="s">
        <v>12</v>
      </c>
      <c r="B18" s="6">
        <f>iF!B18*$B$2</f>
        <v>3.3966960904505012</v>
      </c>
      <c r="C18" s="6">
        <f>iF!C18*$B$2</f>
        <v>3.3943104295441286</v>
      </c>
      <c r="D18" s="6">
        <f>iF!D18*$B$2</f>
        <v>3.3727253034910847E-3</v>
      </c>
      <c r="E18" s="6">
        <f>iF!E18*$B$2</f>
        <v>4.7162610547917346E-4</v>
      </c>
      <c r="F18" s="6">
        <f>iF!F18*$B$2</f>
        <v>3.3966960904505012</v>
      </c>
      <c r="G18" s="6">
        <f>iF!G18*$B$2</f>
        <v>3.3943104295441286</v>
      </c>
      <c r="H18" s="6">
        <f>iF!H18*$B$2</f>
        <v>1.1630087253417538E-3</v>
      </c>
      <c r="I18" s="6">
        <f>iF!I18*$B$2</f>
        <v>1.626296915445426E-4</v>
      </c>
      <c r="J18" s="6">
        <f>iF!J18*$B$2</f>
        <v>3.3966960904505012</v>
      </c>
      <c r="K18" s="6">
        <f>iF!K18*$B$2</f>
        <v>3.3943104295441286</v>
      </c>
      <c r="L18" s="6">
        <f>iF!L18*$B$2</f>
        <v>8.9462209641673329E-4</v>
      </c>
      <c r="M18" s="6">
        <f>iF!M18*$B$2</f>
        <v>1.2509976272657124E-4</v>
      </c>
      <c r="N18" s="6">
        <f>iF!N18*$B$2</f>
        <v>3.3966960904505012</v>
      </c>
      <c r="O18" s="6">
        <f>iF!O18*$B$2</f>
        <v>3.3943104295441286</v>
      </c>
      <c r="P18" s="6">
        <f>iF!P18*$B$2</f>
        <v>4.8309593206503606E-4</v>
      </c>
      <c r="Q18" s="6">
        <f>iF!Q18*$B$2</f>
        <v>6.7553871872348469E-5</v>
      </c>
      <c r="R18" s="11"/>
      <c r="S18" s="11"/>
    </row>
    <row r="19" spans="1:19" x14ac:dyDescent="0.25">
      <c r="A19" s="4" t="s">
        <v>13</v>
      </c>
      <c r="B19" s="6">
        <f>iF!B19*$B$2</f>
        <v>3.3974661348836408</v>
      </c>
      <c r="C19" s="6">
        <f>iF!C19*$B$2</f>
        <v>3.3943104300786984</v>
      </c>
      <c r="D19" s="6">
        <f>iF!D19*$B$2</f>
        <v>4.3091430825007507E-3</v>
      </c>
      <c r="E19" s="6">
        <f>iF!E19*$B$2</f>
        <v>4.7162675554589814E-4</v>
      </c>
      <c r="F19" s="6">
        <f>iF!F19*$B$2</f>
        <v>3.3974661348836408</v>
      </c>
      <c r="G19" s="6">
        <f>iF!G19*$B$2</f>
        <v>3.3943104300786984</v>
      </c>
      <c r="H19" s="6">
        <f>iF!H19*$B$2</f>
        <v>1.4859114077588791E-3</v>
      </c>
      <c r="I19" s="6">
        <f>iF!I19*$B$2</f>
        <v>1.6262991570548213E-4</v>
      </c>
      <c r="J19" s="6">
        <f>iF!J19*$B$2</f>
        <v>3.3974661348836408</v>
      </c>
      <c r="K19" s="6">
        <f>iF!K19*$B$2</f>
        <v>3.3943104300786984</v>
      </c>
      <c r="L19" s="6">
        <f>iF!L19*$B$2</f>
        <v>1.143008775199138E-3</v>
      </c>
      <c r="M19" s="6">
        <f>iF!M19*$B$2</f>
        <v>1.2509993515806317E-4</v>
      </c>
      <c r="N19" s="6">
        <f>iF!N19*$B$2</f>
        <v>3.3974661348836408</v>
      </c>
      <c r="O19" s="6">
        <f>iF!O19*$B$2</f>
        <v>3.3943104300786984</v>
      </c>
      <c r="P19" s="6">
        <f>iF!P19*$B$2</f>
        <v>6.172247386075346E-4</v>
      </c>
      <c r="Q19" s="6">
        <f>iF!Q19*$B$2</f>
        <v>6.7553964985354111E-5</v>
      </c>
      <c r="R19" s="11"/>
      <c r="S19" s="11"/>
    </row>
    <row r="20" spans="1:19" x14ac:dyDescent="0.25">
      <c r="A20" s="5" t="s">
        <v>14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1"/>
      <c r="S20" s="11"/>
    </row>
    <row r="21" spans="1:19" x14ac:dyDescent="0.25">
      <c r="A21" s="4" t="s">
        <v>15</v>
      </c>
      <c r="B21" s="6">
        <f>iF!B21*$B$2</f>
        <v>3.3988131084505135</v>
      </c>
      <c r="C21" s="6">
        <f>iF!C21*$B$2</f>
        <v>3.3943114825250489</v>
      </c>
      <c r="D21" s="6">
        <f>iF!D21*$B$2</f>
        <v>5.9471394650385976E-3</v>
      </c>
      <c r="E21" s="6">
        <f>iF!E21*$B$2</f>
        <v>4.7290659010101535E-4</v>
      </c>
      <c r="F21" s="6">
        <f>iF!F21*$B$2</f>
        <v>3.3988131084505135</v>
      </c>
      <c r="G21" s="6">
        <f>iF!G21*$B$2</f>
        <v>3.3943114825250489</v>
      </c>
      <c r="H21" s="6">
        <f>iF!H21*$B$2</f>
        <v>2.0507377465650341E-3</v>
      </c>
      <c r="I21" s="6">
        <f>iF!I21*$B$2</f>
        <v>1.6307123796586735E-4</v>
      </c>
      <c r="J21" s="6">
        <f>iF!J21*$B$2</f>
        <v>3.3988131084505135</v>
      </c>
      <c r="K21" s="6">
        <f>iF!K21*$B$2</f>
        <v>3.3943114825250489</v>
      </c>
      <c r="L21" s="6">
        <f>iF!L21*$B$2</f>
        <v>1.5774905742807952E-3</v>
      </c>
      <c r="M21" s="6">
        <f>iF!M21*$B$2</f>
        <v>1.2543941381989792E-4</v>
      </c>
      <c r="N21" s="6">
        <f>iF!N21*$B$2</f>
        <v>3.3988131084505135</v>
      </c>
      <c r="O21" s="6">
        <f>iF!O21*$B$2</f>
        <v>3.3943114825250489</v>
      </c>
      <c r="P21" s="6">
        <f>iF!P21*$B$2</f>
        <v>8.5184491011162944E-4</v>
      </c>
      <c r="Q21" s="6">
        <f>iF!Q21*$B$2</f>
        <v>6.77372834627449E-5</v>
      </c>
      <c r="R21" s="11"/>
      <c r="S21" s="11"/>
    </row>
    <row r="22" spans="1:19" x14ac:dyDescent="0.25">
      <c r="A22" s="4" t="s">
        <v>16</v>
      </c>
      <c r="B22" s="6">
        <f>iF!B22*$B$2</f>
        <v>3.3984724989380561</v>
      </c>
      <c r="C22" s="6">
        <f>iF!C22*$B$2</f>
        <v>3.3943111684304603</v>
      </c>
      <c r="D22" s="6">
        <f>iF!D22*$B$2</f>
        <v>5.5329389469406199E-3</v>
      </c>
      <c r="E22" s="6">
        <f>iF!E22*$B$2</f>
        <v>4.725246332366274E-4</v>
      </c>
      <c r="F22" s="6">
        <f>iF!F22*$B$2</f>
        <v>3.3984724989380561</v>
      </c>
      <c r="G22" s="6">
        <f>iF!G22*$B$2</f>
        <v>3.3943111684304603</v>
      </c>
      <c r="H22" s="6">
        <f>iF!H22*$B$2</f>
        <v>1.9079099817036619E-3</v>
      </c>
      <c r="I22" s="6">
        <f>iF!I22*$B$2</f>
        <v>1.6293952870228531E-4</v>
      </c>
      <c r="J22" s="6">
        <f>iF!J22*$B$2</f>
        <v>3.3984724989380561</v>
      </c>
      <c r="K22" s="6">
        <f>iF!K22*$B$2</f>
        <v>3.3943111684304603</v>
      </c>
      <c r="L22" s="6">
        <f>iF!L22*$B$2</f>
        <v>1.467623062848971E-3</v>
      </c>
      <c r="M22" s="6">
        <f>iF!M22*$B$2</f>
        <v>1.2533809900175795E-4</v>
      </c>
      <c r="N22" s="6">
        <f>iF!N22*$B$2</f>
        <v>3.3984724989380561</v>
      </c>
      <c r="O22" s="6">
        <f>iF!O22*$B$2</f>
        <v>3.3943111684304603</v>
      </c>
      <c r="P22" s="6">
        <f>iF!P22*$B$2</f>
        <v>7.9251645393844429E-4</v>
      </c>
      <c r="Q22" s="6">
        <f>iF!Q22*$B$2</f>
        <v>6.768257346094928E-5</v>
      </c>
      <c r="R22" s="11"/>
      <c r="S22" s="11"/>
    </row>
    <row r="23" spans="1:19" x14ac:dyDescent="0.25">
      <c r="A23" s="5" t="s">
        <v>17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1"/>
      <c r="S23" s="11"/>
    </row>
    <row r="24" spans="1:19" x14ac:dyDescent="0.25">
      <c r="A24" s="4" t="s">
        <v>18</v>
      </c>
      <c r="B24" s="6">
        <f>iF!B24*$B$2</f>
        <v>3.3993201884869264</v>
      </c>
      <c r="C24" s="6">
        <f>iF!C24*$B$2</f>
        <v>3.3943119288407266</v>
      </c>
      <c r="D24" s="6">
        <f>iF!D24*$B$2</f>
        <v>6.5637775979071481E-3</v>
      </c>
      <c r="E24" s="6">
        <f>iF!E24*$B$2</f>
        <v>4.734493353223475E-4</v>
      </c>
      <c r="F24" s="6">
        <f>iF!F24*$B$2</f>
        <v>3.3993201884869264</v>
      </c>
      <c r="G24" s="6">
        <f>iF!G24*$B$2</f>
        <v>3.3943119288407266</v>
      </c>
      <c r="H24" s="6">
        <f>iF!H24*$B$2</f>
        <v>2.2633715854852242E-3</v>
      </c>
      <c r="I24" s="6">
        <f>iF!I24*$B$2</f>
        <v>1.6325839149046467E-4</v>
      </c>
      <c r="J24" s="6">
        <f>iF!J24*$B$2</f>
        <v>3.3993201884869264</v>
      </c>
      <c r="K24" s="6">
        <f>iF!K24*$B$2</f>
        <v>3.3943119288407266</v>
      </c>
      <c r="L24" s="6">
        <f>iF!L24*$B$2</f>
        <v>1.7410550657578645E-3</v>
      </c>
      <c r="M24" s="6">
        <f>iF!M24*$B$2</f>
        <v>1.2558337806958822E-4</v>
      </c>
      <c r="N24" s="6">
        <f>iF!N24*$B$2</f>
        <v>3.3993201884869264</v>
      </c>
      <c r="O24" s="6">
        <f>iF!O24*$B$2</f>
        <v>3.3943119288407266</v>
      </c>
      <c r="P24" s="6">
        <f>iF!P24*$B$2</f>
        <v>9.4016973550924685E-4</v>
      </c>
      <c r="Q24" s="6">
        <f>iF!Q24*$B$2</f>
        <v>6.7815024157577631E-5</v>
      </c>
      <c r="R24" s="11"/>
      <c r="S24" s="11"/>
    </row>
    <row r="25" spans="1:19" x14ac:dyDescent="0.25">
      <c r="A25" s="5" t="s">
        <v>19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1"/>
      <c r="S25" s="11"/>
    </row>
    <row r="26" spans="1:19" x14ac:dyDescent="0.25">
      <c r="A26" s="5" t="s">
        <v>20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1"/>
      <c r="S26" s="11"/>
    </row>
    <row r="27" spans="1:19" x14ac:dyDescent="0.25">
      <c r="A27" s="5" t="s">
        <v>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1"/>
      <c r="S27" s="11"/>
    </row>
    <row r="28" spans="1:19" x14ac:dyDescent="0.25">
      <c r="A28" s="5" t="s">
        <v>22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1"/>
      <c r="S28" s="11"/>
    </row>
    <row r="29" spans="1:19" x14ac:dyDescent="0.25">
      <c r="A29" s="5" t="s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1"/>
      <c r="S29" s="11"/>
    </row>
    <row r="30" spans="1:19" x14ac:dyDescent="0.25">
      <c r="A30" s="4" t="s">
        <v>24</v>
      </c>
      <c r="B30" s="6">
        <f>iF!B30*$B$2</f>
        <v>3.3973014428854138</v>
      </c>
      <c r="C30" s="6">
        <f>iF!C30*$B$2</f>
        <v>3.3943105312001425</v>
      </c>
      <c r="D30" s="6">
        <f>iF!D30*$B$2</f>
        <v>4.1088682560581208E-3</v>
      </c>
      <c r="E30" s="6">
        <f>iF!E30*$B$2</f>
        <v>4.7174972496731978E-4</v>
      </c>
      <c r="F30" s="6">
        <f>iF!F30*$B$2</f>
        <v>3.3973014428854138</v>
      </c>
      <c r="G30" s="6">
        <f>iF!G30*$B$2</f>
        <v>3.3943105312001425</v>
      </c>
      <c r="H30" s="6">
        <f>iF!H30*$B$2</f>
        <v>1.4168511227786627E-3</v>
      </c>
      <c r="I30" s="6">
        <f>iF!I30*$B$2</f>
        <v>1.626723189542482E-4</v>
      </c>
      <c r="J30" s="6">
        <f>iF!J30*$B$2</f>
        <v>3.3973014428854138</v>
      </c>
      <c r="K30" s="6">
        <f>iF!K30*$B$2</f>
        <v>3.3943105312001425</v>
      </c>
      <c r="L30" s="6">
        <f>iF!L30*$B$2</f>
        <v>1.0898854790605094E-3</v>
      </c>
      <c r="M30" s="6">
        <f>iF!M30*$B$2</f>
        <v>1.2513255304172938E-4</v>
      </c>
      <c r="N30" s="6">
        <f>iF!N30*$B$2</f>
        <v>3.3973014428854138</v>
      </c>
      <c r="O30" s="6">
        <f>iF!O30*$B$2</f>
        <v>3.3943105312001425</v>
      </c>
      <c r="P30" s="6">
        <f>iF!P30*$B$2</f>
        <v>5.885381586926751E-4</v>
      </c>
      <c r="Q30" s="6">
        <f>iF!Q30*$B$2</f>
        <v>6.7571578642533866E-5</v>
      </c>
      <c r="R30" s="11"/>
      <c r="S30" s="11"/>
    </row>
    <row r="31" spans="1:19" x14ac:dyDescent="0.25">
      <c r="A31" s="5" t="s">
        <v>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11"/>
      <c r="S31" s="11"/>
    </row>
    <row r="32" spans="1:19" x14ac:dyDescent="0.25">
      <c r="A32" s="4" t="s">
        <v>26</v>
      </c>
      <c r="B32" s="6">
        <f>iF!B32*$B$2</f>
        <v>3.3951552428071063</v>
      </c>
      <c r="C32" s="6">
        <f>iF!C32*$B$2</f>
        <v>3.3943099104324368</v>
      </c>
      <c r="D32" s="6">
        <f>iF!D32*$B$2</f>
        <v>1.4989670293928529E-3</v>
      </c>
      <c r="E32" s="6">
        <f>iF!E32*$B$2</f>
        <v>4.7099483616921045E-4</v>
      </c>
      <c r="F32" s="6">
        <f>iF!F32*$B$2</f>
        <v>3.3951552428071063</v>
      </c>
      <c r="G32" s="6">
        <f>iF!G32*$B$2</f>
        <v>3.3943099104324368</v>
      </c>
      <c r="H32" s="6">
        <f>iF!H32*$B$2</f>
        <v>5.1688518254925969E-4</v>
      </c>
      <c r="I32" s="6">
        <f>iF!I32*$B$2</f>
        <v>1.6241201247214153E-4</v>
      </c>
      <c r="J32" s="6">
        <f>iF!J32*$B$2</f>
        <v>3.3951552428071063</v>
      </c>
      <c r="K32" s="6">
        <f>iF!K32*$B$2</f>
        <v>3.3943099104324368</v>
      </c>
      <c r="L32" s="6">
        <f>iF!L32*$B$2</f>
        <v>3.976039865763535E-4</v>
      </c>
      <c r="M32" s="6">
        <f>iF!M32*$B$2</f>
        <v>1.2493231728626268E-4</v>
      </c>
      <c r="N32" s="6">
        <f>iF!N32*$B$2</f>
        <v>3.3951552428071063</v>
      </c>
      <c r="O32" s="6">
        <f>iF!O32*$B$2</f>
        <v>3.3943099104324368</v>
      </c>
      <c r="P32" s="6">
        <f>iF!P32*$B$2</f>
        <v>2.1470615275123094E-4</v>
      </c>
      <c r="Q32" s="6">
        <f>iF!Q32*$B$2</f>
        <v>6.7463451334581865E-5</v>
      </c>
      <c r="R32" s="11"/>
      <c r="S32" s="11"/>
    </row>
    <row r="33" spans="1:19" x14ac:dyDescent="0.25">
      <c r="A33" s="4" t="s">
        <v>27</v>
      </c>
      <c r="B33" s="6">
        <f>iF!B33*$B$2</f>
        <v>3.3950328699117409</v>
      </c>
      <c r="C33" s="6">
        <f>iF!C33*$B$2</f>
        <v>3.3943099168115847</v>
      </c>
      <c r="D33" s="6">
        <f>iF!D33*$B$2</f>
        <v>1.3501546362924E-3</v>
      </c>
      <c r="E33" s="6">
        <f>iF!E33*$B$2</f>
        <v>4.7100259357596501E-4</v>
      </c>
      <c r="F33" s="6">
        <f>iF!F33*$B$2</f>
        <v>3.3950328699117409</v>
      </c>
      <c r="G33" s="6">
        <f>iF!G33*$B$2</f>
        <v>3.3943099168115847</v>
      </c>
      <c r="H33" s="6">
        <f>iF!H33*$B$2</f>
        <v>4.6557056423875869E-4</v>
      </c>
      <c r="I33" s="6">
        <f>iF!I33*$B$2</f>
        <v>1.624146874399879E-4</v>
      </c>
      <c r="J33" s="6">
        <f>iF!J33*$B$2</f>
        <v>3.3950328699117409</v>
      </c>
      <c r="K33" s="6">
        <f>iF!K33*$B$2</f>
        <v>3.3943099168115847</v>
      </c>
      <c r="L33" s="6">
        <f>iF!L33*$B$2</f>
        <v>3.5813120326058363E-4</v>
      </c>
      <c r="M33" s="6">
        <f>iF!M33*$B$2</f>
        <v>1.2493437495383685E-4</v>
      </c>
      <c r="N33" s="6">
        <f>iF!N33*$B$2</f>
        <v>3.3950328699117409</v>
      </c>
      <c r="O33" s="6">
        <f>iF!O33*$B$2</f>
        <v>3.3943099168115847</v>
      </c>
      <c r="P33" s="6">
        <f>iF!P33*$B$2</f>
        <v>1.9339084976071515E-4</v>
      </c>
      <c r="Q33" s="6">
        <f>iF!Q33*$B$2</f>
        <v>6.7464562475071907E-5</v>
      </c>
      <c r="R33" s="11"/>
      <c r="S33" s="11"/>
    </row>
    <row r="34" spans="1:19" x14ac:dyDescent="0.25">
      <c r="A34" s="5" t="s">
        <v>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1"/>
      <c r="S34" s="11"/>
    </row>
    <row r="35" spans="1:19" x14ac:dyDescent="0.25">
      <c r="A35" s="5" t="s">
        <v>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11"/>
      <c r="S35" s="11"/>
    </row>
    <row r="36" spans="1:19" x14ac:dyDescent="0.25">
      <c r="A36" s="4" t="s">
        <v>30</v>
      </c>
      <c r="B36" s="6">
        <f>iF!B36*$B$2</f>
        <v>3.4044345332523807</v>
      </c>
      <c r="C36" s="6">
        <f>iF!C36*$B$2</f>
        <v>3.3943179748753023</v>
      </c>
      <c r="D36" s="6">
        <f>iF!D36*$B$2</f>
        <v>1.2783111392488847E-2</v>
      </c>
      <c r="E36" s="6">
        <f>iF!E36*$B$2</f>
        <v>4.8080165685727928E-4</v>
      </c>
      <c r="F36" s="6">
        <f>iF!F36*$B$2</f>
        <v>3.4044345332523807</v>
      </c>
      <c r="G36" s="6">
        <f>iF!G36*$B$2</f>
        <v>3.3943179748753023</v>
      </c>
      <c r="H36" s="6">
        <f>iF!H36*$B$2</f>
        <v>4.4079694456858089E-3</v>
      </c>
      <c r="I36" s="6">
        <f>iF!I36*$B$2</f>
        <v>1.6579367477837219E-4</v>
      </c>
      <c r="J36" s="6">
        <f>iF!J36*$B$2</f>
        <v>3.4044345332523807</v>
      </c>
      <c r="K36" s="6">
        <f>iF!K36*$B$2</f>
        <v>3.3943179748753023</v>
      </c>
      <c r="L36" s="6">
        <f>iF!L36*$B$2</f>
        <v>3.390745727450622E-3</v>
      </c>
      <c r="M36" s="6">
        <f>iF!M36*$B$2</f>
        <v>1.2753359598336323E-4</v>
      </c>
      <c r="N36" s="6">
        <f>iF!N36*$B$2</f>
        <v>3.4044345332523807</v>
      </c>
      <c r="O36" s="6">
        <f>iF!O36*$B$2</f>
        <v>3.3943179748753023</v>
      </c>
      <c r="P36" s="6">
        <f>iF!P36*$B$2</f>
        <v>1.831002692823336E-3</v>
      </c>
      <c r="Q36" s="6">
        <f>iF!Q36*$B$2</f>
        <v>6.8868141831016135E-5</v>
      </c>
      <c r="R36" s="11"/>
      <c r="S36" s="11"/>
    </row>
    <row r="37" spans="1:19" x14ac:dyDescent="0.25">
      <c r="A37" s="5" t="s">
        <v>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1"/>
      <c r="S37" s="11"/>
    </row>
    <row r="38" spans="1:19" x14ac:dyDescent="0.25">
      <c r="A38" s="5" t="s">
        <v>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11"/>
    </row>
    <row r="39" spans="1:19" x14ac:dyDescent="0.25">
      <c r="A39" s="5" t="s">
        <v>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11"/>
    </row>
    <row r="40" spans="1:19" x14ac:dyDescent="0.25">
      <c r="A40" s="5" t="s">
        <v>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1"/>
      <c r="S40" s="11"/>
    </row>
    <row r="41" spans="1:19" x14ac:dyDescent="0.25">
      <c r="A41" s="5" t="s">
        <v>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11"/>
      <c r="S41" s="11"/>
    </row>
    <row r="42" spans="1:19" x14ac:dyDescent="0.25">
      <c r="A42" s="5" t="s">
        <v>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1"/>
      <c r="S42" s="11"/>
    </row>
    <row r="43" spans="1:19" x14ac:dyDescent="0.25">
      <c r="A43" s="5" t="s">
        <v>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1"/>
      <c r="S43" s="11"/>
    </row>
    <row r="44" spans="1:19" x14ac:dyDescent="0.25">
      <c r="A44" s="5" t="s">
        <v>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11"/>
      <c r="S44" s="11"/>
    </row>
    <row r="45" spans="1:19" x14ac:dyDescent="0.25">
      <c r="A45" s="5" t="s">
        <v>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11"/>
      <c r="S45" s="11"/>
    </row>
    <row r="46" spans="1:19" x14ac:dyDescent="0.25">
      <c r="A46" s="4" t="s">
        <v>40</v>
      </c>
      <c r="B46" s="6">
        <f>iF!B46*$B$2</f>
        <v>3.398616324740027</v>
      </c>
      <c r="C46" s="6">
        <f>iF!C46*$B$2</f>
        <v>3.3944443855322621</v>
      </c>
      <c r="D46" s="6">
        <f>iF!D46*$B$2</f>
        <v>5.7078392932703882E-3</v>
      </c>
      <c r="E46" s="6">
        <f>iF!E46*$B$2</f>
        <v>6.3452419745279253E-4</v>
      </c>
      <c r="F46" s="6">
        <f>iF!F46*$B$2</f>
        <v>3.398616324740027</v>
      </c>
      <c r="G46" s="6">
        <f>iF!G46*$B$2</f>
        <v>3.3944443855322621</v>
      </c>
      <c r="H46" s="6">
        <f>iF!H46*$B$2</f>
        <v>1.9682204459553062E-3</v>
      </c>
      <c r="I46" s="6">
        <f>iF!I46*$B$2</f>
        <v>2.188014473975147E-4</v>
      </c>
      <c r="J46" s="6">
        <f>iF!J46*$B$2</f>
        <v>3.398616324740027</v>
      </c>
      <c r="K46" s="6">
        <f>iF!K46*$B$2</f>
        <v>3.3944443855322621</v>
      </c>
      <c r="L46" s="6">
        <f>iF!L46*$B$2</f>
        <v>1.5140157276579279E-3</v>
      </c>
      <c r="M46" s="6">
        <f>iF!M46*$B$2</f>
        <v>1.683088056903959E-4</v>
      </c>
      <c r="N46" s="6">
        <f>iF!N46*$B$2</f>
        <v>3.398616324740027</v>
      </c>
      <c r="O46" s="6">
        <f>iF!O46*$B$2</f>
        <v>3.3944443855322621</v>
      </c>
      <c r="P46" s="6">
        <f>iF!P46*$B$2</f>
        <v>8.175684929352811E-4</v>
      </c>
      <c r="Q46" s="6">
        <f>iF!Q46*$B$2</f>
        <v>9.0886755072813814E-5</v>
      </c>
      <c r="R46" s="11"/>
      <c r="S46" s="11"/>
    </row>
    <row r="47" spans="1:19" x14ac:dyDescent="0.25">
      <c r="A47" s="5" t="s">
        <v>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11"/>
      <c r="S47" s="11"/>
    </row>
    <row r="48" spans="1:19" x14ac:dyDescent="0.25">
      <c r="A48" s="5" t="s">
        <v>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1"/>
      <c r="S48" s="11"/>
    </row>
    <row r="49" spans="1:19" x14ac:dyDescent="0.25">
      <c r="A49" s="5" t="s">
        <v>43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1"/>
      <c r="S49" s="11"/>
    </row>
    <row r="50" spans="1:19" x14ac:dyDescent="0.25">
      <c r="A50" s="5" t="s">
        <v>44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1"/>
      <c r="S50" s="11"/>
    </row>
    <row r="51" spans="1:19" x14ac:dyDescent="0.25">
      <c r="A51" s="5" t="s">
        <v>45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1"/>
      <c r="S51" s="11"/>
    </row>
    <row r="52" spans="1:19" x14ac:dyDescent="0.25">
      <c r="A52" s="4" t="s">
        <v>46</v>
      </c>
      <c r="B52" s="6">
        <f>iF!B52*$B$2</f>
        <v>3.399161738370331</v>
      </c>
      <c r="C52" s="6">
        <f>iF!C52*$B$2</f>
        <v>3.3943104903750418</v>
      </c>
      <c r="D52" s="6">
        <f>iF!D52*$B$2</f>
        <v>6.371093254146522E-3</v>
      </c>
      <c r="E52" s="6">
        <f>iF!E52*$B$2</f>
        <v>4.7170007932662716E-4</v>
      </c>
      <c r="F52" s="6">
        <f>iF!F52*$B$2</f>
        <v>3.399161738370331</v>
      </c>
      <c r="G52" s="6">
        <f>iF!G52*$B$2</f>
        <v>3.3943104903750418</v>
      </c>
      <c r="H52" s="6">
        <f>iF!H52*$B$2</f>
        <v>2.1969287083263866E-3</v>
      </c>
      <c r="I52" s="6">
        <f>iF!I52*$B$2</f>
        <v>1.6265519976780247E-4</v>
      </c>
      <c r="J52" s="6">
        <f>iF!J52*$B$2</f>
        <v>3.399161738370331</v>
      </c>
      <c r="K52" s="6">
        <f>iF!K52*$B$2</f>
        <v>3.3943104903750418</v>
      </c>
      <c r="L52" s="6">
        <f>iF!L52*$B$2</f>
        <v>1.6899451602510667E-3</v>
      </c>
      <c r="M52" s="6">
        <f>iF!M52*$B$2</f>
        <v>1.2511938443677111E-4</v>
      </c>
      <c r="N52" s="6">
        <f>iF!N52*$B$2</f>
        <v>3.399161738370331</v>
      </c>
      <c r="O52" s="6">
        <f>iF!O52*$B$2</f>
        <v>3.3943104903750418</v>
      </c>
      <c r="P52" s="6">
        <f>iF!P52*$B$2</f>
        <v>9.1257038653557603E-4</v>
      </c>
      <c r="Q52" s="6">
        <f>iF!Q52*$B$2</f>
        <v>6.7564467595856409E-5</v>
      </c>
      <c r="R52" s="11"/>
      <c r="S52" s="11"/>
    </row>
    <row r="53" spans="1:19" x14ac:dyDescent="0.25">
      <c r="A53" s="5" t="s">
        <v>47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1"/>
      <c r="S53" s="11"/>
    </row>
    <row r="54" spans="1:19" x14ac:dyDescent="0.25">
      <c r="A54" s="5" t="s">
        <v>48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1"/>
      <c r="S54" s="11"/>
    </row>
    <row r="55" spans="1:19" x14ac:dyDescent="0.25">
      <c r="A55" s="5" t="s">
        <v>49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1"/>
      <c r="S55" s="11"/>
    </row>
    <row r="56" spans="1:19" x14ac:dyDescent="0.25">
      <c r="A56" s="5" t="s">
        <v>50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1"/>
      <c r="S56" s="11"/>
    </row>
    <row r="57" spans="1:19" x14ac:dyDescent="0.25">
      <c r="A57" s="5" t="s">
        <v>51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1"/>
      <c r="S57" s="11"/>
    </row>
    <row r="58" spans="1:19" x14ac:dyDescent="0.25">
      <c r="A58" s="5" t="s">
        <v>52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1"/>
      <c r="S58" s="11"/>
    </row>
    <row r="59" spans="1:19" x14ac:dyDescent="0.25">
      <c r="A59" s="5" t="s">
        <v>53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1"/>
      <c r="S59" s="11"/>
    </row>
    <row r="60" spans="1:19" x14ac:dyDescent="0.25">
      <c r="A60" s="4" t="s">
        <v>54</v>
      </c>
      <c r="B60" s="6">
        <f>iF!B60*$B$2</f>
        <v>3.3946586222932913</v>
      </c>
      <c r="C60" s="6">
        <f>iF!C60*$B$2</f>
        <v>3.3943098867366577</v>
      </c>
      <c r="D60" s="6">
        <f>iF!D60*$B$2</f>
        <v>8.9504827023568958E-4</v>
      </c>
      <c r="E60" s="6">
        <f>iF!E60*$B$2</f>
        <v>4.7096602075645863E-4</v>
      </c>
      <c r="F60" s="6">
        <f>iF!F60*$B$2</f>
        <v>3.3946586222932913</v>
      </c>
      <c r="G60" s="6">
        <f>iF!G60*$B$2</f>
        <v>3.3943098867366577</v>
      </c>
      <c r="H60" s="6">
        <f>iF!H60*$B$2</f>
        <v>3.0863733456403089E-4</v>
      </c>
      <c r="I60" s="6">
        <f>iF!I60*$B$2</f>
        <v>1.624020761229168E-4</v>
      </c>
      <c r="J60" s="6">
        <f>iF!J60*$B$2</f>
        <v>3.3946586222932913</v>
      </c>
      <c r="K60" s="6">
        <f>iF!K60*$B$2</f>
        <v>3.3943098867366577</v>
      </c>
      <c r="L60" s="6">
        <f>iF!L60*$B$2</f>
        <v>2.374133342800237E-4</v>
      </c>
      <c r="M60" s="6">
        <f>iF!M60*$B$2</f>
        <v>1.2492467394070519E-4</v>
      </c>
      <c r="N60" s="6">
        <f>iF!N60*$B$2</f>
        <v>3.3946586222932913</v>
      </c>
      <c r="O60" s="6">
        <f>iF!O60*$B$2</f>
        <v>3.3943098867366577</v>
      </c>
      <c r="P60" s="6">
        <f>iF!P60*$B$2</f>
        <v>1.2820320051121282E-4</v>
      </c>
      <c r="Q60" s="6">
        <f>iF!Q60*$B$2</f>
        <v>6.7459323927980826E-5</v>
      </c>
      <c r="R60" s="11"/>
      <c r="S60" s="11"/>
    </row>
    <row r="61" spans="1:19" x14ac:dyDescent="0.25">
      <c r="A61" s="5" t="s">
        <v>55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1"/>
      <c r="S61" s="11"/>
    </row>
    <row r="62" spans="1:19" x14ac:dyDescent="0.25">
      <c r="A62" s="4" t="s">
        <v>56</v>
      </c>
      <c r="B62" s="6">
        <f>iF!B62*$B$2</f>
        <v>3.3958230863525953</v>
      </c>
      <c r="C62" s="6">
        <f>iF!C62*$B$2</f>
        <v>3.3943100573943012</v>
      </c>
      <c r="D62" s="6">
        <f>iF!D62*$B$2</f>
        <v>2.3111027227082333E-3</v>
      </c>
      <c r="E62" s="6">
        <f>iF!E62*$B$2</f>
        <v>4.7117355014648688E-4</v>
      </c>
      <c r="F62" s="6">
        <f>iF!F62*$B$2</f>
        <v>3.3958230863525953</v>
      </c>
      <c r="G62" s="6">
        <f>iF!G62*$B$2</f>
        <v>3.3943100573943012</v>
      </c>
      <c r="H62" s="6">
        <f>iF!H62*$B$2</f>
        <v>7.9693197334766664E-4</v>
      </c>
      <c r="I62" s="6">
        <f>iF!I62*$B$2</f>
        <v>1.6247363798154718E-4</v>
      </c>
      <c r="J62" s="6">
        <f>iF!J62*$B$2</f>
        <v>3.3958230863525953</v>
      </c>
      <c r="K62" s="6">
        <f>iF!K62*$B$2</f>
        <v>3.3943100573943012</v>
      </c>
      <c r="L62" s="6">
        <f>iF!L62*$B$2</f>
        <v>6.1302459488282051E-4</v>
      </c>
      <c r="M62" s="6">
        <f>iF!M62*$B$2</f>
        <v>1.2497972152426703E-4</v>
      </c>
      <c r="N62" s="6">
        <f>iF!N62*$B$2</f>
        <v>3.3958230863525953</v>
      </c>
      <c r="O62" s="6">
        <f>iF!O62*$B$2</f>
        <v>3.3943100573943012</v>
      </c>
      <c r="P62" s="6">
        <f>iF!P62*$B$2</f>
        <v>3.3103328123672309E-4</v>
      </c>
      <c r="Q62" s="6">
        <f>iF!Q62*$B$2</f>
        <v>6.7489049623104214E-5</v>
      </c>
      <c r="R62" s="11"/>
      <c r="S62" s="11"/>
    </row>
    <row r="63" spans="1:19" x14ac:dyDescent="0.25">
      <c r="A63" s="5" t="s">
        <v>57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3"/>
      <c r="S63" s="11"/>
    </row>
    <row r="64" spans="1:19" x14ac:dyDescent="0.25">
      <c r="A64" s="4" t="s">
        <v>58</v>
      </c>
      <c r="B64" s="6">
        <f>iF!B64*$B$2</f>
        <v>3.3955851234304961</v>
      </c>
      <c r="C64" s="6">
        <f>iF!C64*$B$2</f>
        <v>3.3943099552504949</v>
      </c>
      <c r="D64" s="6">
        <f>iF!D64*$B$2</f>
        <v>2.0217262901177373E-3</v>
      </c>
      <c r="E64" s="6">
        <f>iF!E64*$B$2</f>
        <v>4.7104933747536674E-4</v>
      </c>
      <c r="F64" s="6">
        <f>iF!F64*$B$2</f>
        <v>3.3955851234304961</v>
      </c>
      <c r="G64" s="6">
        <f>iF!G64*$B$2</f>
        <v>3.3943099552504949</v>
      </c>
      <c r="H64" s="6">
        <f>iF!H64*$B$2</f>
        <v>6.9714699659232326E-4</v>
      </c>
      <c r="I64" s="6">
        <f>iF!I64*$B$2</f>
        <v>1.6243080602598855E-4</v>
      </c>
      <c r="J64" s="6">
        <f>iF!J64*$B$2</f>
        <v>3.3955851234304961</v>
      </c>
      <c r="K64" s="6">
        <f>iF!K64*$B$2</f>
        <v>3.3943099552504949</v>
      </c>
      <c r="L64" s="6">
        <f>iF!L64*$B$2</f>
        <v>5.3626692045563324E-4</v>
      </c>
      <c r="M64" s="6">
        <f>iF!M64*$B$2</f>
        <v>1.2494677386614501E-4</v>
      </c>
      <c r="N64" s="6">
        <f>iF!N64*$B$2</f>
        <v>3.3955851234304961</v>
      </c>
      <c r="O64" s="6">
        <f>iF!O64*$B$2</f>
        <v>3.3943099552504949</v>
      </c>
      <c r="P64" s="6">
        <f>iF!P64*$B$2</f>
        <v>2.8958413704604195E-4</v>
      </c>
      <c r="Q64" s="6">
        <f>iF!Q64*$B$2</f>
        <v>6.747125788771832E-5</v>
      </c>
    </row>
    <row r="65" spans="1:17" x14ac:dyDescent="0.25">
      <c r="A65" s="10" t="s">
        <v>67</v>
      </c>
      <c r="B65" s="6">
        <f>iF!B65*$B$2</f>
        <v>3.3990857037447082</v>
      </c>
      <c r="C65" s="6">
        <f>iF!C65*$B$2</f>
        <v>3.3943105605463151</v>
      </c>
      <c r="D65" s="6">
        <f>iF!D65*$B$2</f>
        <v>6.2786308296562321E-3</v>
      </c>
      <c r="E65" s="6">
        <f>iF!E65*$B$2</f>
        <v>4.7178541158095959E-4</v>
      </c>
      <c r="F65" s="6">
        <f>iF!F65*$B$2</f>
        <v>3.3990857037447082</v>
      </c>
      <c r="G65" s="6">
        <f>iF!G65*$B$2</f>
        <v>3.3943105605463151</v>
      </c>
      <c r="H65" s="6">
        <f>iF!H65*$B$2</f>
        <v>2.1650451136745628E-3</v>
      </c>
      <c r="I65" s="6">
        <f>iF!I65*$B$2</f>
        <v>1.6268462468308953E-4</v>
      </c>
      <c r="J65" s="6">
        <f>iF!J65*$B$2</f>
        <v>3.3990857037447082</v>
      </c>
      <c r="K65" s="6">
        <f>iF!K65*$B$2</f>
        <v>3.3943105605463151</v>
      </c>
      <c r="L65" s="6">
        <f>iF!L65*$B$2</f>
        <v>1.665419318211202E-3</v>
      </c>
      <c r="M65" s="6">
        <f>iF!M65*$B$2</f>
        <v>1.2514201898699195E-4</v>
      </c>
      <c r="N65" s="6">
        <f>iF!N65*$B$2</f>
        <v>3.3990857037447082</v>
      </c>
      <c r="O65" s="6">
        <f>iF!O65*$B$2</f>
        <v>3.3943105605463151</v>
      </c>
      <c r="P65" s="6">
        <f>iF!P65*$B$2</f>
        <v>8.9932643183404919E-4</v>
      </c>
      <c r="Q65" s="6">
        <f>iF!Q65*$B$2</f>
        <v>6.7576690252975645E-5</v>
      </c>
    </row>
    <row r="66" spans="1:17" ht="15.75" x14ac:dyDescent="0.25">
      <c r="A66" s="9"/>
      <c r="C66" s="11"/>
      <c r="D66" s="21"/>
      <c r="E66" s="15"/>
      <c r="F66" s="15"/>
      <c r="G66" s="15"/>
      <c r="H66" s="14"/>
      <c r="I66" s="11"/>
      <c r="J66" s="11"/>
      <c r="K66" s="2"/>
      <c r="L66" s="11"/>
      <c r="M66" s="11"/>
      <c r="N66" s="11"/>
      <c r="O66" s="11"/>
      <c r="P66" s="11"/>
      <c r="Q66" s="11"/>
    </row>
    <row r="67" spans="1:17" x14ac:dyDescent="0.25">
      <c r="F67" s="3"/>
    </row>
  </sheetData>
  <mergeCells count="4">
    <mergeCell ref="B4:E4"/>
    <mergeCell ref="F4:I4"/>
    <mergeCell ref="J4:M4"/>
    <mergeCell ref="N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32" sqref="F32"/>
    </sheetView>
  </sheetViews>
  <sheetFormatPr baseColWidth="10" defaultRowHeight="15" x14ac:dyDescent="0.25"/>
  <cols>
    <col min="1" max="1" width="34.5703125" bestFit="1" customWidth="1"/>
    <col min="10" max="10" width="12.5703125" bestFit="1" customWidth="1"/>
  </cols>
  <sheetData>
    <row r="1" spans="1:10" x14ac:dyDescent="0.25">
      <c r="A1" t="s">
        <v>75</v>
      </c>
    </row>
    <row r="2" spans="1:10" x14ac:dyDescent="0.25">
      <c r="B2" t="s">
        <v>70</v>
      </c>
      <c r="C2" t="s">
        <v>71</v>
      </c>
      <c r="D2" t="s">
        <v>79</v>
      </c>
      <c r="E2" t="s">
        <v>72</v>
      </c>
    </row>
    <row r="3" spans="1:10" x14ac:dyDescent="0.25">
      <c r="A3" t="s">
        <v>68</v>
      </c>
      <c r="B3" s="3">
        <f>AVERAGE('CF PM2.5'!D6:D64)</f>
        <v>4.2456043515067083E-3</v>
      </c>
      <c r="C3" s="17">
        <v>4.8200000000000001E-4</v>
      </c>
      <c r="D3" s="17">
        <v>1.7000000000000001E-4</v>
      </c>
      <c r="E3" s="17">
        <v>1.66E-4</v>
      </c>
      <c r="F3" t="s">
        <v>78</v>
      </c>
      <c r="G3" t="s">
        <v>88</v>
      </c>
    </row>
    <row r="4" spans="1:10" x14ac:dyDescent="0.25">
      <c r="A4" t="s">
        <v>74</v>
      </c>
      <c r="B4" s="17">
        <v>6.29E-4</v>
      </c>
      <c r="C4" s="17">
        <v>1.6100000000000001E-4</v>
      </c>
      <c r="D4" s="17">
        <v>7.6199999999999995E-5</v>
      </c>
      <c r="E4" s="17">
        <v>1.83E-4</v>
      </c>
      <c r="F4" t="s">
        <v>78</v>
      </c>
      <c r="G4" t="s">
        <v>91</v>
      </c>
    </row>
    <row r="5" spans="1:10" x14ac:dyDescent="0.25">
      <c r="B5" s="3"/>
      <c r="C5" s="3"/>
      <c r="D5" s="3"/>
      <c r="E5" s="3"/>
    </row>
    <row r="6" spans="1:10" x14ac:dyDescent="0.25">
      <c r="A6" t="s">
        <v>89</v>
      </c>
    </row>
    <row r="7" spans="1:10" x14ac:dyDescent="0.25">
      <c r="A7" s="19"/>
      <c r="B7" s="19" t="s">
        <v>76</v>
      </c>
      <c r="C7" s="19" t="s">
        <v>79</v>
      </c>
      <c r="D7" s="19"/>
      <c r="E7" s="19"/>
    </row>
    <row r="8" spans="1:10" x14ac:dyDescent="0.25">
      <c r="A8" s="19" t="s">
        <v>68</v>
      </c>
      <c r="B8" s="18">
        <v>2.4584892510389845E-7</v>
      </c>
      <c r="C8" s="18">
        <v>6.9321496776076787E-8</v>
      </c>
      <c r="D8" s="19" t="s">
        <v>73</v>
      </c>
      <c r="E8" s="19" t="s">
        <v>90</v>
      </c>
    </row>
    <row r="9" spans="1:10" x14ac:dyDescent="0.25">
      <c r="A9" s="19" t="s">
        <v>77</v>
      </c>
      <c r="B9" s="20">
        <v>9.0999999999999997E-7</v>
      </c>
      <c r="C9" s="20">
        <v>1.4000000000000001E-7</v>
      </c>
      <c r="D9" s="19" t="s">
        <v>73</v>
      </c>
      <c r="E9" s="19" t="s">
        <v>90</v>
      </c>
    </row>
    <row r="10" spans="1:10" x14ac:dyDescent="0.25">
      <c r="B10" s="17"/>
      <c r="C10" s="17"/>
      <c r="D10" s="17"/>
      <c r="E10" s="17"/>
    </row>
    <row r="11" spans="1:10" x14ac:dyDescent="0.25">
      <c r="J11" s="22"/>
    </row>
    <row r="12" spans="1:10" x14ac:dyDescent="0.25">
      <c r="J12" s="22"/>
    </row>
    <row r="13" spans="1:10" x14ac:dyDescent="0.25">
      <c r="J13" s="22"/>
    </row>
    <row r="14" spans="1:10" x14ac:dyDescent="0.25">
      <c r="J14" s="22"/>
    </row>
    <row r="17" spans="5:5" x14ac:dyDescent="0.25">
      <c r="E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iF</vt:lpstr>
      <vt:lpstr>CF PM2.5</vt:lpstr>
      <vt:lpstr>CF</vt:lpstr>
      <vt:lpstr>iF_ind.rur</vt:lpstr>
      <vt:lpstr>iF_ind.urb</vt:lpstr>
      <vt:lpstr>iF_out.rur</vt:lpstr>
      <vt:lpstr>iF_out.urb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Nistad Andrea Arntzen</cp:lastModifiedBy>
  <dcterms:created xsi:type="dcterms:W3CDTF">2019-05-13T15:28:12Z</dcterms:created>
  <dcterms:modified xsi:type="dcterms:W3CDTF">2019-07-15T08:16:03Z</dcterms:modified>
</cp:coreProperties>
</file>