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stad_a\Desktop\scrappage-bev\data\raw data\"/>
    </mc:Choice>
  </mc:AlternateContent>
  <bookViews>
    <workbookView xWindow="-120" yWindow="-120" windowWidth="29040" windowHeight="15840"/>
  </bookViews>
  <sheets>
    <sheet name="Ark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4" i="1" l="1"/>
  <c r="J43" i="1"/>
  <c r="J40" i="1"/>
  <c r="J37" i="1"/>
  <c r="J36" i="1"/>
  <c r="J33" i="1"/>
  <c r="J30" i="1"/>
  <c r="J29" i="1"/>
  <c r="J26" i="1"/>
  <c r="J82" i="1"/>
  <c r="J81" i="1"/>
  <c r="J78" i="1"/>
  <c r="J70" i="1"/>
  <c r="J71" i="1"/>
  <c r="J72" i="1"/>
  <c r="J75" i="1"/>
  <c r="J76" i="1"/>
  <c r="J77" i="1"/>
  <c r="J69" i="1"/>
  <c r="J68" i="1"/>
  <c r="J67" i="1"/>
  <c r="J66" i="1"/>
  <c r="E75" i="1" l="1"/>
  <c r="E76" i="1"/>
  <c r="E77" i="1"/>
  <c r="D61" i="1" l="1"/>
  <c r="D62" i="1"/>
  <c r="D63" i="1" s="1"/>
  <c r="D64" i="1" s="1"/>
  <c r="D65" i="1" s="1"/>
  <c r="D60" i="1"/>
  <c r="D80" i="1"/>
  <c r="D81" i="1"/>
  <c r="D82" i="1" s="1"/>
  <c r="D83" i="1" s="1"/>
  <c r="D84" i="1" s="1"/>
  <c r="D79" i="1"/>
  <c r="E63" i="1" l="1"/>
  <c r="F63" i="1"/>
  <c r="F65" i="1" s="1"/>
  <c r="G63" i="1"/>
  <c r="G65" i="1" s="1"/>
  <c r="H63" i="1"/>
  <c r="H65" i="1" s="1"/>
  <c r="I63" i="1"/>
  <c r="I65" i="1" s="1"/>
  <c r="J63" i="1"/>
  <c r="J65" i="1" s="1"/>
  <c r="K63" i="1"/>
  <c r="K65" i="1" s="1"/>
  <c r="L63" i="1"/>
  <c r="L65" i="1" s="1"/>
  <c r="E65" i="1"/>
  <c r="L82" i="1"/>
  <c r="L84" i="1" s="1"/>
  <c r="K82" i="1"/>
  <c r="K84" i="1" s="1"/>
  <c r="J84" i="1"/>
  <c r="I82" i="1"/>
  <c r="I84" i="1" s="1"/>
  <c r="H82" i="1"/>
  <c r="H84" i="1" s="1"/>
  <c r="G82" i="1"/>
  <c r="G84" i="1" s="1"/>
  <c r="F82" i="1"/>
  <c r="F84" i="1" s="1"/>
  <c r="E82" i="1"/>
  <c r="E84" i="1" s="1"/>
  <c r="L81" i="1"/>
  <c r="L83" i="1" s="1"/>
  <c r="K81" i="1"/>
  <c r="K83" i="1" s="1"/>
  <c r="J83" i="1"/>
  <c r="I81" i="1"/>
  <c r="I83" i="1" s="1"/>
  <c r="H81" i="1"/>
  <c r="H83" i="1" s="1"/>
  <c r="G81" i="1"/>
  <c r="G83" i="1" s="1"/>
  <c r="F81" i="1"/>
  <c r="F83" i="1" s="1"/>
  <c r="E81" i="1"/>
  <c r="E83" i="1" s="1"/>
  <c r="L78" i="1"/>
  <c r="L80" i="1" s="1"/>
  <c r="K78" i="1"/>
  <c r="K80" i="1" s="1"/>
  <c r="J80" i="1"/>
  <c r="I78" i="1"/>
  <c r="I80" i="1" s="1"/>
  <c r="H78" i="1"/>
  <c r="H79" i="1" s="1"/>
  <c r="G78" i="1"/>
  <c r="G80" i="1" s="1"/>
  <c r="F78" i="1"/>
  <c r="L44" i="1"/>
  <c r="L46" i="1" s="1"/>
  <c r="K44" i="1"/>
  <c r="K46" i="1" s="1"/>
  <c r="J46" i="1"/>
  <c r="I44" i="1"/>
  <c r="I46" i="1" s="1"/>
  <c r="H44" i="1"/>
  <c r="H46" i="1" s="1"/>
  <c r="G44" i="1"/>
  <c r="G46" i="1" s="1"/>
  <c r="F44" i="1"/>
  <c r="F46" i="1" s="1"/>
  <c r="E44" i="1"/>
  <c r="E46" i="1" s="1"/>
  <c r="L43" i="1"/>
  <c r="L45" i="1" s="1"/>
  <c r="K43" i="1"/>
  <c r="K45" i="1" s="1"/>
  <c r="J45" i="1"/>
  <c r="I43" i="1"/>
  <c r="I45" i="1" s="1"/>
  <c r="H43" i="1"/>
  <c r="H45" i="1" s="1"/>
  <c r="G43" i="1"/>
  <c r="G45" i="1" s="1"/>
  <c r="F43" i="1"/>
  <c r="F45" i="1" s="1"/>
  <c r="E43" i="1"/>
  <c r="E45" i="1" s="1"/>
  <c r="L40" i="1"/>
  <c r="L41" i="1" s="1"/>
  <c r="L42" i="1" s="1"/>
  <c r="K40" i="1"/>
  <c r="K41" i="1" s="1"/>
  <c r="K42" i="1" s="1"/>
  <c r="J41" i="1"/>
  <c r="J42" i="1" s="1"/>
  <c r="I40" i="1"/>
  <c r="I41" i="1" s="1"/>
  <c r="I42" i="1" s="1"/>
  <c r="H40" i="1"/>
  <c r="H41" i="1" s="1"/>
  <c r="H42" i="1" s="1"/>
  <c r="G40" i="1"/>
  <c r="G41" i="1" s="1"/>
  <c r="G42" i="1" s="1"/>
  <c r="F40" i="1"/>
  <c r="L37" i="1"/>
  <c r="L39" i="1" s="1"/>
  <c r="K37" i="1"/>
  <c r="K39" i="1" s="1"/>
  <c r="I37" i="1"/>
  <c r="I39" i="1" s="1"/>
  <c r="H37" i="1"/>
  <c r="H39" i="1" s="1"/>
  <c r="G37" i="1"/>
  <c r="G39" i="1" s="1"/>
  <c r="F37" i="1"/>
  <c r="F39" i="1" s="1"/>
  <c r="E37" i="1"/>
  <c r="E39" i="1" s="1"/>
  <c r="L30" i="1"/>
  <c r="L32" i="1" s="1"/>
  <c r="K30" i="1"/>
  <c r="K32" i="1" s="1"/>
  <c r="J32" i="1"/>
  <c r="I30" i="1"/>
  <c r="I32" i="1" s="1"/>
  <c r="H30" i="1"/>
  <c r="H32" i="1" s="1"/>
  <c r="G30" i="1"/>
  <c r="G32" i="1" s="1"/>
  <c r="F30" i="1"/>
  <c r="F32" i="1" s="1"/>
  <c r="E30" i="1"/>
  <c r="E32" i="1" s="1"/>
  <c r="J39" i="1"/>
  <c r="L36" i="1"/>
  <c r="L38" i="1" s="1"/>
  <c r="K36" i="1"/>
  <c r="K38" i="1" s="1"/>
  <c r="J38" i="1"/>
  <c r="I36" i="1"/>
  <c r="I38" i="1" s="1"/>
  <c r="H36" i="1"/>
  <c r="H38" i="1" s="1"/>
  <c r="G36" i="1"/>
  <c r="G38" i="1" s="1"/>
  <c r="F36" i="1"/>
  <c r="F38" i="1" s="1"/>
  <c r="E36" i="1"/>
  <c r="E38" i="1" s="1"/>
  <c r="J35" i="1"/>
  <c r="L33" i="1"/>
  <c r="L35" i="1" s="1"/>
  <c r="K33" i="1"/>
  <c r="K35" i="1" s="1"/>
  <c r="I33" i="1"/>
  <c r="I35" i="1" s="1"/>
  <c r="F33" i="1"/>
  <c r="G33" i="1"/>
  <c r="G35" i="1" s="1"/>
  <c r="H33" i="1"/>
  <c r="H35" i="1" s="1"/>
  <c r="J31" i="1"/>
  <c r="L29" i="1"/>
  <c r="L31" i="1" s="1"/>
  <c r="K29" i="1"/>
  <c r="K31" i="1" s="1"/>
  <c r="I29" i="1"/>
  <c r="I31" i="1" s="1"/>
  <c r="G29" i="1"/>
  <c r="G31" i="1" s="1"/>
  <c r="H29" i="1"/>
  <c r="H31" i="1" s="1"/>
  <c r="F29" i="1"/>
  <c r="F31" i="1" s="1"/>
  <c r="E29" i="1"/>
  <c r="E31" i="1" s="1"/>
  <c r="J28" i="1"/>
  <c r="L26" i="1"/>
  <c r="L28" i="1" s="1"/>
  <c r="K26" i="1"/>
  <c r="K28" i="1" s="1"/>
  <c r="I26" i="1"/>
  <c r="I28" i="1" s="1"/>
  <c r="G26" i="1"/>
  <c r="G28" i="1" s="1"/>
  <c r="H26" i="1"/>
  <c r="H28" i="1" s="1"/>
  <c r="F26" i="1"/>
  <c r="F70" i="1"/>
  <c r="F71" i="1"/>
  <c r="F72" i="1"/>
  <c r="F75" i="1"/>
  <c r="F76" i="1"/>
  <c r="F77" i="1"/>
  <c r="F69" i="1"/>
  <c r="F67" i="1"/>
  <c r="F68" i="1"/>
  <c r="F66" i="1"/>
  <c r="E70" i="1"/>
  <c r="E71" i="1"/>
  <c r="E72" i="1"/>
  <c r="E69" i="1"/>
  <c r="E67" i="1"/>
  <c r="E68" i="1"/>
  <c r="E66" i="1"/>
  <c r="L70" i="1"/>
  <c r="L71" i="1"/>
  <c r="L72" i="1"/>
  <c r="L75" i="1"/>
  <c r="L76" i="1"/>
  <c r="L77" i="1"/>
  <c r="L69" i="1"/>
  <c r="L67" i="1"/>
  <c r="L68" i="1"/>
  <c r="K70" i="1"/>
  <c r="K71" i="1"/>
  <c r="K72" i="1"/>
  <c r="K75" i="1"/>
  <c r="K76" i="1"/>
  <c r="K77" i="1"/>
  <c r="K69" i="1"/>
  <c r="K67" i="1"/>
  <c r="K68" i="1"/>
  <c r="I70" i="1"/>
  <c r="I71" i="1"/>
  <c r="I72" i="1"/>
  <c r="I75" i="1"/>
  <c r="I76" i="1"/>
  <c r="I77" i="1"/>
  <c r="I69" i="1"/>
  <c r="I67" i="1"/>
  <c r="I68" i="1"/>
  <c r="H70" i="1"/>
  <c r="H71" i="1"/>
  <c r="H72" i="1"/>
  <c r="H75" i="1"/>
  <c r="H76" i="1"/>
  <c r="H77" i="1"/>
  <c r="H69" i="1"/>
  <c r="H67" i="1"/>
  <c r="H68" i="1"/>
  <c r="G70" i="1"/>
  <c r="G71" i="1"/>
  <c r="G72" i="1"/>
  <c r="G75" i="1"/>
  <c r="G76" i="1"/>
  <c r="G77" i="1"/>
  <c r="G69" i="1"/>
  <c r="G67" i="1"/>
  <c r="G68" i="1"/>
  <c r="L66" i="1"/>
  <c r="K66" i="1"/>
  <c r="I66" i="1"/>
  <c r="H66" i="1"/>
  <c r="G66" i="1"/>
  <c r="F62" i="1"/>
  <c r="F64" i="1" s="1"/>
  <c r="F59" i="1"/>
  <c r="F60" i="1" s="1"/>
  <c r="F61" i="1" s="1"/>
  <c r="F51" i="1"/>
  <c r="F52" i="1"/>
  <c r="F53" i="1"/>
  <c r="F54" i="1"/>
  <c r="F55" i="1"/>
  <c r="F56" i="1"/>
  <c r="F57" i="1"/>
  <c r="F58" i="1"/>
  <c r="F50" i="1"/>
  <c r="F48" i="1"/>
  <c r="F49" i="1"/>
  <c r="F47" i="1"/>
  <c r="F23" i="1"/>
  <c r="F25" i="1" s="1"/>
  <c r="F22" i="1"/>
  <c r="F24" i="1" s="1"/>
  <c r="F19" i="1"/>
  <c r="F20" i="1" s="1"/>
  <c r="F21" i="1" s="1"/>
  <c r="F16" i="1"/>
  <c r="F18" i="1" s="1"/>
  <c r="F15" i="1"/>
  <c r="F17" i="1" s="1"/>
  <c r="F12" i="1"/>
  <c r="F13" i="1" s="1"/>
  <c r="F14" i="1" s="1"/>
  <c r="F9" i="1"/>
  <c r="F11" i="1" s="1"/>
  <c r="F8" i="1"/>
  <c r="F10" i="1" s="1"/>
  <c r="F5" i="1"/>
  <c r="F6" i="1" s="1"/>
  <c r="F7" i="1" s="1"/>
  <c r="E8" i="1"/>
  <c r="E10" i="1" s="1"/>
  <c r="E9" i="1"/>
  <c r="E11" i="1" s="1"/>
  <c r="E23" i="1"/>
  <c r="E25" i="1" s="1"/>
  <c r="E22" i="1"/>
  <c r="E24" i="1" s="1"/>
  <c r="E19" i="1"/>
  <c r="E20" i="1" s="1"/>
  <c r="E21" i="1" s="1"/>
  <c r="E16" i="1"/>
  <c r="E18" i="1" s="1"/>
  <c r="E15" i="1"/>
  <c r="E17" i="1" s="1"/>
  <c r="E12" i="1"/>
  <c r="E13" i="1" s="1"/>
  <c r="E14" i="1" s="1"/>
  <c r="E5" i="1"/>
  <c r="E6" i="1" s="1"/>
  <c r="E7" i="1" s="1"/>
  <c r="E62" i="1"/>
  <c r="E64" i="1" s="1"/>
  <c r="E59" i="1"/>
  <c r="E60" i="1" s="1"/>
  <c r="E61" i="1" s="1"/>
  <c r="E51" i="1"/>
  <c r="E52" i="1"/>
  <c r="E53" i="1"/>
  <c r="E54" i="1"/>
  <c r="E55" i="1"/>
  <c r="E56" i="1"/>
  <c r="E57" i="1"/>
  <c r="E58" i="1"/>
  <c r="E50" i="1"/>
  <c r="E48" i="1"/>
  <c r="E49" i="1"/>
  <c r="E47" i="1"/>
  <c r="F27" i="1" l="1"/>
  <c r="E26" i="1"/>
  <c r="E28" i="1" s="1"/>
  <c r="F41" i="1"/>
  <c r="F42" i="1" s="1"/>
  <c r="E40" i="1"/>
  <c r="E41" i="1" s="1"/>
  <c r="E42" i="1" s="1"/>
  <c r="F35" i="1"/>
  <c r="E33" i="1"/>
  <c r="E35" i="1" s="1"/>
  <c r="F80" i="1"/>
  <c r="E78" i="1"/>
  <c r="K27" i="1"/>
  <c r="F28" i="1"/>
  <c r="H80" i="1"/>
  <c r="L79" i="1"/>
  <c r="L34" i="1"/>
  <c r="J27" i="1"/>
  <c r="I34" i="1"/>
  <c r="I79" i="1"/>
  <c r="I27" i="1"/>
  <c r="L27" i="1"/>
  <c r="H27" i="1"/>
  <c r="K34" i="1"/>
  <c r="G34" i="1"/>
  <c r="K79" i="1"/>
  <c r="G79" i="1"/>
  <c r="E34" i="1"/>
  <c r="H34" i="1"/>
  <c r="G27" i="1"/>
  <c r="J34" i="1"/>
  <c r="F34" i="1"/>
  <c r="J79" i="1"/>
  <c r="F79" i="1"/>
  <c r="H62" i="1"/>
  <c r="H64" i="1" s="1"/>
  <c r="I62" i="1"/>
  <c r="I64" i="1" s="1"/>
  <c r="J62" i="1"/>
  <c r="J64" i="1" s="1"/>
  <c r="K62" i="1"/>
  <c r="K64" i="1" s="1"/>
  <c r="L62" i="1"/>
  <c r="L64" i="1" s="1"/>
  <c r="G62" i="1"/>
  <c r="G64" i="1" s="1"/>
  <c r="H23" i="1"/>
  <c r="H25" i="1" s="1"/>
  <c r="I23" i="1"/>
  <c r="I25" i="1" s="1"/>
  <c r="J23" i="1"/>
  <c r="J25" i="1" s="1"/>
  <c r="K23" i="1"/>
  <c r="K25" i="1" s="1"/>
  <c r="L23" i="1"/>
  <c r="L25" i="1" s="1"/>
  <c r="G23" i="1"/>
  <c r="G25" i="1" s="1"/>
  <c r="H16" i="1"/>
  <c r="H18" i="1" s="1"/>
  <c r="I16" i="1"/>
  <c r="I18" i="1" s="1"/>
  <c r="J16" i="1"/>
  <c r="J18" i="1" s="1"/>
  <c r="K16" i="1"/>
  <c r="K18" i="1" s="1"/>
  <c r="L16" i="1"/>
  <c r="L18" i="1" s="1"/>
  <c r="G16" i="1"/>
  <c r="G18" i="1" s="1"/>
  <c r="H9" i="1"/>
  <c r="H11" i="1" s="1"/>
  <c r="I9" i="1"/>
  <c r="I11" i="1" s="1"/>
  <c r="J9" i="1"/>
  <c r="J11" i="1" s="1"/>
  <c r="K9" i="1"/>
  <c r="K11" i="1" s="1"/>
  <c r="L9" i="1"/>
  <c r="L11" i="1" s="1"/>
  <c r="G9" i="1"/>
  <c r="G11" i="1" s="1"/>
  <c r="H22" i="1"/>
  <c r="H24" i="1" s="1"/>
  <c r="I22" i="1"/>
  <c r="I24" i="1" s="1"/>
  <c r="J22" i="1"/>
  <c r="J24" i="1" s="1"/>
  <c r="K22" i="1"/>
  <c r="K24" i="1" s="1"/>
  <c r="L22" i="1"/>
  <c r="L24" i="1" s="1"/>
  <c r="G22" i="1"/>
  <c r="G24" i="1" s="1"/>
  <c r="H8" i="1"/>
  <c r="H10" i="1" s="1"/>
  <c r="I8" i="1"/>
  <c r="I10" i="1" s="1"/>
  <c r="J8" i="1"/>
  <c r="J10" i="1" s="1"/>
  <c r="K8" i="1"/>
  <c r="K10" i="1" s="1"/>
  <c r="L8" i="1"/>
  <c r="L10" i="1" s="1"/>
  <c r="G8" i="1"/>
  <c r="G10" i="1" s="1"/>
  <c r="H15" i="1"/>
  <c r="H17" i="1" s="1"/>
  <c r="I15" i="1"/>
  <c r="I17" i="1" s="1"/>
  <c r="J15" i="1"/>
  <c r="J17" i="1" s="1"/>
  <c r="K15" i="1"/>
  <c r="K17" i="1" s="1"/>
  <c r="L15" i="1"/>
  <c r="L17" i="1" s="1"/>
  <c r="G15" i="1"/>
  <c r="G17" i="1" s="1"/>
  <c r="H19" i="1"/>
  <c r="H20" i="1" s="1"/>
  <c r="H21" i="1" s="1"/>
  <c r="I19" i="1"/>
  <c r="I20" i="1" s="1"/>
  <c r="I21" i="1" s="1"/>
  <c r="J19" i="1"/>
  <c r="J20" i="1" s="1"/>
  <c r="J21" i="1" s="1"/>
  <c r="K19" i="1"/>
  <c r="K20" i="1" s="1"/>
  <c r="K21" i="1" s="1"/>
  <c r="L19" i="1"/>
  <c r="L20" i="1" s="1"/>
  <c r="L21" i="1" s="1"/>
  <c r="G19" i="1"/>
  <c r="G20" i="1" s="1"/>
  <c r="G21" i="1" s="1"/>
  <c r="G14" i="1"/>
  <c r="H12" i="1"/>
  <c r="H14" i="1" s="1"/>
  <c r="I12" i="1"/>
  <c r="I14" i="1" s="1"/>
  <c r="J12" i="1"/>
  <c r="J13" i="1" s="1"/>
  <c r="K12" i="1"/>
  <c r="K14" i="1" s="1"/>
  <c r="L12" i="1"/>
  <c r="L14" i="1" s="1"/>
  <c r="G12" i="1"/>
  <c r="G13" i="1" s="1"/>
  <c r="H5" i="1"/>
  <c r="H6" i="1" s="1"/>
  <c r="H7" i="1" s="1"/>
  <c r="I5" i="1"/>
  <c r="I6" i="1" s="1"/>
  <c r="I7" i="1" s="1"/>
  <c r="J5" i="1"/>
  <c r="J6" i="1" s="1"/>
  <c r="J7" i="1" s="1"/>
  <c r="K5" i="1"/>
  <c r="K6" i="1" s="1"/>
  <c r="K7" i="1" s="1"/>
  <c r="L5" i="1"/>
  <c r="L6" i="1" s="1"/>
  <c r="L7" i="1" s="1"/>
  <c r="G5" i="1"/>
  <c r="G6" i="1" s="1"/>
  <c r="G7" i="1" s="1"/>
  <c r="E79" i="1" l="1"/>
  <c r="E80" i="1"/>
  <c r="E27" i="1"/>
  <c r="I13" i="1"/>
  <c r="L13" i="1"/>
  <c r="H13" i="1"/>
  <c r="J14" i="1"/>
  <c r="K13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H60" i="1" s="1"/>
  <c r="H61" i="1" s="1"/>
  <c r="I59" i="1"/>
  <c r="I60" i="1" s="1"/>
  <c r="I61" i="1" s="1"/>
  <c r="J59" i="1"/>
  <c r="J60" i="1" s="1"/>
  <c r="J61" i="1" s="1"/>
  <c r="K59" i="1"/>
  <c r="K60" i="1" s="1"/>
  <c r="K61" i="1" s="1"/>
  <c r="L59" i="1"/>
  <c r="L60" i="1" s="1"/>
  <c r="L61" i="1" s="1"/>
  <c r="G52" i="1"/>
  <c r="G53" i="1"/>
  <c r="G54" i="1"/>
  <c r="G55" i="1"/>
  <c r="G56" i="1"/>
  <c r="G57" i="1"/>
  <c r="G58" i="1"/>
  <c r="G59" i="1"/>
  <c r="G60" i="1" s="1"/>
  <c r="G61" i="1" s="1"/>
  <c r="G51" i="1"/>
  <c r="H50" i="1"/>
  <c r="I50" i="1"/>
  <c r="J50" i="1"/>
  <c r="K50" i="1"/>
  <c r="L50" i="1"/>
  <c r="G50" i="1"/>
  <c r="H49" i="1"/>
  <c r="I49" i="1"/>
  <c r="J49" i="1"/>
  <c r="K49" i="1"/>
  <c r="L49" i="1"/>
  <c r="H48" i="1"/>
  <c r="I48" i="1"/>
  <c r="J48" i="1"/>
  <c r="K48" i="1"/>
  <c r="L48" i="1"/>
  <c r="G48" i="1"/>
  <c r="G49" i="1"/>
  <c r="H47" i="1"/>
  <c r="I47" i="1"/>
  <c r="J47" i="1"/>
  <c r="K47" i="1"/>
  <c r="L47" i="1"/>
  <c r="G47" i="1"/>
</calcChain>
</file>

<file path=xl/sharedStrings.xml><?xml version="1.0" encoding="utf-8"?>
<sst xmlns="http://schemas.openxmlformats.org/spreadsheetml/2006/main" count="470" uniqueCount="54">
  <si>
    <t>powertrain</t>
  </si>
  <si>
    <t>size</t>
  </si>
  <si>
    <t>parameter</t>
  </si>
  <si>
    <t>unit</t>
  </si>
  <si>
    <t>Source</t>
  </si>
  <si>
    <t>comment</t>
  </si>
  <si>
    <t>Driving</t>
  </si>
  <si>
    <t>all</t>
  </si>
  <si>
    <t>lifetime kilometers</t>
  </si>
  <si>
    <t>km</t>
  </si>
  <si>
    <t>kilometers per year</t>
  </si>
  <si>
    <t>Mini</t>
  </si>
  <si>
    <t>Small</t>
  </si>
  <si>
    <t>Lower medium</t>
  </si>
  <si>
    <t>Medium</t>
  </si>
  <si>
    <t>Large</t>
  </si>
  <si>
    <t>Van</t>
  </si>
  <si>
    <t>SUV</t>
  </si>
  <si>
    <t>ICEV-d</t>
  </si>
  <si>
    <t>Benzene</t>
  </si>
  <si>
    <t>CH4</t>
  </si>
  <si>
    <t>CO</t>
  </si>
  <si>
    <t>HC</t>
  </si>
  <si>
    <t>N2O</t>
  </si>
  <si>
    <t>NH3</t>
  </si>
  <si>
    <t>NO2</t>
  </si>
  <si>
    <t>NOx</t>
  </si>
  <si>
    <t>PM</t>
  </si>
  <si>
    <t>Emission class</t>
  </si>
  <si>
    <t>pre Euro 0</t>
  </si>
  <si>
    <t xml:space="preserve">Euro 0 </t>
  </si>
  <si>
    <t>Euro 1</t>
  </si>
  <si>
    <t>Euro 2</t>
  </si>
  <si>
    <t>Euro 3</t>
  </si>
  <si>
    <t>Euro 4</t>
  </si>
  <si>
    <t>Euro 5</t>
  </si>
  <si>
    <t>Euro 6</t>
  </si>
  <si>
    <t>CO2(total)</t>
  </si>
  <si>
    <t>FC</t>
  </si>
  <si>
    <t>NMHC</t>
  </si>
  <si>
    <t>PN</t>
  </si>
  <si>
    <t>Pb</t>
  </si>
  <si>
    <t>SO2</t>
  </si>
  <si>
    <t>Air pollutants</t>
  </si>
  <si>
    <t>Fuel and emissions</t>
  </si>
  <si>
    <t>g/km</t>
  </si>
  <si>
    <t>CO2 (rep.)</t>
  </si>
  <si>
    <t>HBEFA class small</t>
  </si>
  <si>
    <t>HBEFA class medium</t>
  </si>
  <si>
    <t>HBEFA class large</t>
  </si>
  <si>
    <t>HBEFA class medium, since dominated by utilities and mini-van</t>
  </si>
  <si>
    <t>HBEFA 3.3, update on diesel Nox emissions. Accessed from: http://www.hbefa.net/e/documents/HBEFA33_Documentation_20170425.pdf</t>
  </si>
  <si>
    <t>HBEFA 3.3, update on diesel Nox (thereby NO2) emissions. Accessed from: http://www.hbefa.net/e/documents/HBEFA33_Documentation_20170425.pdf</t>
  </si>
  <si>
    <t>ICEV-p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</si>
</sst>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0"/>
    <numFmt numFmtId="166" formatCode="0.00000"/>
    <numFmt numFmtId="167" formatCode="0.000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" fontId="1" fillId="0" borderId="0" xfId="0" applyNumberFormat="1" applyFont="1" applyAlignment="1">
      <alignment horizontal="right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wrapText="1"/>
    </xf>
    <xf numFmtId="2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0" fontId="2" fillId="0" borderId="0" xfId="0" applyFont="1" applyAlignment="1">
      <alignment wrapText="1"/>
    </xf>
    <xf numFmtId="165" fontId="1" fillId="0" borderId="0" xfId="0" applyNumberFormat="1" applyFont="1" applyAlignment="1">
      <alignment horizontal="right" wrapText="1"/>
    </xf>
    <xf numFmtId="2" fontId="2" fillId="0" borderId="0" xfId="0" applyNumberFormat="1" applyFont="1" applyAlignment="1">
      <alignment horizontal="right" wrapText="1"/>
    </xf>
    <xf numFmtId="1" fontId="2" fillId="0" borderId="0" xfId="0" applyNumberFormat="1" applyFont="1" applyAlignment="1">
      <alignment horizontal="right" wrapText="1"/>
    </xf>
    <xf numFmtId="2" fontId="1" fillId="0" borderId="0" xfId="0" applyNumberFormat="1" applyFont="1"/>
    <xf numFmtId="0" fontId="0" fillId="0" borderId="0" xfId="0" applyAlignment="1">
      <alignment vertical="center"/>
    </xf>
    <xf numFmtId="0" fontId="0" fillId="2" borderId="0" xfId="0" applyFill="1"/>
    <xf numFmtId="2" fontId="0" fillId="0" borderId="0" xfId="0" applyNumberFormat="1"/>
    <xf numFmtId="166" fontId="1" fillId="0" borderId="0" xfId="0" applyNumberFormat="1" applyFont="1" applyAlignment="1">
      <alignment horizontal="right" wrapText="1"/>
    </xf>
    <xf numFmtId="166" fontId="1" fillId="0" borderId="0" xfId="0" applyNumberFormat="1" applyFont="1" applyAlignment="1">
      <alignment wrapText="1"/>
    </xf>
    <xf numFmtId="165" fontId="0" fillId="0" borderId="0" xfId="0" applyNumberFormat="1"/>
    <xf numFmtId="0" fontId="1" fillId="2" borderId="0" xfId="0" applyFont="1" applyFill="1" applyAlignment="1">
      <alignment horizontal="right" wrapText="1"/>
    </xf>
    <xf numFmtId="165" fontId="1" fillId="0" borderId="0" xfId="0" applyNumberFormat="1" applyFont="1" applyFill="1" applyAlignment="1">
      <alignment horizontal="right" wrapText="1"/>
    </xf>
    <xf numFmtId="165" fontId="0" fillId="0" borderId="0" xfId="0" applyNumberFormat="1" applyFill="1"/>
    <xf numFmtId="166" fontId="1" fillId="0" borderId="0" xfId="0" applyNumberFormat="1" applyFont="1" applyFill="1" applyAlignment="1">
      <alignment horizontal="right" wrapText="1"/>
    </xf>
    <xf numFmtId="0" fontId="1" fillId="0" borderId="0" xfId="0" applyFont="1" applyFill="1" applyAlignment="1">
      <alignment horizontal="right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wrapText="1"/>
    </xf>
    <xf numFmtId="2" fontId="1" fillId="0" borderId="0" xfId="0" applyNumberFormat="1" applyFont="1" applyFill="1" applyAlignment="1">
      <alignment horizontal="right" wrapText="1"/>
    </xf>
    <xf numFmtId="2" fontId="2" fillId="0" borderId="0" xfId="0" applyNumberFormat="1" applyFont="1" applyFill="1" applyAlignment="1">
      <alignment horizontal="right" wrapText="1"/>
    </xf>
    <xf numFmtId="1" fontId="2" fillId="0" borderId="0" xfId="0" applyNumberFormat="1" applyFont="1" applyFill="1" applyAlignment="1">
      <alignment horizontal="right" wrapText="1"/>
    </xf>
    <xf numFmtId="164" fontId="1" fillId="0" borderId="0" xfId="0" applyNumberFormat="1" applyFont="1" applyFill="1" applyAlignment="1">
      <alignment horizontal="right" wrapText="1"/>
    </xf>
    <xf numFmtId="2" fontId="1" fillId="0" borderId="0" xfId="0" applyNumberFormat="1" applyFont="1" applyFill="1"/>
    <xf numFmtId="0" fontId="0" fillId="0" borderId="0" xfId="0" applyFill="1"/>
    <xf numFmtId="1" fontId="1" fillId="0" borderId="0" xfId="0" applyNumberFormat="1" applyFont="1" applyFill="1" applyAlignment="1">
      <alignment horizontal="right" wrapText="1"/>
    </xf>
    <xf numFmtId="2" fontId="0" fillId="0" borderId="0" xfId="0" applyNumberFormat="1" applyFill="1"/>
    <xf numFmtId="167" fontId="1" fillId="0" borderId="0" xfId="0" applyNumberFormat="1" applyFont="1" applyAlignment="1">
      <alignment wrapText="1"/>
    </xf>
    <xf numFmtId="0" fontId="1" fillId="0" borderId="0" xfId="0" applyFont="1" applyFill="1" applyBorder="1" applyAlignment="1">
      <alignment horizontal="right" wrapText="1"/>
    </xf>
    <xf numFmtId="0" fontId="1" fillId="0" borderId="0" xfId="0" applyFont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-my.sharepoint.com/personal/andrenis_ntnu_no/Documents/Attachments/PSI/jupyter/emission%20data/petrol_sm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-my.sharepoint.com/personal/andrenis_ntnu_no/Documents/Attachments/PSI/jupyter/emission%20data/petrol_mediu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-my.sharepoint.com/personal/andrenis_ntnu_no/Documents/Attachments/PSI/jupyter/emission%20data/petrol_lar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-my.sharepoint.com/personal/andrenis_ntnu_no/Documents/Attachments/PSI/jupyter/emission%20data/diesel_smal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-my.sharepoint.com/personal/andrenis_ntnu_no/Documents/Attachments/PSI/jupyter/emission%20data/diesel_mediu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-my.sharepoint.com/personal/andrenis_ntnu_no/Documents/Attachments/PSI/jupyter/emission%20data/diesel_la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rol (4S)&lt;1,4L"/>
    </sheetNames>
    <sheetDataSet>
      <sheetData sheetId="0">
        <row r="2">
          <cell r="E2">
            <v>5.6852456182241398E-2</v>
          </cell>
          <cell r="F2">
            <v>5.15593811869621E-2</v>
          </cell>
          <cell r="G2">
            <v>4.2583301663398701E-2</v>
          </cell>
          <cell r="H2">
            <v>1.8643621355295199E-2</v>
          </cell>
          <cell r="I2">
            <v>1.40282604843378E-2</v>
          </cell>
          <cell r="J2">
            <v>4.71720425412059E-3</v>
          </cell>
          <cell r="K2">
            <v>2.5706016458571001E-3</v>
          </cell>
          <cell r="L2">
            <v>1.1358690680936001E-3</v>
          </cell>
          <cell r="M2">
            <v>1.1367920087650401E-3</v>
          </cell>
          <cell r="N2">
            <v>1.1365159880369899E-3</v>
          </cell>
        </row>
        <row r="3">
          <cell r="E3">
            <v>4.3742645531892797E-2</v>
          </cell>
          <cell r="F3">
            <v>3.9670117199420901E-2</v>
          </cell>
          <cell r="G3">
            <v>3.2763864845037502E-2</v>
          </cell>
          <cell r="H3">
            <v>1.4344522729516E-2</v>
          </cell>
          <cell r="I3">
            <v>9.1134868562221492E-3</v>
          </cell>
          <cell r="J3">
            <v>3.0645411461591699E-3</v>
          </cell>
          <cell r="K3">
            <v>1.6699964180588701E-3</v>
          </cell>
          <cell r="L3">
            <v>7.37919588573277E-4</v>
          </cell>
          <cell r="M3">
            <v>7.3851912748068604E-4</v>
          </cell>
          <cell r="N3">
            <v>7.3833984788507201E-4</v>
          </cell>
        </row>
        <row r="4">
          <cell r="E4">
            <v>14.878664016723601</v>
          </cell>
          <cell r="F4">
            <v>11.581667900085399</v>
          </cell>
          <cell r="G4">
            <v>7.2045660018920898</v>
          </cell>
          <cell r="H4">
            <v>9.2120418548584002</v>
          </cell>
          <cell r="I4">
            <v>1.46058869361877</v>
          </cell>
          <cell r="J4">
            <v>1.3175973892211901</v>
          </cell>
          <cell r="K4">
            <v>1.1718560457229601</v>
          </cell>
          <cell r="L4">
            <v>0.774702548980713</v>
          </cell>
          <cell r="M4">
            <v>0.64274084568023704</v>
          </cell>
          <cell r="N4">
            <v>0.64192539453506503</v>
          </cell>
        </row>
        <row r="5">
          <cell r="E5">
            <v>169.76025390625</v>
          </cell>
          <cell r="F5">
            <v>169.76025390625</v>
          </cell>
          <cell r="G5">
            <v>169.76025390625</v>
          </cell>
          <cell r="H5">
            <v>169.76025390625</v>
          </cell>
          <cell r="I5">
            <v>163.70252990722699</v>
          </cell>
          <cell r="J5">
            <v>154.12092590332</v>
          </cell>
          <cell r="K5">
            <v>146.526779174805</v>
          </cell>
          <cell r="L5">
            <v>139.89869689941401</v>
          </cell>
          <cell r="M5">
            <v>134.43606567382801</v>
          </cell>
          <cell r="N5">
            <v>128.73068237304699</v>
          </cell>
        </row>
        <row r="6">
          <cell r="E6">
            <v>180.47354125976599</v>
          </cell>
          <cell r="F6">
            <v>180.47354125976599</v>
          </cell>
          <cell r="G6">
            <v>180.47354125976599</v>
          </cell>
          <cell r="H6">
            <v>180.47354125976599</v>
          </cell>
          <cell r="I6">
            <v>174.03352355957</v>
          </cell>
          <cell r="J6">
            <v>163.847244262695</v>
          </cell>
          <cell r="K6">
            <v>155.773849487305</v>
          </cell>
          <cell r="L6">
            <v>148.72747802734401</v>
          </cell>
          <cell r="M6">
            <v>142.92010498046901</v>
          </cell>
          <cell r="N6">
            <v>136.85466003418</v>
          </cell>
        </row>
        <row r="7">
          <cell r="E7">
            <v>57.565555572509801</v>
          </cell>
          <cell r="F7">
            <v>57.565555572509801</v>
          </cell>
          <cell r="G7">
            <v>57.565555572509801</v>
          </cell>
          <cell r="H7">
            <v>57.565555572509801</v>
          </cell>
          <cell r="I7">
            <v>55.511386871337898</v>
          </cell>
          <cell r="J7">
            <v>52.262271881103501</v>
          </cell>
          <cell r="K7">
            <v>49.687107086181598</v>
          </cell>
          <cell r="L7">
            <v>47.439529418945298</v>
          </cell>
          <cell r="M7">
            <v>45.587154388427699</v>
          </cell>
          <cell r="N7">
            <v>43.652462005615199</v>
          </cell>
        </row>
        <row r="8">
          <cell r="E8">
            <v>1.29800128936768</v>
          </cell>
          <cell r="F8">
            <v>1.1771547794342001</v>
          </cell>
          <cell r="G8">
            <v>0.97222155332565297</v>
          </cell>
          <cell r="H8">
            <v>0.42565348744392401</v>
          </cell>
          <cell r="I8">
            <v>0.108493894338608</v>
          </cell>
          <cell r="J8">
            <v>3.6482632160186802E-2</v>
          </cell>
          <cell r="K8">
            <v>1.9880909472703899E-2</v>
          </cell>
          <cell r="L8">
            <v>8.7847569957375492E-3</v>
          </cell>
          <cell r="M8">
            <v>8.7918946519494091E-3</v>
          </cell>
          <cell r="N8">
            <v>8.7897600606083905E-3</v>
          </cell>
        </row>
        <row r="9">
          <cell r="E9">
            <v>6.9722137413918998E-3</v>
          </cell>
          <cell r="F9">
            <v>6.9722137413918998E-3</v>
          </cell>
          <cell r="G9">
            <v>6.9722137413918998E-3</v>
          </cell>
          <cell r="H9">
            <v>6.9722137413918998E-3</v>
          </cell>
          <cell r="I9">
            <v>8.5901347920298594E-3</v>
          </cell>
          <cell r="J9">
            <v>4.2698341421782996E-3</v>
          </cell>
          <cell r="K9">
            <v>3.71021509636194E-4</v>
          </cell>
          <cell r="L9">
            <v>4.3919458403252098E-4</v>
          </cell>
          <cell r="M9">
            <v>4.3919458403252098E-4</v>
          </cell>
          <cell r="N9">
            <v>4.3919458403252098E-4</v>
          </cell>
        </row>
        <row r="10">
          <cell r="E10">
            <v>2.0000000949949E-3</v>
          </cell>
          <cell r="F10">
            <v>2.0000000949949E-3</v>
          </cell>
          <cell r="G10">
            <v>2.0000000949949E-3</v>
          </cell>
          <cell r="H10">
            <v>2.0000000949949E-3</v>
          </cell>
          <cell r="I10">
            <v>9.8979294300079304E-2</v>
          </cell>
          <cell r="J10">
            <v>0.121408313512802</v>
          </cell>
          <cell r="K10">
            <v>4.0331047028303098E-2</v>
          </cell>
          <cell r="L10">
            <v>4.0331047028303098E-2</v>
          </cell>
          <cell r="M10">
            <v>4.0331047028303098E-2</v>
          </cell>
          <cell r="N10">
            <v>4.0331047028303098E-2</v>
          </cell>
        </row>
        <row r="11">
          <cell r="E11">
            <v>1.2542586326599101</v>
          </cell>
          <cell r="F11">
            <v>1.13748466968536</v>
          </cell>
          <cell r="G11">
            <v>0.93945765495300304</v>
          </cell>
          <cell r="H11">
            <v>0.411308944225311</v>
          </cell>
          <cell r="I11">
            <v>9.9380411207675906E-2</v>
          </cell>
          <cell r="J11">
            <v>3.3418092876672703E-2</v>
          </cell>
          <cell r="K11">
            <v>1.8210913985967601E-2</v>
          </cell>
          <cell r="L11">
            <v>8.0468375235795992E-3</v>
          </cell>
          <cell r="M11">
            <v>8.0533754080533999E-3</v>
          </cell>
          <cell r="N11">
            <v>8.0514205619692802E-3</v>
          </cell>
        </row>
        <row r="12">
          <cell r="E12">
            <v>0.113169975578785</v>
          </cell>
          <cell r="F12">
            <v>0.107826992869377</v>
          </cell>
          <cell r="G12">
            <v>7.2308659553527804E-2</v>
          </cell>
          <cell r="H12">
            <v>5.7336080819368397E-2</v>
          </cell>
          <cell r="I12">
            <v>2.0948015153408099E-2</v>
          </cell>
          <cell r="J12">
            <v>1.00668771192431E-2</v>
          </cell>
          <cell r="K12">
            <v>3.0755088664591299E-3</v>
          </cell>
          <cell r="L12">
            <v>2.9364530928432898E-3</v>
          </cell>
          <cell r="M12">
            <v>9.9054700694978194E-4</v>
          </cell>
          <cell r="N12">
            <v>9.9054700694978194E-4</v>
          </cell>
        </row>
        <row r="13">
          <cell r="E13">
            <v>2.26339960098267</v>
          </cell>
          <cell r="F13">
            <v>2.1565399169921902</v>
          </cell>
          <cell r="G13">
            <v>1.44617307186127</v>
          </cell>
          <cell r="H13">
            <v>1.1467216014862101</v>
          </cell>
          <cell r="I13">
            <v>0.41896030306816101</v>
          </cell>
          <cell r="J13">
            <v>0.201337531208992</v>
          </cell>
          <cell r="K13">
            <v>6.1510175466537503E-2</v>
          </cell>
          <cell r="L13">
            <v>5.8729059994220699E-2</v>
          </cell>
          <cell r="M13">
            <v>1.9810941070318201E-2</v>
          </cell>
          <cell r="N13">
            <v>1.9810941070318201E-2</v>
          </cell>
        </row>
        <row r="14">
          <cell r="E14">
            <v>1.1152561753988301E-2</v>
          </cell>
          <cell r="F14">
            <v>1.1152561753988301E-2</v>
          </cell>
          <cell r="G14">
            <v>1.1152561753988301E-2</v>
          </cell>
          <cell r="H14">
            <v>1.1152561753988301E-2</v>
          </cell>
          <cell r="I14">
            <v>6.8591893650591399E-3</v>
          </cell>
          <cell r="J14">
            <v>1.04311779141426E-2</v>
          </cell>
          <cell r="K14">
            <v>3.83053137920797E-3</v>
          </cell>
          <cell r="L14">
            <v>1.94581318646669E-3</v>
          </cell>
          <cell r="M14">
            <v>2.0715177524834902E-3</v>
          </cell>
          <cell r="N14">
            <v>2.0715177524834902E-3</v>
          </cell>
        </row>
        <row r="15">
          <cell r="E15">
            <v>1669505613824</v>
          </cell>
          <cell r="F15">
            <v>1669505613824</v>
          </cell>
          <cell r="G15">
            <v>1669505613824</v>
          </cell>
          <cell r="H15">
            <v>1669505613824</v>
          </cell>
          <cell r="I15">
            <v>1341084270592</v>
          </cell>
          <cell r="J15">
            <v>1278723489792</v>
          </cell>
          <cell r="K15">
            <v>1201305026560</v>
          </cell>
          <cell r="L15">
            <v>1091686957056</v>
          </cell>
          <cell r="M15">
            <v>1120475676672</v>
          </cell>
          <cell r="N15">
            <v>1120475676672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E17">
            <v>8.6637347703799605E-4</v>
          </cell>
          <cell r="F17">
            <v>8.6637347703799605E-4</v>
          </cell>
          <cell r="G17">
            <v>8.6637347703799605E-4</v>
          </cell>
          <cell r="H17">
            <v>8.6637347703799605E-4</v>
          </cell>
          <cell r="I17">
            <v>8.3545781672000896E-4</v>
          </cell>
          <cell r="J17">
            <v>7.8655796824023095E-4</v>
          </cell>
          <cell r="K17">
            <v>7.4780121212825201E-4</v>
          </cell>
          <cell r="L17">
            <v>7.1397470310330402E-4</v>
          </cell>
          <cell r="M17">
            <v>6.86096085701138E-4</v>
          </cell>
          <cell r="N17">
            <v>6.5697851823642904E-4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rol (4S)1,4-&lt;2L"/>
    </sheetNames>
    <sheetDataSet>
      <sheetData sheetId="0">
        <row r="5">
          <cell r="E5">
            <v>247.13838195800801</v>
          </cell>
          <cell r="F5">
            <v>230.08987426757801</v>
          </cell>
          <cell r="G5">
            <v>230.08987426757801</v>
          </cell>
          <cell r="H5">
            <v>230.08987426757801</v>
          </cell>
          <cell r="I5">
            <v>207.92721557617199</v>
          </cell>
          <cell r="J5">
            <v>194.87603759765599</v>
          </cell>
          <cell r="K5">
            <v>182.69120788574199</v>
          </cell>
          <cell r="L5">
            <v>168.92527770996099</v>
          </cell>
          <cell r="M5">
            <v>161.98312377929699</v>
          </cell>
          <cell r="N5">
            <v>153.62219238281301</v>
          </cell>
        </row>
        <row r="6">
          <cell r="E6">
            <v>262.73486328125</v>
          </cell>
          <cell r="F6">
            <v>244.61047363281301</v>
          </cell>
          <cell r="G6">
            <v>244.61047363281301</v>
          </cell>
          <cell r="H6">
            <v>244.61047363281301</v>
          </cell>
          <cell r="I6">
            <v>221.04916381835901</v>
          </cell>
          <cell r="J6">
            <v>207.17434692382801</v>
          </cell>
          <cell r="K6">
            <v>194.22055053710901</v>
          </cell>
          <cell r="L6">
            <v>179.58587646484401</v>
          </cell>
          <cell r="M6">
            <v>172.20562744140599</v>
          </cell>
          <cell r="N6">
            <v>163.31704711914099</v>
          </cell>
        </row>
        <row r="7">
          <cell r="E7">
            <v>83.804412841796903</v>
          </cell>
          <cell r="F7">
            <v>78.023277282714801</v>
          </cell>
          <cell r="G7">
            <v>78.023277282714801</v>
          </cell>
          <cell r="H7">
            <v>78.023277282714801</v>
          </cell>
          <cell r="I7">
            <v>70.507942199707003</v>
          </cell>
          <cell r="J7">
            <v>66.082298278808594</v>
          </cell>
          <cell r="K7">
            <v>61.950431823730497</v>
          </cell>
          <cell r="L7">
            <v>57.282417297363303</v>
          </cell>
          <cell r="M7">
            <v>54.928340911865199</v>
          </cell>
          <cell r="N7">
            <v>52.093154907226598</v>
          </cell>
        </row>
        <row r="17">
          <cell r="E17">
            <v>1.2612736318260401E-3</v>
          </cell>
          <cell r="F17">
            <v>1.1742664501071E-3</v>
          </cell>
          <cell r="G17">
            <v>1.1742664501071E-3</v>
          </cell>
          <cell r="H17">
            <v>1.1742664501071E-3</v>
          </cell>
          <cell r="I17">
            <v>1.0611590696498799E-3</v>
          </cell>
          <cell r="J17">
            <v>9.9455215968191602E-4</v>
          </cell>
          <cell r="K17">
            <v>9.3236682005226601E-4</v>
          </cell>
          <cell r="L17">
            <v>8.6211221059784304E-4</v>
          </cell>
          <cell r="M17">
            <v>8.2668283721432101E-4</v>
          </cell>
          <cell r="N17">
            <v>7.8401272185146798E-4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rol (4S)≥2L"/>
    </sheetNames>
    <sheetDataSet>
      <sheetData sheetId="0">
        <row r="5">
          <cell r="E5">
            <v>285.99838256835898</v>
          </cell>
          <cell r="F5">
            <v>285.99838256835898</v>
          </cell>
          <cell r="G5">
            <v>285.99838256835898</v>
          </cell>
          <cell r="H5">
            <v>285.99838256835898</v>
          </cell>
          <cell r="I5">
            <v>275.79281616210898</v>
          </cell>
          <cell r="J5">
            <v>259.65048217773398</v>
          </cell>
          <cell r="K5">
            <v>245.79461669921901</v>
          </cell>
          <cell r="L5">
            <v>238.10064697265599</v>
          </cell>
          <cell r="M5">
            <v>229.71562194824199</v>
          </cell>
          <cell r="N5">
            <v>222.38220214843801</v>
          </cell>
        </row>
        <row r="6">
          <cell r="E6">
            <v>304.04727172851602</v>
          </cell>
          <cell r="F6">
            <v>304.04727172851602</v>
          </cell>
          <cell r="G6">
            <v>304.04727172851602</v>
          </cell>
          <cell r="H6">
            <v>304.04727172851602</v>
          </cell>
          <cell r="I6">
            <v>293.19763183593801</v>
          </cell>
          <cell r="J6">
            <v>276.03659057617199</v>
          </cell>
          <cell r="K6">
            <v>261.30630493164102</v>
          </cell>
          <cell r="L6">
            <v>253.12678527832</v>
          </cell>
          <cell r="M6">
            <v>244.21260070800801</v>
          </cell>
          <cell r="N6">
            <v>236.41638183593801</v>
          </cell>
        </row>
        <row r="7">
          <cell r="E7">
            <v>96.981803894042997</v>
          </cell>
          <cell r="F7">
            <v>96.981803894042997</v>
          </cell>
          <cell r="G7">
            <v>96.981803894042997</v>
          </cell>
          <cell r="H7">
            <v>96.981803894042997</v>
          </cell>
          <cell r="I7">
            <v>93.521102905273395</v>
          </cell>
          <cell r="J7">
            <v>88.047256469726605</v>
          </cell>
          <cell r="K7">
            <v>83.348739624023395</v>
          </cell>
          <cell r="L7">
            <v>80.739723205566406</v>
          </cell>
          <cell r="M7">
            <v>77.896369934082003</v>
          </cell>
          <cell r="N7">
            <v>75.409614562988295</v>
          </cell>
        </row>
        <row r="17">
          <cell r="E17">
            <v>1.4595960965380101E-3</v>
          </cell>
          <cell r="F17">
            <v>1.4595960965380101E-3</v>
          </cell>
          <cell r="G17">
            <v>1.4595960965380101E-3</v>
          </cell>
          <cell r="H17">
            <v>1.4595960965380101E-3</v>
          </cell>
          <cell r="I17">
            <v>1.4075118815526401E-3</v>
          </cell>
          <cell r="J17">
            <v>1.3251294149085901E-3</v>
          </cell>
          <cell r="K17">
            <v>1.25441572163254E-3</v>
          </cell>
          <cell r="L17">
            <v>1.21514953207225E-3</v>
          </cell>
          <cell r="M17">
            <v>1.1723564239218801E-3</v>
          </cell>
          <cell r="N17">
            <v>1.13493029493839E-3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sel&lt;1,4L"/>
    </sheetNames>
    <sheetDataSet>
      <sheetData sheetId="0">
        <row r="2">
          <cell r="B2">
            <v>3.76204145140946E-3</v>
          </cell>
          <cell r="C2">
            <v>1.47378887049854E-3</v>
          </cell>
          <cell r="D2">
            <v>9.3158829258754795E-4</v>
          </cell>
          <cell r="E2">
            <v>5.2519672317430399E-4</v>
          </cell>
          <cell r="G2">
            <v>3.15376440994442E-4</v>
          </cell>
          <cell r="J2">
            <v>1.57696049427614E-4</v>
          </cell>
          <cell r="K2">
            <v>1.11254761577584E-4</v>
          </cell>
          <cell r="L2">
            <v>1.11254761577584E-4</v>
          </cell>
        </row>
        <row r="3">
          <cell r="B3">
            <v>5.4065268486738196E-3</v>
          </cell>
          <cell r="C3">
            <v>2.1180198527872601E-3</v>
          </cell>
          <cell r="D3">
            <v>1.3388096122071099E-3</v>
          </cell>
          <cell r="E3">
            <v>7.5477373320609299E-4</v>
          </cell>
          <cell r="G3">
            <v>4.5323561062105E-4</v>
          </cell>
          <cell r="J3">
            <v>2.2662905394099699E-4</v>
          </cell>
          <cell r="K3">
            <v>1.5988708764780299E-4</v>
          </cell>
          <cell r="L3">
            <v>1.5988708764780299E-4</v>
          </cell>
        </row>
        <row r="4">
          <cell r="B4">
            <v>1.0299606323242201</v>
          </cell>
          <cell r="C4">
            <v>0.49536460638046298</v>
          </cell>
          <cell r="D4">
            <v>0.33509382605552701</v>
          </cell>
          <cell r="E4">
            <v>0.12797589600086201</v>
          </cell>
          <cell r="G4">
            <v>5.0710748881101601E-2</v>
          </cell>
          <cell r="J4">
            <v>2.8933910652995099E-2</v>
          </cell>
          <cell r="K4">
            <v>2.71530244499445E-2</v>
          </cell>
          <cell r="L4">
            <v>2.71530244499445E-2</v>
          </cell>
        </row>
        <row r="5">
          <cell r="C5">
            <v>90.790748596191406</v>
          </cell>
          <cell r="D5">
            <v>87.693313598632798</v>
          </cell>
          <cell r="E5">
            <v>80.292030334472699</v>
          </cell>
          <cell r="G5">
            <v>87.607360839843807</v>
          </cell>
          <cell r="J5">
            <v>103.63999176025401</v>
          </cell>
          <cell r="K5">
            <v>97.563888549804702</v>
          </cell>
          <cell r="L5">
            <v>93.331336975097699</v>
          </cell>
        </row>
        <row r="6">
          <cell r="C6">
            <v>98.760406494140597</v>
          </cell>
          <cell r="D6">
            <v>95.391090393066406</v>
          </cell>
          <cell r="E6">
            <v>87.340118408203097</v>
          </cell>
          <cell r="G6">
            <v>95.297584533691406</v>
          </cell>
          <cell r="J6">
            <v>112.73757171630901</v>
          </cell>
          <cell r="K6">
            <v>106.12810516357401</v>
          </cell>
          <cell r="L6">
            <v>101.52401733398401</v>
          </cell>
        </row>
        <row r="7">
          <cell r="C7">
            <v>31.0661106109619</v>
          </cell>
          <cell r="D7">
            <v>30.0062561035156</v>
          </cell>
          <cell r="E7">
            <v>27.473739624023398</v>
          </cell>
          <cell r="G7">
            <v>29.976842880248999</v>
          </cell>
          <cell r="J7">
            <v>35.462772369384801</v>
          </cell>
          <cell r="K7">
            <v>33.383697509765597</v>
          </cell>
          <cell r="L7">
            <v>31.9354343414307</v>
          </cell>
        </row>
        <row r="8">
          <cell r="B8">
            <v>0.22527195513248399</v>
          </cell>
          <cell r="C8">
            <v>8.8250830769538893E-2</v>
          </cell>
          <cell r="D8">
            <v>5.5783730000257499E-2</v>
          </cell>
          <cell r="E8">
            <v>3.1448904424905798E-2</v>
          </cell>
          <cell r="G8">
            <v>1.8884817138314199E-2</v>
          </cell>
          <cell r="J8">
            <v>9.4428770244121604E-3</v>
          </cell>
          <cell r="K8">
            <v>6.6619622521102402E-3</v>
          </cell>
          <cell r="L8">
            <v>6.6619622521102402E-3</v>
          </cell>
        </row>
        <row r="9">
          <cell r="B9">
            <v>0</v>
          </cell>
          <cell r="C9">
            <v>0</v>
          </cell>
          <cell r="D9">
            <v>3.7301639094948799E-3</v>
          </cell>
          <cell r="E9">
            <v>5.7301637716591402E-3</v>
          </cell>
          <cell r="G9">
            <v>4.6745906583964799E-3</v>
          </cell>
          <cell r="J9">
            <v>4.6745906583964799E-3</v>
          </cell>
          <cell r="K9">
            <v>4.6745906583964799E-3</v>
          </cell>
          <cell r="L9">
            <v>4.6745906583964799E-3</v>
          </cell>
        </row>
        <row r="10">
          <cell r="B10">
            <v>1.00000004749745E-3</v>
          </cell>
          <cell r="C10">
            <v>1.00000004749745E-3</v>
          </cell>
          <cell r="D10">
            <v>1.00000004749745E-3</v>
          </cell>
          <cell r="E10">
            <v>1.00000004749745E-3</v>
          </cell>
          <cell r="G10">
            <v>1.00000004749745E-3</v>
          </cell>
          <cell r="J10">
            <v>1.00000004749745E-3</v>
          </cell>
          <cell r="K10">
            <v>1.00000004749745E-3</v>
          </cell>
          <cell r="L10">
            <v>1.00000004749745E-3</v>
          </cell>
        </row>
        <row r="11">
          <cell r="B11">
            <v>0.21986542642116499</v>
          </cell>
          <cell r="C11">
            <v>8.6132809519767803E-2</v>
          </cell>
          <cell r="D11">
            <v>5.4444923996925403E-2</v>
          </cell>
          <cell r="E11">
            <v>3.0694130808114999E-2</v>
          </cell>
          <cell r="G11">
            <v>1.8431581556797E-2</v>
          </cell>
          <cell r="J11">
            <v>9.21624805778265E-3</v>
          </cell>
          <cell r="K11">
            <v>6.5020751208066897E-3</v>
          </cell>
          <cell r="L11">
            <v>6.5020751208066897E-3</v>
          </cell>
        </row>
        <row r="14">
          <cell r="B14">
            <v>0.20687004923820501</v>
          </cell>
          <cell r="C14">
            <v>0.115981660783291</v>
          </cell>
          <cell r="D14">
            <v>0.122571296989918</v>
          </cell>
          <cell r="E14">
            <v>8.2047902047634097E-2</v>
          </cell>
          <cell r="G14">
            <v>3.89495156705379E-2</v>
          </cell>
          <cell r="J14">
            <v>1.5468375058844701E-3</v>
          </cell>
          <cell r="K14">
            <v>1.9147011917084501E-3</v>
          </cell>
          <cell r="L14">
            <v>1.9147011917084501E-3</v>
          </cell>
        </row>
        <row r="15">
          <cell r="B15">
            <v>61982438850560</v>
          </cell>
          <cell r="C15">
            <v>61982438850560</v>
          </cell>
          <cell r="D15">
            <v>58676534575104</v>
          </cell>
          <cell r="E15">
            <v>54096790814720</v>
          </cell>
          <cell r="G15">
            <v>52073550839808</v>
          </cell>
          <cell r="J15">
            <v>294189662208</v>
          </cell>
          <cell r="K15">
            <v>934767165440</v>
          </cell>
          <cell r="L15">
            <v>934767165440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G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C17">
            <v>4.9705780111253305E-4</v>
          </cell>
          <cell r="D17">
            <v>4.8010010505095103E-4</v>
          </cell>
          <cell r="E17">
            <v>4.39579831436276E-4</v>
          </cell>
          <cell r="G17">
            <v>4.7962949611246602E-4</v>
          </cell>
          <cell r="J17">
            <v>5.6740432046353795E-4</v>
          </cell>
          <cell r="K17">
            <v>5.3413916612043998E-4</v>
          </cell>
          <cell r="L17">
            <v>5.1096692914143205E-4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sel1,4-&lt;2L"/>
    </sheetNames>
    <sheetDataSet>
      <sheetData sheetId="0">
        <row r="5">
          <cell r="B5">
            <v>157.87193298339801</v>
          </cell>
          <cell r="C5">
            <v>157.87193298339801</v>
          </cell>
          <cell r="D5">
            <v>152.48593139648401</v>
          </cell>
          <cell r="E5">
            <v>139.61619567871099</v>
          </cell>
          <cell r="G5">
            <v>131.83392333984401</v>
          </cell>
          <cell r="J5">
            <v>134.95948791503901</v>
          </cell>
          <cell r="K5">
            <v>127.62525177002</v>
          </cell>
          <cell r="L5">
            <v>121.83473968505901</v>
          </cell>
        </row>
        <row r="6">
          <cell r="B6">
            <v>171.73002624511699</v>
          </cell>
          <cell r="C6">
            <v>171.73002624511699</v>
          </cell>
          <cell r="D6">
            <v>165.87124633789099</v>
          </cell>
          <cell r="E6">
            <v>151.87179565429699</v>
          </cell>
          <cell r="G6">
            <v>143.40638732910199</v>
          </cell>
          <cell r="J6">
            <v>146.80630493164099</v>
          </cell>
          <cell r="K6">
            <v>138.82827758789099</v>
          </cell>
          <cell r="L6">
            <v>132.52946472168</v>
          </cell>
        </row>
        <row r="7">
          <cell r="B7">
            <v>54.019458770752003</v>
          </cell>
          <cell r="C7">
            <v>54.019458770752003</v>
          </cell>
          <cell r="D7">
            <v>52.176521301269503</v>
          </cell>
          <cell r="E7">
            <v>47.7728462219238</v>
          </cell>
          <cell r="G7">
            <v>45.1099662780762</v>
          </cell>
          <cell r="J7">
            <v>46.179447174072301</v>
          </cell>
          <cell r="K7">
            <v>43.669872283935497</v>
          </cell>
          <cell r="L7">
            <v>41.688518524169901</v>
          </cell>
        </row>
        <row r="17">
          <cell r="B17">
            <v>8.6431135423481497E-4</v>
          </cell>
          <cell r="C17">
            <v>8.6431135423481497E-4</v>
          </cell>
          <cell r="D17">
            <v>8.3482434274628802E-4</v>
          </cell>
          <cell r="E17">
            <v>7.6436554081737995E-4</v>
          </cell>
          <cell r="G17">
            <v>7.2175945388153195E-4</v>
          </cell>
          <cell r="J17">
            <v>7.3887116741389004E-4</v>
          </cell>
          <cell r="K17">
            <v>6.9871795130893599E-4</v>
          </cell>
          <cell r="L17">
            <v>6.67016254737973E-4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sel≥2L"/>
    </sheetNames>
    <sheetDataSet>
      <sheetData sheetId="0">
        <row r="5">
          <cell r="B5">
            <v>216.470291137695</v>
          </cell>
          <cell r="C5">
            <v>216.470291137695</v>
          </cell>
          <cell r="D5">
            <v>209.08517456054699</v>
          </cell>
          <cell r="E5">
            <v>191.43846130371099</v>
          </cell>
          <cell r="G5">
            <v>175.53765869140599</v>
          </cell>
          <cell r="J5">
            <v>183.66233825683599</v>
          </cell>
          <cell r="K5">
            <v>169.68927001953099</v>
          </cell>
          <cell r="L5">
            <v>159.10600280761699</v>
          </cell>
        </row>
        <row r="6">
          <cell r="B6">
            <v>235.47218322753901</v>
          </cell>
          <cell r="C6">
            <v>235.47218322753901</v>
          </cell>
          <cell r="D6">
            <v>227.43879699707</v>
          </cell>
          <cell r="E6">
            <v>208.24304199218801</v>
          </cell>
          <cell r="G6">
            <v>190.94645690918</v>
          </cell>
          <cell r="J6">
            <v>199.78433227539099</v>
          </cell>
          <cell r="K6">
            <v>184.58470153808599</v>
          </cell>
          <cell r="L6">
            <v>173.07241821289099</v>
          </cell>
        </row>
        <row r="7">
          <cell r="B7">
            <v>74.070220947265597</v>
          </cell>
          <cell r="C7">
            <v>74.070220947265597</v>
          </cell>
          <cell r="D7">
            <v>71.543228149414105</v>
          </cell>
          <cell r="E7">
            <v>65.505012512207003</v>
          </cell>
          <cell r="G7">
            <v>60.064186096191399</v>
          </cell>
          <cell r="J7">
            <v>62.844234466552699</v>
          </cell>
          <cell r="K7">
            <v>58.063034057617202</v>
          </cell>
          <cell r="L7">
            <v>54.441726684570298</v>
          </cell>
        </row>
        <row r="17">
          <cell r="B17">
            <v>1.185123459436E-3</v>
          </cell>
          <cell r="C17">
            <v>1.185123459436E-3</v>
          </cell>
          <cell r="D17">
            <v>1.1446917196735701E-3</v>
          </cell>
          <cell r="E17">
            <v>1.04808015748858E-3</v>
          </cell>
          <cell r="G17">
            <v>9.6102699171751705E-4</v>
          </cell>
          <cell r="J17">
            <v>1.00550777278841E-3</v>
          </cell>
          <cell r="K17">
            <v>9.2900852905586405E-4</v>
          </cell>
          <cell r="L17">
            <v>8.7106757564470204E-4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4"/>
  <sheetViews>
    <sheetView tabSelected="1" zoomScale="80" zoomScaleNormal="80" workbookViewId="0">
      <selection activeCell="V24" sqref="V24"/>
    </sheetView>
  </sheetViews>
  <sheetFormatPr baseColWidth="10" defaultRowHeight="15" x14ac:dyDescent="0.25"/>
  <cols>
    <col min="1" max="1" width="20.5703125" bestFit="1" customWidth="1"/>
    <col min="10" max="10" width="11.42578125" style="32"/>
    <col min="15" max="15" width="21.5703125" bestFit="1" customWidth="1"/>
  </cols>
  <sheetData>
    <row r="1" spans="1:17" ht="15" customHeight="1" x14ac:dyDescent="0.25">
      <c r="A1" s="1"/>
      <c r="B1" s="1"/>
      <c r="C1" s="1"/>
      <c r="D1" s="1"/>
      <c r="E1" s="37" t="s">
        <v>28</v>
      </c>
      <c r="F1" s="37"/>
      <c r="G1" s="37"/>
      <c r="H1" s="37"/>
      <c r="I1" s="37"/>
      <c r="J1" s="37"/>
      <c r="K1" s="37"/>
      <c r="L1" s="37"/>
      <c r="M1" s="1"/>
    </row>
    <row r="2" spans="1:17" x14ac:dyDescent="0.25">
      <c r="A2" s="1"/>
      <c r="B2" s="1" t="s">
        <v>0</v>
      </c>
      <c r="C2" s="1" t="s">
        <v>1</v>
      </c>
      <c r="D2" s="1" t="s">
        <v>2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26" t="s">
        <v>34</v>
      </c>
      <c r="K2" s="1" t="s">
        <v>35</v>
      </c>
      <c r="L2" s="1" t="s">
        <v>36</v>
      </c>
      <c r="M2" s="1" t="s">
        <v>3</v>
      </c>
      <c r="N2" s="2" t="s">
        <v>4</v>
      </c>
      <c r="O2" s="1" t="s">
        <v>5</v>
      </c>
    </row>
    <row r="3" spans="1:17" ht="26.25" x14ac:dyDescent="0.25">
      <c r="A3" s="1" t="s">
        <v>6</v>
      </c>
      <c r="B3" s="1" t="s">
        <v>7</v>
      </c>
      <c r="C3" s="1" t="s">
        <v>7</v>
      </c>
      <c r="D3" s="1" t="s">
        <v>8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3">
        <v>0</v>
      </c>
      <c r="K3">
        <v>0</v>
      </c>
      <c r="L3">
        <v>0</v>
      </c>
      <c r="M3" s="1" t="s">
        <v>9</v>
      </c>
      <c r="N3" s="2"/>
      <c r="O3" s="1"/>
    </row>
    <row r="4" spans="1:17" ht="26.25" x14ac:dyDescent="0.25">
      <c r="A4" s="1"/>
      <c r="B4" s="1" t="s">
        <v>7</v>
      </c>
      <c r="C4" s="1" t="s">
        <v>7</v>
      </c>
      <c r="D4" s="1" t="s">
        <v>10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3">
        <v>0</v>
      </c>
      <c r="K4">
        <v>0</v>
      </c>
      <c r="L4">
        <v>0</v>
      </c>
      <c r="M4" s="1" t="s">
        <v>9</v>
      </c>
      <c r="N4" s="4"/>
      <c r="O4" s="1"/>
    </row>
    <row r="5" spans="1:17" x14ac:dyDescent="0.25">
      <c r="A5" t="s">
        <v>44</v>
      </c>
      <c r="B5" s="9" t="s">
        <v>53</v>
      </c>
      <c r="C5" s="1" t="s">
        <v>11</v>
      </c>
      <c r="D5" s="14" t="s">
        <v>46</v>
      </c>
      <c r="E5">
        <f>AVERAGE('[1]petrol (4S)&lt;1,4L'!E5:F5)</f>
        <v>169.76025390625</v>
      </c>
      <c r="F5">
        <f>AVERAGE('[1]petrol (4S)&lt;1,4L'!G5:H5)</f>
        <v>169.76025390625</v>
      </c>
      <c r="G5">
        <f>'[1]petrol (4S)&lt;1,4L'!I5</f>
        <v>163.70252990722699</v>
      </c>
      <c r="H5">
        <f>'[1]petrol (4S)&lt;1,4L'!J5</f>
        <v>154.12092590332</v>
      </c>
      <c r="I5">
        <f>'[1]petrol (4S)&lt;1,4L'!K5</f>
        <v>146.526779174805</v>
      </c>
      <c r="J5" s="32">
        <f>'[1]petrol (4S)&lt;1,4L'!L5</f>
        <v>139.89869689941401</v>
      </c>
      <c r="K5">
        <f>'[1]petrol (4S)&lt;1,4L'!M5</f>
        <v>134.43606567382801</v>
      </c>
      <c r="L5">
        <f>'[1]petrol (4S)&lt;1,4L'!N5</f>
        <v>128.73068237304699</v>
      </c>
      <c r="M5" s="1" t="s">
        <v>45</v>
      </c>
      <c r="N5" s="2"/>
      <c r="O5" t="s">
        <v>47</v>
      </c>
    </row>
    <row r="6" spans="1:17" x14ac:dyDescent="0.25">
      <c r="A6" t="s">
        <v>44</v>
      </c>
      <c r="B6" s="9" t="s">
        <v>53</v>
      </c>
      <c r="C6" s="1" t="s">
        <v>12</v>
      </c>
      <c r="D6" s="14" t="s">
        <v>46</v>
      </c>
      <c r="E6">
        <f t="shared" ref="E6:G7" si="0">E5</f>
        <v>169.76025390625</v>
      </c>
      <c r="F6">
        <f t="shared" si="0"/>
        <v>169.76025390625</v>
      </c>
      <c r="G6">
        <f t="shared" si="0"/>
        <v>163.70252990722699</v>
      </c>
      <c r="H6">
        <f t="shared" ref="H6:L7" si="1">H5</f>
        <v>154.12092590332</v>
      </c>
      <c r="I6">
        <f t="shared" si="1"/>
        <v>146.526779174805</v>
      </c>
      <c r="J6" s="32">
        <f t="shared" si="1"/>
        <v>139.89869689941401</v>
      </c>
      <c r="K6">
        <f t="shared" si="1"/>
        <v>134.43606567382801</v>
      </c>
      <c r="L6">
        <f t="shared" si="1"/>
        <v>128.73068237304699</v>
      </c>
      <c r="M6" s="1" t="s">
        <v>45</v>
      </c>
      <c r="N6" s="2"/>
      <c r="O6" t="s">
        <v>47</v>
      </c>
    </row>
    <row r="7" spans="1:17" ht="26.25" x14ac:dyDescent="0.25">
      <c r="A7" t="s">
        <v>44</v>
      </c>
      <c r="B7" s="9" t="s">
        <v>53</v>
      </c>
      <c r="C7" s="1" t="s">
        <v>13</v>
      </c>
      <c r="D7" s="14" t="s">
        <v>46</v>
      </c>
      <c r="E7">
        <f t="shared" si="0"/>
        <v>169.76025390625</v>
      </c>
      <c r="F7">
        <f t="shared" si="0"/>
        <v>169.76025390625</v>
      </c>
      <c r="G7">
        <f t="shared" si="0"/>
        <v>163.70252990722699</v>
      </c>
      <c r="H7">
        <f t="shared" si="1"/>
        <v>154.12092590332</v>
      </c>
      <c r="I7">
        <f t="shared" si="1"/>
        <v>146.526779174805</v>
      </c>
      <c r="J7" s="32">
        <f t="shared" si="1"/>
        <v>139.89869689941401</v>
      </c>
      <c r="K7">
        <f t="shared" si="1"/>
        <v>134.43606567382801</v>
      </c>
      <c r="L7">
        <f t="shared" si="1"/>
        <v>128.73068237304699</v>
      </c>
      <c r="M7" s="1" t="s">
        <v>45</v>
      </c>
      <c r="N7" s="2"/>
      <c r="O7" t="s">
        <v>47</v>
      </c>
      <c r="Q7" s="1"/>
    </row>
    <row r="8" spans="1:17" x14ac:dyDescent="0.25">
      <c r="A8" t="s">
        <v>44</v>
      </c>
      <c r="B8" s="9" t="s">
        <v>53</v>
      </c>
      <c r="C8" s="1" t="s">
        <v>14</v>
      </c>
      <c r="D8" s="14" t="s">
        <v>46</v>
      </c>
      <c r="E8">
        <f>AVERAGE('[2]petrol (4S)1,4-&lt;2L'!$E$5:$F$5)</f>
        <v>238.61412811279303</v>
      </c>
      <c r="F8">
        <f>AVERAGE('[2]petrol (4S)1,4-&lt;2L'!$G$5:$H$5)</f>
        <v>230.08987426757801</v>
      </c>
      <c r="G8">
        <f>'[2]petrol (4S)1,4-&lt;2L'!I5</f>
        <v>207.92721557617199</v>
      </c>
      <c r="H8">
        <f>'[2]petrol (4S)1,4-&lt;2L'!J5</f>
        <v>194.87603759765599</v>
      </c>
      <c r="I8">
        <f>'[2]petrol (4S)1,4-&lt;2L'!K5</f>
        <v>182.69120788574199</v>
      </c>
      <c r="J8" s="32">
        <f>'[2]petrol (4S)1,4-&lt;2L'!L5</f>
        <v>168.92527770996099</v>
      </c>
      <c r="K8">
        <f>'[2]petrol (4S)1,4-&lt;2L'!M5</f>
        <v>161.98312377929699</v>
      </c>
      <c r="L8">
        <f>'[2]petrol (4S)1,4-&lt;2L'!N5</f>
        <v>153.62219238281301</v>
      </c>
      <c r="M8" s="1" t="s">
        <v>45</v>
      </c>
      <c r="N8" s="2"/>
      <c r="O8" t="s">
        <v>48</v>
      </c>
      <c r="Q8" s="1"/>
    </row>
    <row r="9" spans="1:17" x14ac:dyDescent="0.25">
      <c r="A9" t="s">
        <v>44</v>
      </c>
      <c r="B9" s="9" t="s">
        <v>53</v>
      </c>
      <c r="C9" s="1" t="s">
        <v>15</v>
      </c>
      <c r="D9" s="14" t="s">
        <v>46</v>
      </c>
      <c r="E9">
        <f>AVERAGE('[3]petrol (4S)≥2L'!$E$5:$F$5)</f>
        <v>285.99838256835898</v>
      </c>
      <c r="F9">
        <f>AVERAGE('[3]petrol (4S)≥2L'!$G$5:$H$5)</f>
        <v>285.99838256835898</v>
      </c>
      <c r="G9">
        <f>'[3]petrol (4S)≥2L'!I5</f>
        <v>275.79281616210898</v>
      </c>
      <c r="H9">
        <f>'[3]petrol (4S)≥2L'!J5</f>
        <v>259.65048217773398</v>
      </c>
      <c r="I9">
        <f>'[3]petrol (4S)≥2L'!K5</f>
        <v>245.79461669921901</v>
      </c>
      <c r="J9" s="32">
        <f>'[3]petrol (4S)≥2L'!L5</f>
        <v>238.10064697265599</v>
      </c>
      <c r="K9">
        <f>'[3]petrol (4S)≥2L'!M5</f>
        <v>229.71562194824199</v>
      </c>
      <c r="L9">
        <f>'[3]petrol (4S)≥2L'!N5</f>
        <v>222.38220214843801</v>
      </c>
      <c r="M9" s="1" t="s">
        <v>45</v>
      </c>
      <c r="N9" s="2"/>
      <c r="O9" t="s">
        <v>49</v>
      </c>
      <c r="Q9" s="1"/>
    </row>
    <row r="10" spans="1:17" x14ac:dyDescent="0.25">
      <c r="A10" t="s">
        <v>44</v>
      </c>
      <c r="B10" s="9" t="s">
        <v>53</v>
      </c>
      <c r="C10" s="1" t="s">
        <v>16</v>
      </c>
      <c r="D10" s="14" t="s">
        <v>46</v>
      </c>
      <c r="E10">
        <f t="shared" ref="E10:G11" si="2">E8</f>
        <v>238.61412811279303</v>
      </c>
      <c r="F10">
        <f t="shared" si="2"/>
        <v>230.08987426757801</v>
      </c>
      <c r="G10">
        <f t="shared" si="2"/>
        <v>207.92721557617199</v>
      </c>
      <c r="H10">
        <f t="shared" ref="H10:L10" si="3">H8</f>
        <v>194.87603759765599</v>
      </c>
      <c r="I10">
        <f t="shared" si="3"/>
        <v>182.69120788574199</v>
      </c>
      <c r="J10" s="32">
        <f t="shared" si="3"/>
        <v>168.92527770996099</v>
      </c>
      <c r="K10">
        <f t="shared" si="3"/>
        <v>161.98312377929699</v>
      </c>
      <c r="L10">
        <f t="shared" si="3"/>
        <v>153.62219238281301</v>
      </c>
      <c r="M10" s="1" t="s">
        <v>45</v>
      </c>
      <c r="N10" s="2"/>
      <c r="O10" s="15" t="s">
        <v>50</v>
      </c>
    </row>
    <row r="11" spans="1:17" x14ac:dyDescent="0.25">
      <c r="A11" t="s">
        <v>44</v>
      </c>
      <c r="B11" s="9" t="s">
        <v>53</v>
      </c>
      <c r="C11" s="1" t="s">
        <v>17</v>
      </c>
      <c r="D11" s="14" t="s">
        <v>46</v>
      </c>
      <c r="E11">
        <f t="shared" si="2"/>
        <v>285.99838256835898</v>
      </c>
      <c r="F11">
        <f t="shared" si="2"/>
        <v>285.99838256835898</v>
      </c>
      <c r="G11">
        <f t="shared" si="2"/>
        <v>275.79281616210898</v>
      </c>
      <c r="H11">
        <f t="shared" ref="H11:L11" si="4">H9</f>
        <v>259.65048217773398</v>
      </c>
      <c r="I11">
        <f t="shared" si="4"/>
        <v>245.79461669921901</v>
      </c>
      <c r="J11" s="32">
        <f t="shared" si="4"/>
        <v>238.10064697265599</v>
      </c>
      <c r="K11">
        <f t="shared" si="4"/>
        <v>229.71562194824199</v>
      </c>
      <c r="L11">
        <f t="shared" si="4"/>
        <v>222.38220214843801</v>
      </c>
      <c r="M11" s="1" t="s">
        <v>45</v>
      </c>
      <c r="N11" s="2"/>
      <c r="O11" t="s">
        <v>49</v>
      </c>
      <c r="P11" s="9"/>
      <c r="Q11" s="1"/>
    </row>
    <row r="12" spans="1:17" x14ac:dyDescent="0.25">
      <c r="A12" t="s">
        <v>44</v>
      </c>
      <c r="B12" s="9" t="s">
        <v>53</v>
      </c>
      <c r="C12" s="1" t="s">
        <v>11</v>
      </c>
      <c r="D12" t="s">
        <v>37</v>
      </c>
      <c r="E12">
        <f>AVERAGE('[1]petrol (4S)&lt;1,4L'!$E$6:$F$6)</f>
        <v>180.47354125976599</v>
      </c>
      <c r="F12">
        <f>AVERAGE('[1]petrol (4S)&lt;1,4L'!$G$6:$H$6)</f>
        <v>180.47354125976599</v>
      </c>
      <c r="G12">
        <f>'[1]petrol (4S)&lt;1,4L'!I6</f>
        <v>174.03352355957</v>
      </c>
      <c r="H12">
        <f>'[1]petrol (4S)&lt;1,4L'!J6</f>
        <v>163.847244262695</v>
      </c>
      <c r="I12">
        <f>'[1]petrol (4S)&lt;1,4L'!K6</f>
        <v>155.773849487305</v>
      </c>
      <c r="J12" s="32">
        <f>'[1]petrol (4S)&lt;1,4L'!L6</f>
        <v>148.72747802734401</v>
      </c>
      <c r="K12">
        <f>'[1]petrol (4S)&lt;1,4L'!M6</f>
        <v>142.92010498046901</v>
      </c>
      <c r="L12">
        <f>'[1]petrol (4S)&lt;1,4L'!N6</f>
        <v>136.85466003418</v>
      </c>
      <c r="M12" s="1" t="s">
        <v>45</v>
      </c>
      <c r="N12" s="2"/>
      <c r="O12" t="s">
        <v>47</v>
      </c>
      <c r="P12" s="9"/>
      <c r="Q12" s="1"/>
    </row>
    <row r="13" spans="1:17" x14ac:dyDescent="0.25">
      <c r="A13" t="s">
        <v>44</v>
      </c>
      <c r="B13" s="9" t="s">
        <v>53</v>
      </c>
      <c r="C13" s="1" t="s">
        <v>12</v>
      </c>
      <c r="D13" t="s">
        <v>37</v>
      </c>
      <c r="E13">
        <f>E12</f>
        <v>180.47354125976599</v>
      </c>
      <c r="F13">
        <f>F12</f>
        <v>180.47354125976599</v>
      </c>
      <c r="G13">
        <f>G12</f>
        <v>174.03352355957</v>
      </c>
      <c r="H13">
        <f t="shared" ref="H13:L13" si="5">H12</f>
        <v>163.847244262695</v>
      </c>
      <c r="I13">
        <f t="shared" si="5"/>
        <v>155.773849487305</v>
      </c>
      <c r="J13" s="32">
        <f t="shared" si="5"/>
        <v>148.72747802734401</v>
      </c>
      <c r="K13">
        <f t="shared" si="5"/>
        <v>142.92010498046901</v>
      </c>
      <c r="L13">
        <f t="shared" si="5"/>
        <v>136.85466003418</v>
      </c>
      <c r="M13" s="1" t="s">
        <v>45</v>
      </c>
      <c r="N13" s="2"/>
      <c r="O13" t="s">
        <v>47</v>
      </c>
      <c r="P13" s="9"/>
      <c r="Q13" s="1"/>
    </row>
    <row r="14" spans="1:17" ht="26.25" x14ac:dyDescent="0.25">
      <c r="A14" t="s">
        <v>44</v>
      </c>
      <c r="B14" s="9" t="s">
        <v>53</v>
      </c>
      <c r="C14" s="1" t="s">
        <v>13</v>
      </c>
      <c r="D14" t="s">
        <v>37</v>
      </c>
      <c r="E14">
        <f>E13</f>
        <v>180.47354125976599</v>
      </c>
      <c r="F14">
        <f>F13</f>
        <v>180.47354125976599</v>
      </c>
      <c r="G14">
        <f>G12</f>
        <v>174.03352355957</v>
      </c>
      <c r="H14">
        <f t="shared" ref="H14:L14" si="6">H12</f>
        <v>163.847244262695</v>
      </c>
      <c r="I14">
        <f t="shared" si="6"/>
        <v>155.773849487305</v>
      </c>
      <c r="J14" s="32">
        <f t="shared" si="6"/>
        <v>148.72747802734401</v>
      </c>
      <c r="K14">
        <f t="shared" si="6"/>
        <v>142.92010498046901</v>
      </c>
      <c r="L14">
        <f t="shared" si="6"/>
        <v>136.85466003418</v>
      </c>
      <c r="M14" s="1" t="s">
        <v>45</v>
      </c>
      <c r="N14" s="2"/>
      <c r="O14" t="s">
        <v>47</v>
      </c>
    </row>
    <row r="15" spans="1:17" x14ac:dyDescent="0.25">
      <c r="A15" t="s">
        <v>44</v>
      </c>
      <c r="B15" s="9" t="s">
        <v>53</v>
      </c>
      <c r="C15" s="1" t="s">
        <v>14</v>
      </c>
      <c r="D15" t="s">
        <v>37</v>
      </c>
      <c r="E15">
        <f>AVERAGE('[2]petrol (4S)1,4-&lt;2L'!$E$6:$F$6)</f>
        <v>253.67266845703151</v>
      </c>
      <c r="F15">
        <f>AVERAGE('[2]petrol (4S)1,4-&lt;2L'!$G$6:$H$6)</f>
        <v>244.61047363281301</v>
      </c>
      <c r="G15">
        <f>'[2]petrol (4S)1,4-&lt;2L'!I6</f>
        <v>221.04916381835901</v>
      </c>
      <c r="H15">
        <f>'[2]petrol (4S)1,4-&lt;2L'!J6</f>
        <v>207.17434692382801</v>
      </c>
      <c r="I15">
        <f>'[2]petrol (4S)1,4-&lt;2L'!K6</f>
        <v>194.22055053710901</v>
      </c>
      <c r="J15" s="32">
        <f>'[2]petrol (4S)1,4-&lt;2L'!L6</f>
        <v>179.58587646484401</v>
      </c>
      <c r="K15">
        <f>'[2]petrol (4S)1,4-&lt;2L'!M6</f>
        <v>172.20562744140599</v>
      </c>
      <c r="L15">
        <f>'[2]petrol (4S)1,4-&lt;2L'!N6</f>
        <v>163.31704711914099</v>
      </c>
      <c r="M15" s="1" t="s">
        <v>45</v>
      </c>
      <c r="N15" s="2"/>
      <c r="O15" t="s">
        <v>48</v>
      </c>
    </row>
    <row r="16" spans="1:17" x14ac:dyDescent="0.25">
      <c r="A16" t="s">
        <v>44</v>
      </c>
      <c r="B16" s="9" t="s">
        <v>53</v>
      </c>
      <c r="C16" s="1" t="s">
        <v>15</v>
      </c>
      <c r="D16" t="s">
        <v>37</v>
      </c>
      <c r="E16">
        <f>AVERAGE('[3]petrol (4S)≥2L'!$E$6:$F$6)</f>
        <v>304.04727172851602</v>
      </c>
      <c r="F16">
        <f>AVERAGE('[3]petrol (4S)≥2L'!$G$6:$H$6)</f>
        <v>304.04727172851602</v>
      </c>
      <c r="G16">
        <f>'[3]petrol (4S)≥2L'!I6</f>
        <v>293.19763183593801</v>
      </c>
      <c r="H16">
        <f>'[3]petrol (4S)≥2L'!J6</f>
        <v>276.03659057617199</v>
      </c>
      <c r="I16">
        <f>'[3]petrol (4S)≥2L'!K6</f>
        <v>261.30630493164102</v>
      </c>
      <c r="J16" s="32">
        <f>'[3]petrol (4S)≥2L'!L6</f>
        <v>253.12678527832</v>
      </c>
      <c r="K16">
        <f>'[3]petrol (4S)≥2L'!M6</f>
        <v>244.21260070800801</v>
      </c>
      <c r="L16">
        <f>'[3]petrol (4S)≥2L'!N6</f>
        <v>236.41638183593801</v>
      </c>
      <c r="M16" s="1" t="s">
        <v>45</v>
      </c>
      <c r="N16" s="2"/>
      <c r="O16" t="s">
        <v>49</v>
      </c>
    </row>
    <row r="17" spans="1:15" x14ac:dyDescent="0.25">
      <c r="A17" t="s">
        <v>44</v>
      </c>
      <c r="B17" s="9" t="s">
        <v>53</v>
      </c>
      <c r="C17" s="1" t="s">
        <v>16</v>
      </c>
      <c r="D17" t="s">
        <v>37</v>
      </c>
      <c r="E17">
        <f t="shared" ref="E17:G18" si="7">E15</f>
        <v>253.67266845703151</v>
      </c>
      <c r="F17">
        <f t="shared" si="7"/>
        <v>244.61047363281301</v>
      </c>
      <c r="G17">
        <f t="shared" si="7"/>
        <v>221.04916381835901</v>
      </c>
      <c r="H17">
        <f t="shared" ref="H17:L17" si="8">H15</f>
        <v>207.17434692382801</v>
      </c>
      <c r="I17">
        <f t="shared" si="8"/>
        <v>194.22055053710901</v>
      </c>
      <c r="J17" s="32">
        <f t="shared" si="8"/>
        <v>179.58587646484401</v>
      </c>
      <c r="K17">
        <f t="shared" si="8"/>
        <v>172.20562744140599</v>
      </c>
      <c r="L17">
        <f t="shared" si="8"/>
        <v>163.31704711914099</v>
      </c>
      <c r="M17" s="1" t="s">
        <v>45</v>
      </c>
      <c r="N17" s="2"/>
      <c r="O17" s="15" t="s">
        <v>50</v>
      </c>
    </row>
    <row r="18" spans="1:15" x14ac:dyDescent="0.25">
      <c r="A18" t="s">
        <v>44</v>
      </c>
      <c r="B18" s="9" t="s">
        <v>53</v>
      </c>
      <c r="C18" s="1" t="s">
        <v>17</v>
      </c>
      <c r="D18" t="s">
        <v>37</v>
      </c>
      <c r="E18">
        <f t="shared" si="7"/>
        <v>304.04727172851602</v>
      </c>
      <c r="F18">
        <f t="shared" si="7"/>
        <v>304.04727172851602</v>
      </c>
      <c r="G18">
        <f t="shared" si="7"/>
        <v>293.19763183593801</v>
      </c>
      <c r="H18">
        <f t="shared" ref="H18:L18" si="9">H16</f>
        <v>276.03659057617199</v>
      </c>
      <c r="I18">
        <f t="shared" si="9"/>
        <v>261.30630493164102</v>
      </c>
      <c r="J18" s="32">
        <f t="shared" si="9"/>
        <v>253.12678527832</v>
      </c>
      <c r="K18">
        <f t="shared" si="9"/>
        <v>244.21260070800801</v>
      </c>
      <c r="L18">
        <f t="shared" si="9"/>
        <v>236.41638183593801</v>
      </c>
      <c r="M18" s="1" t="s">
        <v>45</v>
      </c>
      <c r="N18" s="2"/>
      <c r="O18" t="s">
        <v>49</v>
      </c>
    </row>
    <row r="19" spans="1:15" x14ac:dyDescent="0.25">
      <c r="A19" t="s">
        <v>44</v>
      </c>
      <c r="B19" s="9" t="s">
        <v>53</v>
      </c>
      <c r="C19" s="1" t="s">
        <v>11</v>
      </c>
      <c r="D19" t="s">
        <v>38</v>
      </c>
      <c r="E19">
        <f>AVERAGE('[1]petrol (4S)&lt;1,4L'!$E$7:$F$7)</f>
        <v>57.565555572509801</v>
      </c>
      <c r="F19">
        <f>AVERAGE('[1]petrol (4S)&lt;1,4L'!$G$7:$H$7)</f>
        <v>57.565555572509801</v>
      </c>
      <c r="G19" s="10">
        <f>'[1]petrol (4S)&lt;1,4L'!I7</f>
        <v>55.511386871337898</v>
      </c>
      <c r="H19" s="10">
        <f>'[1]petrol (4S)&lt;1,4L'!J7</f>
        <v>52.262271881103501</v>
      </c>
      <c r="I19" s="10">
        <f>'[1]petrol (4S)&lt;1,4L'!K7</f>
        <v>49.687107086181598</v>
      </c>
      <c r="J19" s="21">
        <f>'[1]petrol (4S)&lt;1,4L'!L7</f>
        <v>47.439529418945298</v>
      </c>
      <c r="K19" s="10">
        <f>'[1]petrol (4S)&lt;1,4L'!M7</f>
        <v>45.587154388427699</v>
      </c>
      <c r="L19" s="10">
        <f>'[1]petrol (4S)&lt;1,4L'!N7</f>
        <v>43.652462005615199</v>
      </c>
      <c r="M19" s="1" t="s">
        <v>45</v>
      </c>
      <c r="N19" s="2"/>
      <c r="O19" t="s">
        <v>47</v>
      </c>
    </row>
    <row r="20" spans="1:15" x14ac:dyDescent="0.25">
      <c r="A20" t="s">
        <v>44</v>
      </c>
      <c r="B20" s="9" t="s">
        <v>53</v>
      </c>
      <c r="C20" s="1" t="s">
        <v>12</v>
      </c>
      <c r="D20" t="s">
        <v>38</v>
      </c>
      <c r="E20">
        <f t="shared" ref="E20:G21" si="10">E19</f>
        <v>57.565555572509801</v>
      </c>
      <c r="F20">
        <f t="shared" si="10"/>
        <v>57.565555572509801</v>
      </c>
      <c r="G20" s="10">
        <f t="shared" si="10"/>
        <v>55.511386871337898</v>
      </c>
      <c r="H20" s="10">
        <f t="shared" ref="H20:L21" si="11">H19</f>
        <v>52.262271881103501</v>
      </c>
      <c r="I20" s="10">
        <f t="shared" si="11"/>
        <v>49.687107086181598</v>
      </c>
      <c r="J20" s="21">
        <f t="shared" si="11"/>
        <v>47.439529418945298</v>
      </c>
      <c r="K20" s="10">
        <f t="shared" si="11"/>
        <v>45.587154388427699</v>
      </c>
      <c r="L20" s="10">
        <f t="shared" si="11"/>
        <v>43.652462005615199</v>
      </c>
      <c r="M20" s="1" t="s">
        <v>45</v>
      </c>
      <c r="N20" s="2"/>
      <c r="O20" t="s">
        <v>47</v>
      </c>
    </row>
    <row r="21" spans="1:15" ht="26.25" x14ac:dyDescent="0.25">
      <c r="A21" t="s">
        <v>44</v>
      </c>
      <c r="B21" s="9" t="s">
        <v>53</v>
      </c>
      <c r="C21" s="1" t="s">
        <v>13</v>
      </c>
      <c r="D21" t="s">
        <v>38</v>
      </c>
      <c r="E21">
        <f t="shared" si="10"/>
        <v>57.565555572509801</v>
      </c>
      <c r="F21">
        <f t="shared" si="10"/>
        <v>57.565555572509801</v>
      </c>
      <c r="G21" s="10">
        <f t="shared" si="10"/>
        <v>55.511386871337898</v>
      </c>
      <c r="H21" s="10">
        <f t="shared" si="11"/>
        <v>52.262271881103501</v>
      </c>
      <c r="I21" s="10">
        <f t="shared" si="11"/>
        <v>49.687107086181598</v>
      </c>
      <c r="J21" s="21">
        <f t="shared" si="11"/>
        <v>47.439529418945298</v>
      </c>
      <c r="K21" s="10">
        <f t="shared" si="11"/>
        <v>45.587154388427699</v>
      </c>
      <c r="L21" s="10">
        <f t="shared" si="11"/>
        <v>43.652462005615199</v>
      </c>
      <c r="M21" s="1" t="s">
        <v>45</v>
      </c>
      <c r="N21" s="2"/>
      <c r="O21" t="s">
        <v>47</v>
      </c>
    </row>
    <row r="22" spans="1:15" x14ac:dyDescent="0.25">
      <c r="A22" t="s">
        <v>44</v>
      </c>
      <c r="B22" s="9" t="s">
        <v>53</v>
      </c>
      <c r="C22" s="1" t="s">
        <v>14</v>
      </c>
      <c r="D22" t="s">
        <v>38</v>
      </c>
      <c r="E22" s="7">
        <f>AVERAGE('[2]petrol (4S)1,4-&lt;2L'!$E$7:$F$7)</f>
        <v>80.913845062255859</v>
      </c>
      <c r="F22" s="7">
        <f>AVERAGE('[2]petrol (4S)1,4-&lt;2L'!$G$7:$H$7)</f>
        <v>78.023277282714801</v>
      </c>
      <c r="G22">
        <f>'[2]petrol (4S)1,4-&lt;2L'!I7</f>
        <v>70.507942199707003</v>
      </c>
      <c r="H22">
        <f>'[2]petrol (4S)1,4-&lt;2L'!J7</f>
        <v>66.082298278808594</v>
      </c>
      <c r="I22">
        <f>'[2]petrol (4S)1,4-&lt;2L'!K7</f>
        <v>61.950431823730497</v>
      </c>
      <c r="J22" s="32">
        <f>'[2]petrol (4S)1,4-&lt;2L'!L7</f>
        <v>57.282417297363303</v>
      </c>
      <c r="K22">
        <f>'[2]petrol (4S)1,4-&lt;2L'!M7</f>
        <v>54.928340911865199</v>
      </c>
      <c r="L22">
        <f>'[2]petrol (4S)1,4-&lt;2L'!N7</f>
        <v>52.093154907226598</v>
      </c>
      <c r="M22" s="1" t="s">
        <v>45</v>
      </c>
      <c r="N22" s="2"/>
      <c r="O22" t="s">
        <v>48</v>
      </c>
    </row>
    <row r="23" spans="1:15" x14ac:dyDescent="0.25">
      <c r="A23" t="s">
        <v>44</v>
      </c>
      <c r="B23" s="9" t="s">
        <v>53</v>
      </c>
      <c r="C23" s="1" t="s">
        <v>15</v>
      </c>
      <c r="D23" t="s">
        <v>38</v>
      </c>
      <c r="E23" s="7">
        <f>AVERAGE('[3]petrol (4S)≥2L'!$E$7:$F$7)</f>
        <v>96.981803894042997</v>
      </c>
      <c r="F23" s="7">
        <f>AVERAGE('[3]petrol (4S)≥2L'!$G$7:$H$7)</f>
        <v>96.981803894042997</v>
      </c>
      <c r="G23">
        <f>'[3]petrol (4S)≥2L'!I7</f>
        <v>93.521102905273395</v>
      </c>
      <c r="H23">
        <f>'[3]petrol (4S)≥2L'!J7</f>
        <v>88.047256469726605</v>
      </c>
      <c r="I23">
        <f>'[3]petrol (4S)≥2L'!K7</f>
        <v>83.348739624023395</v>
      </c>
      <c r="J23" s="32">
        <f>'[3]petrol (4S)≥2L'!L7</f>
        <v>80.739723205566406</v>
      </c>
      <c r="K23">
        <f>'[3]petrol (4S)≥2L'!M7</f>
        <v>77.896369934082003</v>
      </c>
      <c r="L23">
        <f>'[3]petrol (4S)≥2L'!N7</f>
        <v>75.409614562988295</v>
      </c>
      <c r="M23" s="1" t="s">
        <v>45</v>
      </c>
      <c r="N23" s="2"/>
      <c r="O23" t="s">
        <v>49</v>
      </c>
    </row>
    <row r="24" spans="1:15" x14ac:dyDescent="0.25">
      <c r="A24" t="s">
        <v>44</v>
      </c>
      <c r="B24" s="9" t="s">
        <v>53</v>
      </c>
      <c r="C24" s="1" t="s">
        <v>16</v>
      </c>
      <c r="D24" t="s">
        <v>38</v>
      </c>
      <c r="E24" s="7">
        <f t="shared" ref="E24:G25" si="12">E22</f>
        <v>80.913845062255859</v>
      </c>
      <c r="F24" s="7">
        <f t="shared" si="12"/>
        <v>78.023277282714801</v>
      </c>
      <c r="G24">
        <f t="shared" si="12"/>
        <v>70.507942199707003</v>
      </c>
      <c r="H24">
        <f t="shared" ref="H24:L24" si="13">H22</f>
        <v>66.082298278808594</v>
      </c>
      <c r="I24">
        <f t="shared" si="13"/>
        <v>61.950431823730497</v>
      </c>
      <c r="J24" s="32">
        <f t="shared" si="13"/>
        <v>57.282417297363303</v>
      </c>
      <c r="K24">
        <f t="shared" si="13"/>
        <v>54.928340911865199</v>
      </c>
      <c r="L24">
        <f t="shared" si="13"/>
        <v>52.093154907226598</v>
      </c>
      <c r="M24" s="1" t="s">
        <v>45</v>
      </c>
      <c r="N24" s="2"/>
      <c r="O24" s="15" t="s">
        <v>50</v>
      </c>
    </row>
    <row r="25" spans="1:15" x14ac:dyDescent="0.25">
      <c r="A25" t="s">
        <v>44</v>
      </c>
      <c r="B25" s="9" t="s">
        <v>53</v>
      </c>
      <c r="C25" s="1" t="s">
        <v>17</v>
      </c>
      <c r="D25" t="s">
        <v>38</v>
      </c>
      <c r="E25" s="7">
        <f t="shared" si="12"/>
        <v>96.981803894042997</v>
      </c>
      <c r="F25" s="7">
        <f t="shared" si="12"/>
        <v>96.981803894042997</v>
      </c>
      <c r="G25">
        <f t="shared" si="12"/>
        <v>93.521102905273395</v>
      </c>
      <c r="H25">
        <f t="shared" ref="H25:L25" si="14">H23</f>
        <v>88.047256469726605</v>
      </c>
      <c r="I25">
        <f t="shared" si="14"/>
        <v>83.348739624023395</v>
      </c>
      <c r="J25" s="32">
        <f t="shared" si="14"/>
        <v>80.739723205566406</v>
      </c>
      <c r="K25">
        <f t="shared" si="14"/>
        <v>77.896369934082003</v>
      </c>
      <c r="L25">
        <f t="shared" si="14"/>
        <v>75.409614562988295</v>
      </c>
      <c r="M25" s="1" t="s">
        <v>45</v>
      </c>
      <c r="N25" s="2"/>
      <c r="O25" t="s">
        <v>49</v>
      </c>
    </row>
    <row r="26" spans="1:15" x14ac:dyDescent="0.25">
      <c r="A26" t="s">
        <v>44</v>
      </c>
      <c r="B26" s="9" t="s">
        <v>18</v>
      </c>
      <c r="C26" s="1" t="s">
        <v>11</v>
      </c>
      <c r="D26" t="s">
        <v>46</v>
      </c>
      <c r="E26" s="7">
        <f>F26</f>
        <v>90.790748596191406</v>
      </c>
      <c r="F26" s="7">
        <f>'[4]diesel&lt;1,4L'!C5</f>
        <v>90.790748596191406</v>
      </c>
      <c r="G26" s="7">
        <f>'[4]diesel&lt;1,4L'!D5</f>
        <v>87.693313598632798</v>
      </c>
      <c r="H26" s="7">
        <f>'[4]diesel&lt;1,4L'!E5</f>
        <v>80.292030334472699</v>
      </c>
      <c r="I26" s="7">
        <f>'[4]diesel&lt;1,4L'!G5</f>
        <v>87.607360839843807</v>
      </c>
      <c r="J26" s="27">
        <f>('[4]diesel&lt;1,4L'!$J$5)</f>
        <v>103.63999176025401</v>
      </c>
      <c r="K26" s="7">
        <f>'[4]diesel&lt;1,4L'!K5</f>
        <v>97.563888549804702</v>
      </c>
      <c r="L26" s="7">
        <f>'[4]diesel&lt;1,4L'!L5</f>
        <v>93.331336975097699</v>
      </c>
      <c r="M26" s="1" t="s">
        <v>45</v>
      </c>
      <c r="N26" s="2"/>
      <c r="O26" t="s">
        <v>47</v>
      </c>
    </row>
    <row r="27" spans="1:15" x14ac:dyDescent="0.25">
      <c r="A27" t="s">
        <v>44</v>
      </c>
      <c r="B27" s="9" t="s">
        <v>18</v>
      </c>
      <c r="C27" s="1" t="s">
        <v>12</v>
      </c>
      <c r="D27" t="s">
        <v>46</v>
      </c>
      <c r="E27" s="7">
        <f>E26</f>
        <v>90.790748596191406</v>
      </c>
      <c r="F27" s="7">
        <f t="shared" ref="F27:L27" si="15">F26</f>
        <v>90.790748596191406</v>
      </c>
      <c r="G27" s="7">
        <f t="shared" si="15"/>
        <v>87.693313598632798</v>
      </c>
      <c r="H27" s="7">
        <f t="shared" si="15"/>
        <v>80.292030334472699</v>
      </c>
      <c r="I27" s="7">
        <f t="shared" si="15"/>
        <v>87.607360839843807</v>
      </c>
      <c r="J27" s="27">
        <f t="shared" si="15"/>
        <v>103.63999176025401</v>
      </c>
      <c r="K27" s="7">
        <f t="shared" si="15"/>
        <v>97.563888549804702</v>
      </c>
      <c r="L27" s="7">
        <f t="shared" si="15"/>
        <v>93.331336975097699</v>
      </c>
      <c r="M27" s="1" t="s">
        <v>45</v>
      </c>
      <c r="N27" s="2"/>
      <c r="O27" t="s">
        <v>47</v>
      </c>
    </row>
    <row r="28" spans="1:15" ht="26.25" x14ac:dyDescent="0.25">
      <c r="A28" t="s">
        <v>44</v>
      </c>
      <c r="B28" s="9" t="s">
        <v>18</v>
      </c>
      <c r="C28" s="1" t="s">
        <v>13</v>
      </c>
      <c r="D28" t="s">
        <v>46</v>
      </c>
      <c r="E28" s="7">
        <f>E26</f>
        <v>90.790748596191406</v>
      </c>
      <c r="F28" s="7">
        <f t="shared" ref="F28:L28" si="16">F26</f>
        <v>90.790748596191406</v>
      </c>
      <c r="G28" s="7">
        <f t="shared" si="16"/>
        <v>87.693313598632798</v>
      </c>
      <c r="H28" s="7">
        <f t="shared" si="16"/>
        <v>80.292030334472699</v>
      </c>
      <c r="I28" s="7">
        <f t="shared" si="16"/>
        <v>87.607360839843807</v>
      </c>
      <c r="J28" s="27">
        <f t="shared" si="16"/>
        <v>103.63999176025401</v>
      </c>
      <c r="K28" s="7">
        <f t="shared" si="16"/>
        <v>97.563888549804702</v>
      </c>
      <c r="L28" s="7">
        <f t="shared" si="16"/>
        <v>93.331336975097699</v>
      </c>
      <c r="M28" s="1" t="s">
        <v>45</v>
      </c>
      <c r="N28" s="2"/>
      <c r="O28" t="s">
        <v>47</v>
      </c>
    </row>
    <row r="29" spans="1:15" x14ac:dyDescent="0.25">
      <c r="A29" t="s">
        <v>44</v>
      </c>
      <c r="B29" s="9" t="s">
        <v>18</v>
      </c>
      <c r="C29" s="1" t="s">
        <v>14</v>
      </c>
      <c r="D29" t="s">
        <v>46</v>
      </c>
      <c r="E29" s="7">
        <f>'[5]diesel1,4-&lt;2L'!B5</f>
        <v>157.87193298339801</v>
      </c>
      <c r="F29" s="7">
        <f>'[5]diesel1,4-&lt;2L'!C5</f>
        <v>157.87193298339801</v>
      </c>
      <c r="G29" s="7">
        <f>'[5]diesel1,4-&lt;2L'!D5</f>
        <v>152.48593139648401</v>
      </c>
      <c r="H29" s="7">
        <f>'[5]diesel1,4-&lt;2L'!E5</f>
        <v>139.61619567871099</v>
      </c>
      <c r="I29" s="7">
        <f>'[5]diesel1,4-&lt;2L'!G5</f>
        <v>131.83392333984401</v>
      </c>
      <c r="J29" s="27">
        <f>('[5]diesel1,4-&lt;2L'!$J$5)</f>
        <v>134.95948791503901</v>
      </c>
      <c r="K29" s="7">
        <f>'[5]diesel1,4-&lt;2L'!K5</f>
        <v>127.62525177002</v>
      </c>
      <c r="L29" s="7">
        <f>'[5]diesel1,4-&lt;2L'!L5</f>
        <v>121.83473968505901</v>
      </c>
      <c r="M29" s="1" t="s">
        <v>45</v>
      </c>
      <c r="N29" s="2"/>
      <c r="O29" t="s">
        <v>48</v>
      </c>
    </row>
    <row r="30" spans="1:15" x14ac:dyDescent="0.25">
      <c r="A30" t="s">
        <v>44</v>
      </c>
      <c r="B30" s="9" t="s">
        <v>18</v>
      </c>
      <c r="C30" s="1" t="s">
        <v>15</v>
      </c>
      <c r="D30" t="s">
        <v>46</v>
      </c>
      <c r="E30" s="7">
        <f>[6]diesel≥2L!B5</f>
        <v>216.470291137695</v>
      </c>
      <c r="F30" s="7">
        <f>[6]diesel≥2L!C5</f>
        <v>216.470291137695</v>
      </c>
      <c r="G30" s="7">
        <f>[6]diesel≥2L!D5</f>
        <v>209.08517456054699</v>
      </c>
      <c r="H30" s="7">
        <f>[6]diesel≥2L!E5</f>
        <v>191.43846130371099</v>
      </c>
      <c r="I30" s="7">
        <f>[6]diesel≥2L!G5</f>
        <v>175.53765869140599</v>
      </c>
      <c r="J30" s="27">
        <f>([6]diesel≥2L!$J$5)</f>
        <v>183.66233825683599</v>
      </c>
      <c r="K30" s="7">
        <f>[6]diesel≥2L!K5</f>
        <v>169.68927001953099</v>
      </c>
      <c r="L30" s="7">
        <f>[6]diesel≥2L!L5</f>
        <v>159.10600280761699</v>
      </c>
      <c r="M30" s="1" t="s">
        <v>45</v>
      </c>
      <c r="N30" s="2"/>
      <c r="O30" t="s">
        <v>49</v>
      </c>
    </row>
    <row r="31" spans="1:15" x14ac:dyDescent="0.25">
      <c r="A31" t="s">
        <v>44</v>
      </c>
      <c r="B31" s="9" t="s">
        <v>18</v>
      </c>
      <c r="C31" s="1" t="s">
        <v>16</v>
      </c>
      <c r="D31" t="s">
        <v>46</v>
      </c>
      <c r="E31" s="7">
        <f>E29</f>
        <v>157.87193298339801</v>
      </c>
      <c r="F31" s="7">
        <f t="shared" ref="F31:L31" si="17">F29</f>
        <v>157.87193298339801</v>
      </c>
      <c r="G31" s="7">
        <f t="shared" si="17"/>
        <v>152.48593139648401</v>
      </c>
      <c r="H31" s="7">
        <f t="shared" si="17"/>
        <v>139.61619567871099</v>
      </c>
      <c r="I31" s="7">
        <f t="shared" si="17"/>
        <v>131.83392333984401</v>
      </c>
      <c r="J31" s="27">
        <f t="shared" si="17"/>
        <v>134.95948791503901</v>
      </c>
      <c r="K31" s="7">
        <f t="shared" si="17"/>
        <v>127.62525177002</v>
      </c>
      <c r="L31" s="7">
        <f t="shared" si="17"/>
        <v>121.83473968505901</v>
      </c>
      <c r="M31" s="1" t="s">
        <v>45</v>
      </c>
      <c r="N31" s="2"/>
      <c r="O31" s="15" t="s">
        <v>50</v>
      </c>
    </row>
    <row r="32" spans="1:15" x14ac:dyDescent="0.25">
      <c r="A32" t="s">
        <v>44</v>
      </c>
      <c r="B32" s="9" t="s">
        <v>18</v>
      </c>
      <c r="C32" s="1" t="s">
        <v>17</v>
      </c>
      <c r="D32" t="s">
        <v>46</v>
      </c>
      <c r="E32" s="7">
        <f>E30</f>
        <v>216.470291137695</v>
      </c>
      <c r="F32" s="7">
        <f t="shared" ref="F32:L32" si="18">F30</f>
        <v>216.470291137695</v>
      </c>
      <c r="G32" s="7">
        <f t="shared" si="18"/>
        <v>209.08517456054699</v>
      </c>
      <c r="H32" s="7">
        <f t="shared" si="18"/>
        <v>191.43846130371099</v>
      </c>
      <c r="I32" s="7">
        <f t="shared" si="18"/>
        <v>175.53765869140599</v>
      </c>
      <c r="J32" s="27">
        <f t="shared" si="18"/>
        <v>183.66233825683599</v>
      </c>
      <c r="K32" s="7">
        <f t="shared" si="18"/>
        <v>169.68927001953099</v>
      </c>
      <c r="L32" s="7">
        <f t="shared" si="18"/>
        <v>159.10600280761699</v>
      </c>
      <c r="M32" s="1" t="s">
        <v>45</v>
      </c>
      <c r="N32" s="2"/>
      <c r="O32" t="s">
        <v>49</v>
      </c>
    </row>
    <row r="33" spans="1:15" ht="15.75" customHeight="1" x14ac:dyDescent="0.25">
      <c r="A33" t="s">
        <v>44</v>
      </c>
      <c r="B33" s="9" t="s">
        <v>18</v>
      </c>
      <c r="C33" s="1" t="s">
        <v>11</v>
      </c>
      <c r="D33" t="s">
        <v>37</v>
      </c>
      <c r="E33" s="7">
        <f>F33</f>
        <v>98.760406494140597</v>
      </c>
      <c r="F33" s="7">
        <f>'[4]diesel&lt;1,4L'!C6</f>
        <v>98.760406494140597</v>
      </c>
      <c r="G33" s="7">
        <f>'[4]diesel&lt;1,4L'!D6</f>
        <v>95.391090393066406</v>
      </c>
      <c r="H33" s="7">
        <f>'[4]diesel&lt;1,4L'!E6</f>
        <v>87.340118408203097</v>
      </c>
      <c r="I33" s="7">
        <f>'[4]diesel&lt;1,4L'!G6</f>
        <v>95.297584533691406</v>
      </c>
      <c r="J33" s="27">
        <f>('[4]diesel&lt;1,4L'!$J$6)</f>
        <v>112.73757171630901</v>
      </c>
      <c r="K33" s="7">
        <f>'[4]diesel&lt;1,4L'!K6</f>
        <v>106.12810516357401</v>
      </c>
      <c r="L33" s="7">
        <f>'[4]diesel&lt;1,4L'!L6</f>
        <v>101.52401733398401</v>
      </c>
      <c r="M33" s="1" t="s">
        <v>45</v>
      </c>
      <c r="N33" s="2"/>
      <c r="O33" t="s">
        <v>47</v>
      </c>
    </row>
    <row r="34" spans="1:15" x14ac:dyDescent="0.25">
      <c r="A34" t="s">
        <v>44</v>
      </c>
      <c r="B34" s="9" t="s">
        <v>18</v>
      </c>
      <c r="C34" s="1" t="s">
        <v>12</v>
      </c>
      <c r="D34" t="s">
        <v>37</v>
      </c>
      <c r="E34" s="7">
        <f>E33</f>
        <v>98.760406494140597</v>
      </c>
      <c r="F34" s="7">
        <f t="shared" ref="F34:L34" si="19">F33</f>
        <v>98.760406494140597</v>
      </c>
      <c r="G34" s="7">
        <f t="shared" si="19"/>
        <v>95.391090393066406</v>
      </c>
      <c r="H34" s="7">
        <f t="shared" si="19"/>
        <v>87.340118408203097</v>
      </c>
      <c r="I34" s="7">
        <f t="shared" si="19"/>
        <v>95.297584533691406</v>
      </c>
      <c r="J34" s="27">
        <f t="shared" si="19"/>
        <v>112.73757171630901</v>
      </c>
      <c r="K34" s="7">
        <f t="shared" si="19"/>
        <v>106.12810516357401</v>
      </c>
      <c r="L34" s="7">
        <f t="shared" si="19"/>
        <v>101.52401733398401</v>
      </c>
      <c r="M34" s="1" t="s">
        <v>45</v>
      </c>
      <c r="N34" s="2"/>
      <c r="O34" t="s">
        <v>47</v>
      </c>
    </row>
    <row r="35" spans="1:15" ht="26.25" x14ac:dyDescent="0.25">
      <c r="A35" t="s">
        <v>44</v>
      </c>
      <c r="B35" s="9" t="s">
        <v>18</v>
      </c>
      <c r="C35" s="1" t="s">
        <v>13</v>
      </c>
      <c r="D35" t="s">
        <v>37</v>
      </c>
      <c r="E35" s="7">
        <f>E33</f>
        <v>98.760406494140597</v>
      </c>
      <c r="F35" s="7">
        <f t="shared" ref="F35:L35" si="20">F33</f>
        <v>98.760406494140597</v>
      </c>
      <c r="G35" s="7">
        <f t="shared" si="20"/>
        <v>95.391090393066406</v>
      </c>
      <c r="H35" s="7">
        <f t="shared" si="20"/>
        <v>87.340118408203097</v>
      </c>
      <c r="I35" s="7">
        <f t="shared" si="20"/>
        <v>95.297584533691406</v>
      </c>
      <c r="J35" s="27">
        <f t="shared" si="20"/>
        <v>112.73757171630901</v>
      </c>
      <c r="K35" s="7">
        <f t="shared" si="20"/>
        <v>106.12810516357401</v>
      </c>
      <c r="L35" s="7">
        <f t="shared" si="20"/>
        <v>101.52401733398401</v>
      </c>
      <c r="M35" s="1" t="s">
        <v>45</v>
      </c>
      <c r="N35" s="2"/>
      <c r="O35" t="s">
        <v>47</v>
      </c>
    </row>
    <row r="36" spans="1:15" x14ac:dyDescent="0.25">
      <c r="A36" t="s">
        <v>44</v>
      </c>
      <c r="B36" s="9" t="s">
        <v>18</v>
      </c>
      <c r="C36" s="1" t="s">
        <v>14</v>
      </c>
      <c r="D36" t="s">
        <v>37</v>
      </c>
      <c r="E36" s="7">
        <f>'[5]diesel1,4-&lt;2L'!B6</f>
        <v>171.73002624511699</v>
      </c>
      <c r="F36" s="7">
        <f>'[5]diesel1,4-&lt;2L'!C6</f>
        <v>171.73002624511699</v>
      </c>
      <c r="G36" s="7">
        <f>'[5]diesel1,4-&lt;2L'!D6</f>
        <v>165.87124633789099</v>
      </c>
      <c r="H36" s="7">
        <f>'[5]diesel1,4-&lt;2L'!E6</f>
        <v>151.87179565429699</v>
      </c>
      <c r="I36" s="7">
        <f>'[5]diesel1,4-&lt;2L'!G6</f>
        <v>143.40638732910199</v>
      </c>
      <c r="J36" s="27">
        <f>('[5]diesel1,4-&lt;2L'!$J$6)</f>
        <v>146.80630493164099</v>
      </c>
      <c r="K36" s="7">
        <f>'[5]diesel1,4-&lt;2L'!K6</f>
        <v>138.82827758789099</v>
      </c>
      <c r="L36" s="7">
        <f>'[5]diesel1,4-&lt;2L'!L6</f>
        <v>132.52946472168</v>
      </c>
      <c r="M36" s="1" t="s">
        <v>45</v>
      </c>
      <c r="N36" s="1"/>
      <c r="O36" t="s">
        <v>48</v>
      </c>
    </row>
    <row r="37" spans="1:15" x14ac:dyDescent="0.25">
      <c r="A37" t="s">
        <v>44</v>
      </c>
      <c r="B37" s="9" t="s">
        <v>18</v>
      </c>
      <c r="C37" s="1" t="s">
        <v>15</v>
      </c>
      <c r="D37" t="s">
        <v>37</v>
      </c>
      <c r="E37" s="7">
        <f>[6]diesel≥2L!B6</f>
        <v>235.47218322753901</v>
      </c>
      <c r="F37" s="7">
        <f>[6]diesel≥2L!C6</f>
        <v>235.47218322753901</v>
      </c>
      <c r="G37" s="7">
        <f>[6]diesel≥2L!D6</f>
        <v>227.43879699707</v>
      </c>
      <c r="H37" s="7">
        <f>[6]diesel≥2L!E6</f>
        <v>208.24304199218801</v>
      </c>
      <c r="I37" s="7">
        <f>[6]diesel≥2L!G6</f>
        <v>190.94645690918</v>
      </c>
      <c r="J37" s="27">
        <f>([6]diesel≥2L!$J$6)</f>
        <v>199.78433227539099</v>
      </c>
      <c r="K37" s="7">
        <f>[6]diesel≥2L!K6</f>
        <v>184.58470153808599</v>
      </c>
      <c r="L37" s="7">
        <f>[6]diesel≥2L!L6</f>
        <v>173.07241821289099</v>
      </c>
      <c r="M37" s="1" t="s">
        <v>45</v>
      </c>
      <c r="N37" s="1"/>
      <c r="O37" t="s">
        <v>49</v>
      </c>
    </row>
    <row r="38" spans="1:15" x14ac:dyDescent="0.25">
      <c r="A38" t="s">
        <v>44</v>
      </c>
      <c r="B38" s="9" t="s">
        <v>18</v>
      </c>
      <c r="C38" s="1" t="s">
        <v>16</v>
      </c>
      <c r="D38" t="s">
        <v>37</v>
      </c>
      <c r="E38" s="16">
        <f>E36</f>
        <v>171.73002624511699</v>
      </c>
      <c r="F38" s="16">
        <f t="shared" ref="F38:L38" si="21">F36</f>
        <v>171.73002624511699</v>
      </c>
      <c r="G38" s="16">
        <f t="shared" si="21"/>
        <v>165.87124633789099</v>
      </c>
      <c r="H38" s="16">
        <f t="shared" si="21"/>
        <v>151.87179565429699</v>
      </c>
      <c r="I38" s="16">
        <f t="shared" si="21"/>
        <v>143.40638732910199</v>
      </c>
      <c r="J38" s="34">
        <f t="shared" si="21"/>
        <v>146.80630493164099</v>
      </c>
      <c r="K38" s="16">
        <f t="shared" si="21"/>
        <v>138.82827758789099</v>
      </c>
      <c r="L38" s="16">
        <f t="shared" si="21"/>
        <v>132.52946472168</v>
      </c>
      <c r="M38" s="1" t="s">
        <v>45</v>
      </c>
      <c r="N38" s="1"/>
      <c r="O38" s="15" t="s">
        <v>50</v>
      </c>
    </row>
    <row r="39" spans="1:15" x14ac:dyDescent="0.25">
      <c r="A39" t="s">
        <v>44</v>
      </c>
      <c r="B39" s="9" t="s">
        <v>18</v>
      </c>
      <c r="C39" s="1" t="s">
        <v>17</v>
      </c>
      <c r="D39" t="s">
        <v>37</v>
      </c>
      <c r="E39" s="16">
        <f>E37</f>
        <v>235.47218322753901</v>
      </c>
      <c r="F39" s="16">
        <f t="shared" ref="F39:L39" si="22">F37</f>
        <v>235.47218322753901</v>
      </c>
      <c r="G39" s="16">
        <f t="shared" si="22"/>
        <v>227.43879699707</v>
      </c>
      <c r="H39" s="16">
        <f t="shared" si="22"/>
        <v>208.24304199218801</v>
      </c>
      <c r="I39" s="16">
        <f t="shared" si="22"/>
        <v>190.94645690918</v>
      </c>
      <c r="J39" s="34">
        <f t="shared" si="22"/>
        <v>199.78433227539099</v>
      </c>
      <c r="K39" s="16">
        <f t="shared" si="22"/>
        <v>184.58470153808599</v>
      </c>
      <c r="L39" s="16">
        <f t="shared" si="22"/>
        <v>173.07241821289099</v>
      </c>
      <c r="M39" s="1" t="s">
        <v>45</v>
      </c>
      <c r="N39" s="1"/>
      <c r="O39" t="s">
        <v>49</v>
      </c>
    </row>
    <row r="40" spans="1:15" x14ac:dyDescent="0.25">
      <c r="A40" t="s">
        <v>44</v>
      </c>
      <c r="B40" s="9" t="s">
        <v>18</v>
      </c>
      <c r="C40" s="1" t="s">
        <v>11</v>
      </c>
      <c r="D40" t="s">
        <v>38</v>
      </c>
      <c r="E40" s="7">
        <f>F40</f>
        <v>31.0661106109619</v>
      </c>
      <c r="F40" s="7">
        <f>'[4]diesel&lt;1,4L'!C7</f>
        <v>31.0661106109619</v>
      </c>
      <c r="G40" s="7">
        <f>'[4]diesel&lt;1,4L'!D7</f>
        <v>30.0062561035156</v>
      </c>
      <c r="H40" s="7">
        <f>'[4]diesel&lt;1,4L'!E7</f>
        <v>27.473739624023398</v>
      </c>
      <c r="I40" s="7">
        <f>'[4]diesel&lt;1,4L'!G7</f>
        <v>29.976842880248999</v>
      </c>
      <c r="J40" s="27">
        <f>('[4]diesel&lt;1,4L'!$J$7)</f>
        <v>35.462772369384801</v>
      </c>
      <c r="K40" s="7">
        <f>'[4]diesel&lt;1,4L'!K7</f>
        <v>33.383697509765597</v>
      </c>
      <c r="L40" s="7">
        <f>'[4]diesel&lt;1,4L'!L7</f>
        <v>31.9354343414307</v>
      </c>
      <c r="M40" s="1" t="s">
        <v>45</v>
      </c>
      <c r="N40" s="1"/>
      <c r="O40" t="s">
        <v>47</v>
      </c>
    </row>
    <row r="41" spans="1:15" x14ac:dyDescent="0.25">
      <c r="A41" t="s">
        <v>44</v>
      </c>
      <c r="B41" s="9" t="s">
        <v>18</v>
      </c>
      <c r="C41" s="1" t="s">
        <v>12</v>
      </c>
      <c r="D41" t="s">
        <v>38</v>
      </c>
      <c r="E41" s="16">
        <f>E40</f>
        <v>31.0661106109619</v>
      </c>
      <c r="F41" s="16">
        <f t="shared" ref="F41:L42" si="23">F40</f>
        <v>31.0661106109619</v>
      </c>
      <c r="G41" s="16">
        <f t="shared" si="23"/>
        <v>30.0062561035156</v>
      </c>
      <c r="H41" s="16">
        <f t="shared" si="23"/>
        <v>27.473739624023398</v>
      </c>
      <c r="I41" s="16">
        <f t="shared" si="23"/>
        <v>29.976842880248999</v>
      </c>
      <c r="J41" s="34">
        <f t="shared" si="23"/>
        <v>35.462772369384801</v>
      </c>
      <c r="K41" s="16">
        <f t="shared" si="23"/>
        <v>33.383697509765597</v>
      </c>
      <c r="L41" s="16">
        <f t="shared" si="23"/>
        <v>31.9354343414307</v>
      </c>
      <c r="M41" s="1" t="s">
        <v>45</v>
      </c>
      <c r="N41" s="1"/>
      <c r="O41" t="s">
        <v>47</v>
      </c>
    </row>
    <row r="42" spans="1:15" ht="26.25" x14ac:dyDescent="0.25">
      <c r="A42" t="s">
        <v>44</v>
      </c>
      <c r="B42" s="9" t="s">
        <v>18</v>
      </c>
      <c r="C42" s="1" t="s">
        <v>13</v>
      </c>
      <c r="D42" t="s">
        <v>38</v>
      </c>
      <c r="E42" s="16">
        <f>E41</f>
        <v>31.0661106109619</v>
      </c>
      <c r="F42" s="16">
        <f t="shared" si="23"/>
        <v>31.0661106109619</v>
      </c>
      <c r="G42" s="16">
        <f t="shared" si="23"/>
        <v>30.0062561035156</v>
      </c>
      <c r="H42" s="16">
        <f t="shared" si="23"/>
        <v>27.473739624023398</v>
      </c>
      <c r="I42" s="16">
        <f t="shared" si="23"/>
        <v>29.976842880248999</v>
      </c>
      <c r="J42" s="34">
        <f t="shared" si="23"/>
        <v>35.462772369384801</v>
      </c>
      <c r="K42" s="16">
        <f t="shared" si="23"/>
        <v>33.383697509765597</v>
      </c>
      <c r="L42" s="16">
        <f t="shared" si="23"/>
        <v>31.9354343414307</v>
      </c>
      <c r="M42" s="1" t="s">
        <v>45</v>
      </c>
      <c r="N42" s="1"/>
      <c r="O42" t="s">
        <v>47</v>
      </c>
    </row>
    <row r="43" spans="1:15" x14ac:dyDescent="0.25">
      <c r="A43" t="s">
        <v>44</v>
      </c>
      <c r="B43" s="9" t="s">
        <v>18</v>
      </c>
      <c r="C43" s="1" t="s">
        <v>14</v>
      </c>
      <c r="D43" t="s">
        <v>38</v>
      </c>
      <c r="E43" s="7">
        <f>'[5]diesel1,4-&lt;2L'!B7</f>
        <v>54.019458770752003</v>
      </c>
      <c r="F43" s="7">
        <f>'[5]diesel1,4-&lt;2L'!C7</f>
        <v>54.019458770752003</v>
      </c>
      <c r="G43" s="7">
        <f>'[5]diesel1,4-&lt;2L'!D7</f>
        <v>52.176521301269503</v>
      </c>
      <c r="H43" s="7">
        <f>'[5]diesel1,4-&lt;2L'!E7</f>
        <v>47.7728462219238</v>
      </c>
      <c r="I43" s="7">
        <f>'[5]diesel1,4-&lt;2L'!G7</f>
        <v>45.1099662780762</v>
      </c>
      <c r="J43" s="27">
        <f>('[5]diesel1,4-&lt;2L'!$J$7)</f>
        <v>46.179447174072301</v>
      </c>
      <c r="K43" s="7">
        <f>'[5]diesel1,4-&lt;2L'!K7</f>
        <v>43.669872283935497</v>
      </c>
      <c r="L43" s="7">
        <f>'[5]diesel1,4-&lt;2L'!L7</f>
        <v>41.688518524169901</v>
      </c>
      <c r="M43" s="1" t="s">
        <v>45</v>
      </c>
      <c r="N43" s="1"/>
      <c r="O43" t="s">
        <v>48</v>
      </c>
    </row>
    <row r="44" spans="1:15" x14ac:dyDescent="0.25">
      <c r="A44" t="s">
        <v>44</v>
      </c>
      <c r="B44" s="9" t="s">
        <v>18</v>
      </c>
      <c r="C44" s="1" t="s">
        <v>15</v>
      </c>
      <c r="D44" t="s">
        <v>38</v>
      </c>
      <c r="E44" s="7">
        <f>[6]diesel≥2L!B7</f>
        <v>74.070220947265597</v>
      </c>
      <c r="F44" s="7">
        <f>[6]diesel≥2L!C7</f>
        <v>74.070220947265597</v>
      </c>
      <c r="G44" s="7">
        <f>[6]diesel≥2L!D7</f>
        <v>71.543228149414105</v>
      </c>
      <c r="H44" s="7">
        <f>[6]diesel≥2L!E7</f>
        <v>65.505012512207003</v>
      </c>
      <c r="I44" s="7">
        <f>[6]diesel≥2L!G7</f>
        <v>60.064186096191399</v>
      </c>
      <c r="J44" s="27">
        <f>([6]diesel≥2L!$J$7)</f>
        <v>62.844234466552699</v>
      </c>
      <c r="K44" s="7">
        <f>[6]diesel≥2L!K7</f>
        <v>58.063034057617202</v>
      </c>
      <c r="L44" s="7">
        <f>[6]diesel≥2L!L7</f>
        <v>54.441726684570298</v>
      </c>
      <c r="M44" s="1" t="s">
        <v>45</v>
      </c>
      <c r="N44" s="1"/>
      <c r="O44" t="s">
        <v>49</v>
      </c>
    </row>
    <row r="45" spans="1:15" x14ac:dyDescent="0.25">
      <c r="A45" t="s">
        <v>44</v>
      </c>
      <c r="B45" s="9" t="s">
        <v>18</v>
      </c>
      <c r="C45" s="1" t="s">
        <v>16</v>
      </c>
      <c r="D45" t="s">
        <v>38</v>
      </c>
      <c r="E45" s="16">
        <f>E43</f>
        <v>54.019458770752003</v>
      </c>
      <c r="F45" s="16">
        <f t="shared" ref="F45:L45" si="24">F43</f>
        <v>54.019458770752003</v>
      </c>
      <c r="G45" s="16">
        <f t="shared" si="24"/>
        <v>52.176521301269503</v>
      </c>
      <c r="H45" s="16">
        <f t="shared" si="24"/>
        <v>47.7728462219238</v>
      </c>
      <c r="I45" s="16">
        <f t="shared" si="24"/>
        <v>45.1099662780762</v>
      </c>
      <c r="J45" s="34">
        <f t="shared" si="24"/>
        <v>46.179447174072301</v>
      </c>
      <c r="K45" s="16">
        <f t="shared" si="24"/>
        <v>43.669872283935497</v>
      </c>
      <c r="L45" s="16">
        <f t="shared" si="24"/>
        <v>41.688518524169901</v>
      </c>
      <c r="M45" s="1" t="s">
        <v>45</v>
      </c>
      <c r="N45" s="1"/>
      <c r="O45" s="15" t="s">
        <v>50</v>
      </c>
    </row>
    <row r="46" spans="1:15" x14ac:dyDescent="0.25">
      <c r="A46" t="s">
        <v>44</v>
      </c>
      <c r="B46" s="9" t="s">
        <v>18</v>
      </c>
      <c r="C46" s="1" t="s">
        <v>17</v>
      </c>
      <c r="D46" t="s">
        <v>38</v>
      </c>
      <c r="E46" s="16">
        <f>E44</f>
        <v>74.070220947265597</v>
      </c>
      <c r="F46" s="16">
        <f t="shared" ref="F46:L46" si="25">F44</f>
        <v>74.070220947265597</v>
      </c>
      <c r="G46" s="16">
        <f t="shared" si="25"/>
        <v>71.543228149414105</v>
      </c>
      <c r="H46" s="16">
        <f t="shared" si="25"/>
        <v>65.505012512207003</v>
      </c>
      <c r="I46" s="16">
        <f t="shared" si="25"/>
        <v>60.064186096191399</v>
      </c>
      <c r="J46" s="34">
        <f>J44</f>
        <v>62.844234466552699</v>
      </c>
      <c r="K46" s="16">
        <f t="shared" si="25"/>
        <v>58.063034057617202</v>
      </c>
      <c r="L46" s="16">
        <f t="shared" si="25"/>
        <v>54.441726684570298</v>
      </c>
      <c r="M46" s="1" t="s">
        <v>45</v>
      </c>
      <c r="N46" s="1"/>
      <c r="O46" t="s">
        <v>49</v>
      </c>
    </row>
    <row r="47" spans="1:15" x14ac:dyDescent="0.25">
      <c r="A47" s="1" t="s">
        <v>43</v>
      </c>
      <c r="B47" s="9" t="s">
        <v>53</v>
      </c>
      <c r="C47" s="1" t="s">
        <v>7</v>
      </c>
      <c r="D47" t="s">
        <v>19</v>
      </c>
      <c r="E47">
        <f>AVERAGE('[1]petrol (4S)&lt;1,4L'!E2:F2)</f>
        <v>5.4205918684601749E-2</v>
      </c>
      <c r="F47">
        <f>AVERAGE('[1]petrol (4S)&lt;1,4L'!G2:H2)</f>
        <v>3.0613461509346948E-2</v>
      </c>
      <c r="G47">
        <f>'[1]petrol (4S)&lt;1,4L'!I2</f>
        <v>1.40282604843378E-2</v>
      </c>
      <c r="H47">
        <f>'[1]petrol (4S)&lt;1,4L'!J2</f>
        <v>4.71720425412059E-3</v>
      </c>
      <c r="I47">
        <f>'[1]petrol (4S)&lt;1,4L'!K2</f>
        <v>2.5706016458571001E-3</v>
      </c>
      <c r="J47" s="32">
        <f>'[1]petrol (4S)&lt;1,4L'!L2</f>
        <v>1.1358690680936001E-3</v>
      </c>
      <c r="K47">
        <f>'[1]petrol (4S)&lt;1,4L'!M2</f>
        <v>1.1367920087650401E-3</v>
      </c>
      <c r="L47">
        <f>'[1]petrol (4S)&lt;1,4L'!N2</f>
        <v>1.1365159880369899E-3</v>
      </c>
      <c r="M47" s="1" t="s">
        <v>45</v>
      </c>
    </row>
    <row r="48" spans="1:15" x14ac:dyDescent="0.25">
      <c r="A48" s="1" t="s">
        <v>43</v>
      </c>
      <c r="B48" s="9" t="s">
        <v>53</v>
      </c>
      <c r="C48" s="1" t="s">
        <v>7</v>
      </c>
      <c r="D48" t="s">
        <v>20</v>
      </c>
      <c r="E48">
        <f>AVERAGE('[1]petrol (4S)&lt;1,4L'!E3:F3)</f>
        <v>4.1706381365656853E-2</v>
      </c>
      <c r="F48">
        <f>AVERAGE('[1]petrol (4S)&lt;1,4L'!G3:H3)</f>
        <v>2.3554193787276752E-2</v>
      </c>
      <c r="G48">
        <f>'[1]petrol (4S)&lt;1,4L'!I3</f>
        <v>9.1134868562221492E-3</v>
      </c>
      <c r="H48">
        <f>'[1]petrol (4S)&lt;1,4L'!J3</f>
        <v>3.0645411461591699E-3</v>
      </c>
      <c r="I48">
        <f>'[1]petrol (4S)&lt;1,4L'!K3</f>
        <v>1.6699964180588701E-3</v>
      </c>
      <c r="J48" s="32">
        <f>'[1]petrol (4S)&lt;1,4L'!L3</f>
        <v>7.37919588573277E-4</v>
      </c>
      <c r="K48">
        <f>'[1]petrol (4S)&lt;1,4L'!M3</f>
        <v>7.3851912748068604E-4</v>
      </c>
      <c r="L48">
        <f>'[1]petrol (4S)&lt;1,4L'!N3</f>
        <v>7.3833984788507201E-4</v>
      </c>
      <c r="M48" s="1" t="s">
        <v>45</v>
      </c>
    </row>
    <row r="49" spans="1:32" x14ac:dyDescent="0.25">
      <c r="A49" s="1" t="s">
        <v>43</v>
      </c>
      <c r="B49" s="9" t="s">
        <v>53</v>
      </c>
      <c r="C49" s="1" t="s">
        <v>7</v>
      </c>
      <c r="D49" t="s">
        <v>21</v>
      </c>
      <c r="E49">
        <f>AVERAGE('[1]petrol (4S)&lt;1,4L'!E4:F4)</f>
        <v>13.2301659584045</v>
      </c>
      <c r="F49">
        <f>AVERAGE('[1]petrol (4S)&lt;1,4L'!G4:H4)</f>
        <v>8.2083039283752441</v>
      </c>
      <c r="G49">
        <f>'[1]petrol (4S)&lt;1,4L'!I4</f>
        <v>1.46058869361877</v>
      </c>
      <c r="H49">
        <f>'[1]petrol (4S)&lt;1,4L'!J4</f>
        <v>1.3175973892211901</v>
      </c>
      <c r="I49">
        <f>'[1]petrol (4S)&lt;1,4L'!K4</f>
        <v>1.1718560457229601</v>
      </c>
      <c r="J49" s="32">
        <f>'[1]petrol (4S)&lt;1,4L'!L4</f>
        <v>0.774702548980713</v>
      </c>
      <c r="K49">
        <f>'[1]petrol (4S)&lt;1,4L'!M4</f>
        <v>0.64274084568023704</v>
      </c>
      <c r="L49">
        <f>'[1]petrol (4S)&lt;1,4L'!N4</f>
        <v>0.64192539453506503</v>
      </c>
      <c r="M49" s="1" t="s">
        <v>45</v>
      </c>
    </row>
    <row r="50" spans="1:32" x14ac:dyDescent="0.25">
      <c r="A50" s="1" t="s">
        <v>43</v>
      </c>
      <c r="B50" s="9" t="s">
        <v>53</v>
      </c>
      <c r="C50" s="1" t="s">
        <v>7</v>
      </c>
      <c r="D50" t="s">
        <v>22</v>
      </c>
      <c r="E50">
        <f>AVERAGE('[1]petrol (4S)&lt;1,4L'!E8:F8)</f>
        <v>1.2375780344009399</v>
      </c>
      <c r="F50">
        <f>AVERAGE('[1]petrol (4S)&lt;1,4L'!G8:H8)</f>
        <v>0.69893752038478851</v>
      </c>
      <c r="G50">
        <f>'[1]petrol (4S)&lt;1,4L'!I8</f>
        <v>0.108493894338608</v>
      </c>
      <c r="H50">
        <f>'[1]petrol (4S)&lt;1,4L'!J8</f>
        <v>3.6482632160186802E-2</v>
      </c>
      <c r="I50">
        <f>'[1]petrol (4S)&lt;1,4L'!K8</f>
        <v>1.9880909472703899E-2</v>
      </c>
      <c r="J50" s="32">
        <f>'[1]petrol (4S)&lt;1,4L'!L8</f>
        <v>8.7847569957375492E-3</v>
      </c>
      <c r="K50">
        <f>'[1]petrol (4S)&lt;1,4L'!M8</f>
        <v>8.7918946519494091E-3</v>
      </c>
      <c r="L50">
        <f>'[1]petrol (4S)&lt;1,4L'!N8</f>
        <v>8.7897600606083905E-3</v>
      </c>
      <c r="M50" s="1" t="s">
        <v>45</v>
      </c>
    </row>
    <row r="51" spans="1:32" x14ac:dyDescent="0.25">
      <c r="A51" s="1" t="s">
        <v>43</v>
      </c>
      <c r="B51" s="9" t="s">
        <v>53</v>
      </c>
      <c r="C51" s="1" t="s">
        <v>7</v>
      </c>
      <c r="D51" t="s">
        <v>23</v>
      </c>
      <c r="E51">
        <f>AVERAGE('[1]petrol (4S)&lt;1,4L'!E9:F9)</f>
        <v>6.9722137413918998E-3</v>
      </c>
      <c r="F51">
        <f>AVERAGE('[1]petrol (4S)&lt;1,4L'!G9:H9)</f>
        <v>6.9722137413918998E-3</v>
      </c>
      <c r="G51">
        <f>'[1]petrol (4S)&lt;1,4L'!I9</f>
        <v>8.5901347920298594E-3</v>
      </c>
      <c r="H51">
        <f>'[1]petrol (4S)&lt;1,4L'!J9</f>
        <v>4.2698341421782996E-3</v>
      </c>
      <c r="I51">
        <f>'[1]petrol (4S)&lt;1,4L'!K9</f>
        <v>3.71021509636194E-4</v>
      </c>
      <c r="J51" s="32">
        <f>'[1]petrol (4S)&lt;1,4L'!L9</f>
        <v>4.3919458403252098E-4</v>
      </c>
      <c r="K51">
        <f>'[1]petrol (4S)&lt;1,4L'!M9</f>
        <v>4.3919458403252098E-4</v>
      </c>
      <c r="L51">
        <f>'[1]petrol (4S)&lt;1,4L'!N9</f>
        <v>4.3919458403252098E-4</v>
      </c>
      <c r="M51" s="1" t="s">
        <v>45</v>
      </c>
    </row>
    <row r="52" spans="1:32" x14ac:dyDescent="0.25">
      <c r="A52" s="1" t="s">
        <v>43</v>
      </c>
      <c r="B52" s="9" t="s">
        <v>53</v>
      </c>
      <c r="C52" s="1" t="s">
        <v>7</v>
      </c>
      <c r="D52" t="s">
        <v>24</v>
      </c>
      <c r="E52">
        <f>AVERAGE('[1]petrol (4S)&lt;1,4L'!E10:F10)</f>
        <v>2.0000000949949E-3</v>
      </c>
      <c r="F52">
        <f>AVERAGE('[1]petrol (4S)&lt;1,4L'!G10:H10)</f>
        <v>2.0000000949949E-3</v>
      </c>
      <c r="G52">
        <f>'[1]petrol (4S)&lt;1,4L'!I10</f>
        <v>9.8979294300079304E-2</v>
      </c>
      <c r="H52">
        <f>'[1]petrol (4S)&lt;1,4L'!J10</f>
        <v>0.121408313512802</v>
      </c>
      <c r="I52">
        <f>'[1]petrol (4S)&lt;1,4L'!K10</f>
        <v>4.0331047028303098E-2</v>
      </c>
      <c r="J52" s="32">
        <f>'[1]petrol (4S)&lt;1,4L'!L10</f>
        <v>4.0331047028303098E-2</v>
      </c>
      <c r="K52">
        <f>'[1]petrol (4S)&lt;1,4L'!M10</f>
        <v>4.0331047028303098E-2</v>
      </c>
      <c r="L52">
        <f>'[1]petrol (4S)&lt;1,4L'!N10</f>
        <v>4.0331047028303098E-2</v>
      </c>
      <c r="M52" s="1" t="s">
        <v>45</v>
      </c>
      <c r="S52" s="35"/>
      <c r="T52" s="1"/>
      <c r="W52" s="1"/>
    </row>
    <row r="53" spans="1:32" x14ac:dyDescent="0.25">
      <c r="A53" s="1" t="s">
        <v>43</v>
      </c>
      <c r="B53" s="9" t="s">
        <v>53</v>
      </c>
      <c r="C53" s="1" t="s">
        <v>7</v>
      </c>
      <c r="D53" t="s">
        <v>39</v>
      </c>
      <c r="E53">
        <f>AVERAGE('[1]petrol (4S)&lt;1,4L'!E11:F11)</f>
        <v>1.1958716511726351</v>
      </c>
      <c r="F53">
        <f>AVERAGE('[1]petrol (4S)&lt;1,4L'!G11:H11)</f>
        <v>0.67538329958915699</v>
      </c>
      <c r="G53">
        <f>'[1]petrol (4S)&lt;1,4L'!I11</f>
        <v>9.9380411207675906E-2</v>
      </c>
      <c r="H53">
        <f>'[1]petrol (4S)&lt;1,4L'!J11</f>
        <v>3.3418092876672703E-2</v>
      </c>
      <c r="I53">
        <f>'[1]petrol (4S)&lt;1,4L'!K11</f>
        <v>1.8210913985967601E-2</v>
      </c>
      <c r="J53" s="32">
        <f>'[1]petrol (4S)&lt;1,4L'!L11</f>
        <v>8.0468375235795992E-3</v>
      </c>
      <c r="K53">
        <f>'[1]petrol (4S)&lt;1,4L'!M11</f>
        <v>8.0533754080533999E-3</v>
      </c>
      <c r="L53">
        <f>'[1]petrol (4S)&lt;1,4L'!N11</f>
        <v>8.0514205619692802E-3</v>
      </c>
      <c r="M53" s="1" t="s">
        <v>45</v>
      </c>
    </row>
    <row r="54" spans="1:32" x14ac:dyDescent="0.25">
      <c r="A54" s="1" t="s">
        <v>43</v>
      </c>
      <c r="B54" s="9" t="s">
        <v>53</v>
      </c>
      <c r="C54" s="1" t="s">
        <v>7</v>
      </c>
      <c r="D54" t="s">
        <v>25</v>
      </c>
      <c r="E54">
        <f>AVERAGE('[1]petrol (4S)&lt;1,4L'!E12:F12)</f>
        <v>0.110498484224081</v>
      </c>
      <c r="F54">
        <f>AVERAGE('[1]petrol (4S)&lt;1,4L'!G12:H12)</f>
        <v>6.4822370186448097E-2</v>
      </c>
      <c r="G54">
        <f>'[1]petrol (4S)&lt;1,4L'!I12</f>
        <v>2.0948015153408099E-2</v>
      </c>
      <c r="H54">
        <f>'[1]petrol (4S)&lt;1,4L'!J12</f>
        <v>1.00668771192431E-2</v>
      </c>
      <c r="I54">
        <f>'[1]petrol (4S)&lt;1,4L'!K12</f>
        <v>3.0755088664591299E-3</v>
      </c>
      <c r="J54" s="32">
        <f>'[1]petrol (4S)&lt;1,4L'!L12</f>
        <v>2.9364530928432898E-3</v>
      </c>
      <c r="K54">
        <f>'[1]petrol (4S)&lt;1,4L'!M12</f>
        <v>9.9054700694978194E-4</v>
      </c>
      <c r="L54">
        <f>'[1]petrol (4S)&lt;1,4L'!N12</f>
        <v>9.9054700694978194E-4</v>
      </c>
      <c r="M54" s="1" t="s">
        <v>45</v>
      </c>
    </row>
    <row r="55" spans="1:32" x14ac:dyDescent="0.25">
      <c r="A55" s="1" t="s">
        <v>43</v>
      </c>
      <c r="B55" s="9" t="s">
        <v>53</v>
      </c>
      <c r="C55" s="1" t="s">
        <v>7</v>
      </c>
      <c r="D55" t="s">
        <v>26</v>
      </c>
      <c r="E55">
        <f>AVERAGE('[1]petrol (4S)&lt;1,4L'!E13:F13)</f>
        <v>2.2099697589874303</v>
      </c>
      <c r="F55">
        <f>AVERAGE('[1]petrol (4S)&lt;1,4L'!G13:H13)</f>
        <v>1.2964473366737401</v>
      </c>
      <c r="G55">
        <f>'[1]petrol (4S)&lt;1,4L'!I13</f>
        <v>0.41896030306816101</v>
      </c>
      <c r="H55">
        <f>'[1]petrol (4S)&lt;1,4L'!J13</f>
        <v>0.201337531208992</v>
      </c>
      <c r="I55">
        <f>'[1]petrol (4S)&lt;1,4L'!K13</f>
        <v>6.1510175466537503E-2</v>
      </c>
      <c r="J55" s="32">
        <f>'[1]petrol (4S)&lt;1,4L'!L13</f>
        <v>5.8729059994220699E-2</v>
      </c>
      <c r="K55">
        <f>'[1]petrol (4S)&lt;1,4L'!M13</f>
        <v>1.9810941070318201E-2</v>
      </c>
      <c r="L55">
        <f>'[1]petrol (4S)&lt;1,4L'!N13</f>
        <v>1.9810941070318201E-2</v>
      </c>
      <c r="M55" s="1" t="s">
        <v>45</v>
      </c>
    </row>
    <row r="56" spans="1:32" x14ac:dyDescent="0.25">
      <c r="A56" s="1" t="s">
        <v>43</v>
      </c>
      <c r="B56" s="9" t="s">
        <v>53</v>
      </c>
      <c r="C56" s="1" t="s">
        <v>7</v>
      </c>
      <c r="D56" t="s">
        <v>27</v>
      </c>
      <c r="E56">
        <f>AVERAGE('[1]petrol (4S)&lt;1,4L'!E14:F14)</f>
        <v>1.1152561753988301E-2</v>
      </c>
      <c r="F56">
        <f>AVERAGE('[1]petrol (4S)&lt;1,4L'!G14:H14)</f>
        <v>1.1152561753988301E-2</v>
      </c>
      <c r="G56">
        <f>'[1]petrol (4S)&lt;1,4L'!I14</f>
        <v>6.8591893650591399E-3</v>
      </c>
      <c r="H56">
        <f>'[1]petrol (4S)&lt;1,4L'!J14</f>
        <v>1.04311779141426E-2</v>
      </c>
      <c r="I56">
        <f>'[1]petrol (4S)&lt;1,4L'!K14</f>
        <v>3.83053137920797E-3</v>
      </c>
      <c r="J56" s="32">
        <f>'[1]petrol (4S)&lt;1,4L'!L14</f>
        <v>1.94581318646669E-3</v>
      </c>
      <c r="K56">
        <f>'[1]petrol (4S)&lt;1,4L'!M14</f>
        <v>2.0715177524834902E-3</v>
      </c>
      <c r="L56">
        <f>'[1]petrol (4S)&lt;1,4L'!N14</f>
        <v>2.0715177524834902E-3</v>
      </c>
      <c r="M56" s="1" t="s">
        <v>45</v>
      </c>
    </row>
    <row r="57" spans="1:32" x14ac:dyDescent="0.25">
      <c r="A57" s="1" t="s">
        <v>43</v>
      </c>
      <c r="B57" s="9" t="s">
        <v>53</v>
      </c>
      <c r="C57" s="1" t="s">
        <v>7</v>
      </c>
      <c r="D57" t="s">
        <v>40</v>
      </c>
      <c r="E57">
        <f>AVERAGE('[1]petrol (4S)&lt;1,4L'!E15:F15)</f>
        <v>1669505613824</v>
      </c>
      <c r="F57">
        <f>AVERAGE('[1]petrol (4S)&lt;1,4L'!G15:H15)</f>
        <v>1669505613824</v>
      </c>
      <c r="G57">
        <f>'[1]petrol (4S)&lt;1,4L'!I15</f>
        <v>1341084270592</v>
      </c>
      <c r="H57">
        <f>'[1]petrol (4S)&lt;1,4L'!J15</f>
        <v>1278723489792</v>
      </c>
      <c r="I57">
        <f>'[1]petrol (4S)&lt;1,4L'!K15</f>
        <v>1201305026560</v>
      </c>
      <c r="J57" s="32">
        <f>'[1]petrol (4S)&lt;1,4L'!L15</f>
        <v>1091686957056</v>
      </c>
      <c r="K57">
        <f>'[1]petrol (4S)&lt;1,4L'!M15</f>
        <v>1120475676672</v>
      </c>
      <c r="L57">
        <f>'[1]petrol (4S)&lt;1,4L'!N15</f>
        <v>1120475676672</v>
      </c>
      <c r="M57" s="1" t="s">
        <v>45</v>
      </c>
    </row>
    <row r="58" spans="1:32" x14ac:dyDescent="0.25">
      <c r="A58" s="1" t="s">
        <v>43</v>
      </c>
      <c r="B58" s="9" t="s">
        <v>53</v>
      </c>
      <c r="C58" s="1" t="s">
        <v>7</v>
      </c>
      <c r="D58" t="s">
        <v>41</v>
      </c>
      <c r="E58">
        <f>AVERAGE('[1]petrol (4S)&lt;1,4L'!E16:F16)</f>
        <v>0</v>
      </c>
      <c r="F58">
        <f>AVERAGE('[1]petrol (4S)&lt;1,4L'!G16:H16)</f>
        <v>0</v>
      </c>
      <c r="G58">
        <f>'[1]petrol (4S)&lt;1,4L'!I16</f>
        <v>0</v>
      </c>
      <c r="H58">
        <f>'[1]petrol (4S)&lt;1,4L'!J16</f>
        <v>0</v>
      </c>
      <c r="I58">
        <f>'[1]petrol (4S)&lt;1,4L'!K16</f>
        <v>0</v>
      </c>
      <c r="J58" s="32">
        <f>'[1]petrol (4S)&lt;1,4L'!L16</f>
        <v>0</v>
      </c>
      <c r="K58">
        <f>'[1]petrol (4S)&lt;1,4L'!M16</f>
        <v>0</v>
      </c>
      <c r="L58">
        <f>'[1]petrol (4S)&lt;1,4L'!N16</f>
        <v>0</v>
      </c>
      <c r="M58" s="1" t="s">
        <v>45</v>
      </c>
      <c r="N58" s="1"/>
      <c r="P58" s="1"/>
      <c r="Q58" s="1"/>
      <c r="R58" s="1"/>
      <c r="S58" s="1"/>
      <c r="T58" s="1"/>
    </row>
    <row r="59" spans="1:32" x14ac:dyDescent="0.25">
      <c r="A59" s="1" t="s">
        <v>43</v>
      </c>
      <c r="B59" s="9" t="s">
        <v>53</v>
      </c>
      <c r="C59" s="1" t="s">
        <v>11</v>
      </c>
      <c r="D59" t="s">
        <v>42</v>
      </c>
      <c r="E59">
        <f>AVERAGE('[1]petrol (4S)&lt;1,4L'!E17:F17)</f>
        <v>8.6637347703799605E-4</v>
      </c>
      <c r="F59">
        <f>AVERAGE('[1]petrol (4S)&lt;1,4L'!G17:H17)</f>
        <v>8.6637347703799605E-4</v>
      </c>
      <c r="G59">
        <f>'[1]petrol (4S)&lt;1,4L'!I17</f>
        <v>8.3545781672000896E-4</v>
      </c>
      <c r="H59">
        <f>'[1]petrol (4S)&lt;1,4L'!J17</f>
        <v>7.8655796824023095E-4</v>
      </c>
      <c r="I59">
        <f>'[1]petrol (4S)&lt;1,4L'!K17</f>
        <v>7.4780121212825201E-4</v>
      </c>
      <c r="J59" s="32">
        <f>'[1]petrol (4S)&lt;1,4L'!L17</f>
        <v>7.1397470310330402E-4</v>
      </c>
      <c r="K59">
        <f>'[1]petrol (4S)&lt;1,4L'!M17</f>
        <v>6.86096085701138E-4</v>
      </c>
      <c r="L59">
        <f>'[1]petrol (4S)&lt;1,4L'!N17</f>
        <v>6.5697851823642904E-4</v>
      </c>
      <c r="M59" s="1" t="s">
        <v>45</v>
      </c>
      <c r="N59" s="1"/>
      <c r="O59" t="s">
        <v>47</v>
      </c>
      <c r="P59" s="1"/>
      <c r="Q59" s="1"/>
    </row>
    <row r="60" spans="1:32" x14ac:dyDescent="0.25">
      <c r="A60" s="1" t="s">
        <v>43</v>
      </c>
      <c r="B60" s="9" t="s">
        <v>53</v>
      </c>
      <c r="C60" s="1" t="s">
        <v>12</v>
      </c>
      <c r="D60" t="str">
        <f>D59</f>
        <v>SO2</v>
      </c>
      <c r="E60">
        <f t="shared" ref="E60:G61" si="26">E59</f>
        <v>8.6637347703799605E-4</v>
      </c>
      <c r="F60">
        <f t="shared" si="26"/>
        <v>8.6637347703799605E-4</v>
      </c>
      <c r="G60">
        <f t="shared" si="26"/>
        <v>8.3545781672000896E-4</v>
      </c>
      <c r="H60">
        <f t="shared" ref="H60:L61" si="27">H59</f>
        <v>7.8655796824023095E-4</v>
      </c>
      <c r="I60">
        <f t="shared" si="27"/>
        <v>7.4780121212825201E-4</v>
      </c>
      <c r="J60" s="32">
        <f t="shared" si="27"/>
        <v>7.1397470310330402E-4</v>
      </c>
      <c r="K60">
        <f t="shared" si="27"/>
        <v>6.86096085701138E-4</v>
      </c>
      <c r="L60">
        <f t="shared" si="27"/>
        <v>6.5697851823642904E-4</v>
      </c>
      <c r="M60" s="1" t="s">
        <v>45</v>
      </c>
      <c r="N60" s="1"/>
      <c r="O60" t="s">
        <v>47</v>
      </c>
      <c r="P60" s="1"/>
      <c r="Q60" s="1"/>
    </row>
    <row r="61" spans="1:32" ht="26.25" x14ac:dyDescent="0.25">
      <c r="A61" s="1" t="s">
        <v>43</v>
      </c>
      <c r="B61" s="9" t="s">
        <v>53</v>
      </c>
      <c r="C61" s="1" t="s">
        <v>13</v>
      </c>
      <c r="D61" t="str">
        <f t="shared" ref="D61:D65" si="28">D60</f>
        <v>SO2</v>
      </c>
      <c r="E61">
        <f t="shared" si="26"/>
        <v>8.6637347703799605E-4</v>
      </c>
      <c r="F61">
        <f t="shared" si="26"/>
        <v>8.6637347703799605E-4</v>
      </c>
      <c r="G61">
        <f t="shared" si="26"/>
        <v>8.3545781672000896E-4</v>
      </c>
      <c r="H61">
        <f t="shared" si="27"/>
        <v>7.8655796824023095E-4</v>
      </c>
      <c r="I61">
        <f t="shared" si="27"/>
        <v>7.4780121212825201E-4</v>
      </c>
      <c r="J61" s="32">
        <f t="shared" si="27"/>
        <v>7.1397470310330402E-4</v>
      </c>
      <c r="K61">
        <f t="shared" si="27"/>
        <v>6.86096085701138E-4</v>
      </c>
      <c r="L61">
        <f t="shared" si="27"/>
        <v>6.5697851823642904E-4</v>
      </c>
      <c r="M61" s="1" t="s">
        <v>45</v>
      </c>
      <c r="N61" s="1"/>
      <c r="O61" t="s">
        <v>47</v>
      </c>
      <c r="P61" s="1"/>
      <c r="Q61" s="1"/>
      <c r="R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5">
      <c r="A62" s="1" t="s">
        <v>43</v>
      </c>
      <c r="B62" s="9" t="s">
        <v>53</v>
      </c>
      <c r="C62" s="1" t="s">
        <v>14</v>
      </c>
      <c r="D62" t="str">
        <f t="shared" si="28"/>
        <v>SO2</v>
      </c>
      <c r="E62">
        <f>AVERAGE('[2]petrol (4S)1,4-&lt;2L'!$E$17:$F$17)</f>
        <v>1.2177700409665699E-3</v>
      </c>
      <c r="F62">
        <f>AVERAGE('[2]petrol (4S)1,4-&lt;2L'!$G$17:$H$17)</f>
        <v>1.1742664501071E-3</v>
      </c>
      <c r="G62">
        <f>'[2]petrol (4S)1,4-&lt;2L'!I17</f>
        <v>1.0611590696498799E-3</v>
      </c>
      <c r="H62">
        <f>'[2]petrol (4S)1,4-&lt;2L'!J17</f>
        <v>9.9455215968191602E-4</v>
      </c>
      <c r="I62">
        <f>'[2]petrol (4S)1,4-&lt;2L'!K17</f>
        <v>9.3236682005226601E-4</v>
      </c>
      <c r="J62" s="32">
        <f>'[2]petrol (4S)1,4-&lt;2L'!L17</f>
        <v>8.6211221059784304E-4</v>
      </c>
      <c r="K62">
        <f>'[2]petrol (4S)1,4-&lt;2L'!M17</f>
        <v>8.2668283721432101E-4</v>
      </c>
      <c r="L62">
        <f>'[2]petrol (4S)1,4-&lt;2L'!N17</f>
        <v>7.8401272185146798E-4</v>
      </c>
      <c r="M62" s="1" t="s">
        <v>45</v>
      </c>
      <c r="N62" s="1"/>
      <c r="O62" t="s">
        <v>48</v>
      </c>
      <c r="P62" s="1"/>
      <c r="Q62" s="1"/>
      <c r="R62" s="1"/>
      <c r="S62" s="1"/>
      <c r="T62" s="1"/>
    </row>
    <row r="63" spans="1:32" x14ac:dyDescent="0.25">
      <c r="A63" s="1" t="s">
        <v>43</v>
      </c>
      <c r="B63" s="9" t="s">
        <v>53</v>
      </c>
      <c r="C63" s="1" t="s">
        <v>15</v>
      </c>
      <c r="D63" t="str">
        <f t="shared" si="28"/>
        <v>SO2</v>
      </c>
      <c r="E63">
        <f>AVERAGE('[3]petrol (4S)≥2L'!$E$17:$F$17)</f>
        <v>1.4595960965380101E-3</v>
      </c>
      <c r="F63">
        <f>AVERAGE('[3]petrol (4S)≥2L'!$G$17:$H$17)</f>
        <v>1.4595960965380101E-3</v>
      </c>
      <c r="G63">
        <f>'[3]petrol (4S)≥2L'!I17</f>
        <v>1.4075118815526401E-3</v>
      </c>
      <c r="H63">
        <f>'[3]petrol (4S)≥2L'!J17</f>
        <v>1.3251294149085901E-3</v>
      </c>
      <c r="I63">
        <f>'[3]petrol (4S)≥2L'!K17</f>
        <v>1.25441572163254E-3</v>
      </c>
      <c r="J63" s="32">
        <f>'[3]petrol (4S)≥2L'!L17</f>
        <v>1.21514953207225E-3</v>
      </c>
      <c r="K63">
        <f>'[3]petrol (4S)≥2L'!M17</f>
        <v>1.1723564239218801E-3</v>
      </c>
      <c r="L63">
        <f>'[3]petrol (4S)≥2L'!$N$17</f>
        <v>1.13493029493839E-3</v>
      </c>
      <c r="M63" s="1" t="s">
        <v>45</v>
      </c>
      <c r="N63" s="1"/>
      <c r="O63" t="s">
        <v>49</v>
      </c>
      <c r="P63" s="1"/>
      <c r="Q63" s="1"/>
      <c r="R63" s="1"/>
      <c r="S63" s="1"/>
      <c r="T63" s="1"/>
    </row>
    <row r="64" spans="1:32" x14ac:dyDescent="0.25">
      <c r="A64" s="1" t="s">
        <v>43</v>
      </c>
      <c r="B64" s="9" t="s">
        <v>53</v>
      </c>
      <c r="C64" s="1" t="s">
        <v>16</v>
      </c>
      <c r="D64" t="str">
        <f t="shared" si="28"/>
        <v>SO2</v>
      </c>
      <c r="E64">
        <f>E62</f>
        <v>1.2177700409665699E-3</v>
      </c>
      <c r="F64">
        <f>F62</f>
        <v>1.1742664501071E-3</v>
      </c>
      <c r="G64">
        <f t="shared" ref="G64:L64" si="29">G62</f>
        <v>1.0611590696498799E-3</v>
      </c>
      <c r="H64">
        <f t="shared" si="29"/>
        <v>9.9455215968191602E-4</v>
      </c>
      <c r="I64">
        <f t="shared" si="29"/>
        <v>9.3236682005226601E-4</v>
      </c>
      <c r="J64" s="32">
        <f t="shared" si="29"/>
        <v>8.6211221059784304E-4</v>
      </c>
      <c r="K64">
        <f t="shared" si="29"/>
        <v>8.2668283721432101E-4</v>
      </c>
      <c r="L64">
        <f t="shared" si="29"/>
        <v>7.8401272185146798E-4</v>
      </c>
      <c r="M64" s="1" t="s">
        <v>45</v>
      </c>
      <c r="N64" s="1"/>
      <c r="O64" s="15" t="s">
        <v>50</v>
      </c>
      <c r="P64" s="1"/>
      <c r="Q64" s="1"/>
      <c r="R64" s="1"/>
      <c r="S64" s="1"/>
      <c r="T64" s="1"/>
    </row>
    <row r="65" spans="1:20" x14ac:dyDescent="0.25">
      <c r="A65" s="1" t="s">
        <v>43</v>
      </c>
      <c r="B65" s="9" t="s">
        <v>53</v>
      </c>
      <c r="C65" s="1" t="s">
        <v>17</v>
      </c>
      <c r="D65" t="str">
        <f t="shared" si="28"/>
        <v>SO2</v>
      </c>
      <c r="E65">
        <f>E63</f>
        <v>1.4595960965380101E-3</v>
      </c>
      <c r="F65">
        <f>F63</f>
        <v>1.4595960965380101E-3</v>
      </c>
      <c r="G65">
        <f t="shared" ref="G65:L65" si="30">G63</f>
        <v>1.4075118815526401E-3</v>
      </c>
      <c r="H65">
        <f t="shared" si="30"/>
        <v>1.3251294149085901E-3</v>
      </c>
      <c r="I65">
        <f t="shared" si="30"/>
        <v>1.25441572163254E-3</v>
      </c>
      <c r="J65" s="32">
        <f t="shared" si="30"/>
        <v>1.21514953207225E-3</v>
      </c>
      <c r="K65">
        <f t="shared" si="30"/>
        <v>1.1723564239218801E-3</v>
      </c>
      <c r="L65">
        <f t="shared" si="30"/>
        <v>1.13493029493839E-3</v>
      </c>
      <c r="M65" s="1" t="s">
        <v>45</v>
      </c>
      <c r="N65" s="1"/>
      <c r="O65" t="s">
        <v>49</v>
      </c>
      <c r="P65" s="1"/>
      <c r="Q65" s="1"/>
      <c r="R65" s="1"/>
      <c r="S65" s="1"/>
      <c r="T65" s="1"/>
    </row>
    <row r="66" spans="1:20" x14ac:dyDescent="0.25">
      <c r="A66" s="1" t="s">
        <v>43</v>
      </c>
      <c r="B66" s="9" t="s">
        <v>18</v>
      </c>
      <c r="C66" s="1" t="s">
        <v>7</v>
      </c>
      <c r="D66" t="s">
        <v>19</v>
      </c>
      <c r="E66" s="1">
        <f>'[4]diesel&lt;1,4L'!B2</f>
        <v>3.76204145140946E-3</v>
      </c>
      <c r="F66" s="1">
        <f>'[4]diesel&lt;1,4L'!C2</f>
        <v>1.47378887049854E-3</v>
      </c>
      <c r="G66" s="6">
        <f>'[4]diesel&lt;1,4L'!D2</f>
        <v>9.3158829258754795E-4</v>
      </c>
      <c r="H66" s="6">
        <f>'[4]diesel&lt;1,4L'!E2</f>
        <v>5.2519672317430399E-4</v>
      </c>
      <c r="I66" s="6">
        <f>'[4]diesel&lt;1,4L'!G2</f>
        <v>3.15376440994442E-4</v>
      </c>
      <c r="J66" s="24">
        <f>'[4]diesel&lt;1,4L'!J2</f>
        <v>1.57696049427614E-4</v>
      </c>
      <c r="K66" s="6">
        <f>'[4]diesel&lt;1,4L'!K2</f>
        <v>1.11254761577584E-4</v>
      </c>
      <c r="L66" s="6">
        <f>'[4]diesel&lt;1,4L'!L2</f>
        <v>1.11254761577584E-4</v>
      </c>
      <c r="M66" s="1" t="s">
        <v>45</v>
      </c>
      <c r="N66" s="1"/>
      <c r="O66" s="1"/>
      <c r="P66" s="1"/>
      <c r="Q66" s="1"/>
      <c r="R66" s="1"/>
      <c r="S66" s="1"/>
      <c r="T66" s="1"/>
    </row>
    <row r="67" spans="1:20" x14ac:dyDescent="0.25">
      <c r="A67" s="1" t="s">
        <v>43</v>
      </c>
      <c r="B67" s="9" t="s">
        <v>18</v>
      </c>
      <c r="C67" s="1" t="s">
        <v>7</v>
      </c>
      <c r="D67" t="s">
        <v>20</v>
      </c>
      <c r="E67" s="1">
        <f>'[4]diesel&lt;1,4L'!B3</f>
        <v>5.4065268486738196E-3</v>
      </c>
      <c r="F67" s="1">
        <f>'[4]diesel&lt;1,4L'!C3</f>
        <v>2.1180198527872601E-3</v>
      </c>
      <c r="G67" s="6">
        <f>'[4]diesel&lt;1,4L'!D3</f>
        <v>1.3388096122071099E-3</v>
      </c>
      <c r="H67" s="6">
        <f>'[4]diesel&lt;1,4L'!E3</f>
        <v>7.5477373320609299E-4</v>
      </c>
      <c r="I67" s="6">
        <f>'[4]diesel&lt;1,4L'!G3</f>
        <v>4.5323561062105E-4</v>
      </c>
      <c r="J67" s="24">
        <f>'[4]diesel&lt;1,4L'!J3</f>
        <v>2.2662905394099699E-4</v>
      </c>
      <c r="K67" s="6">
        <f>'[4]diesel&lt;1,4L'!K3</f>
        <v>1.5988708764780299E-4</v>
      </c>
      <c r="L67" s="6">
        <f>'[4]diesel&lt;1,4L'!L3</f>
        <v>1.5988708764780299E-4</v>
      </c>
      <c r="M67" s="1" t="s">
        <v>45</v>
      </c>
      <c r="N67" s="1"/>
    </row>
    <row r="68" spans="1:20" x14ac:dyDescent="0.25">
      <c r="A68" s="1" t="s">
        <v>43</v>
      </c>
      <c r="B68" s="9" t="s">
        <v>18</v>
      </c>
      <c r="C68" s="1" t="s">
        <v>7</v>
      </c>
      <c r="D68" t="s">
        <v>21</v>
      </c>
      <c r="E68" s="1">
        <f>'[4]diesel&lt;1,4L'!B4</f>
        <v>1.0299606323242201</v>
      </c>
      <c r="F68" s="1">
        <f>'[4]diesel&lt;1,4L'!C4</f>
        <v>0.49536460638046298</v>
      </c>
      <c r="G68" s="6">
        <f>'[4]diesel&lt;1,4L'!D4</f>
        <v>0.33509382605552701</v>
      </c>
      <c r="H68" s="6">
        <f>'[4]diesel&lt;1,4L'!E4</f>
        <v>0.12797589600086201</v>
      </c>
      <c r="I68" s="6">
        <f>'[4]diesel&lt;1,4L'!G4</f>
        <v>5.0710748881101601E-2</v>
      </c>
      <c r="J68" s="24">
        <f>'[4]diesel&lt;1,4L'!J4</f>
        <v>2.8933910652995099E-2</v>
      </c>
      <c r="K68" s="6">
        <f>'[4]diesel&lt;1,4L'!K4</f>
        <v>2.71530244499445E-2</v>
      </c>
      <c r="L68" s="6">
        <f>'[4]diesel&lt;1,4L'!L4</f>
        <v>2.71530244499445E-2</v>
      </c>
      <c r="M68" s="1" t="s">
        <v>45</v>
      </c>
      <c r="N68" s="1"/>
    </row>
    <row r="69" spans="1:20" x14ac:dyDescent="0.25">
      <c r="A69" s="1" t="s">
        <v>43</v>
      </c>
      <c r="B69" s="9" t="s">
        <v>18</v>
      </c>
      <c r="C69" s="1" t="s">
        <v>7</v>
      </c>
      <c r="D69" t="s">
        <v>22</v>
      </c>
      <c r="E69" s="1">
        <f>'[4]diesel&lt;1,4L'!B8</f>
        <v>0.22527195513248399</v>
      </c>
      <c r="F69" s="1">
        <f>'[4]diesel&lt;1,4L'!C8</f>
        <v>8.8250830769538893E-2</v>
      </c>
      <c r="G69" s="6">
        <f>'[4]diesel&lt;1,4L'!D8</f>
        <v>5.5783730000257499E-2</v>
      </c>
      <c r="H69" s="6">
        <f>'[4]diesel&lt;1,4L'!E8</f>
        <v>3.1448904424905798E-2</v>
      </c>
      <c r="I69" s="6">
        <f>'[4]diesel&lt;1,4L'!G8</f>
        <v>1.8884817138314199E-2</v>
      </c>
      <c r="J69" s="24">
        <f>('[4]diesel&lt;1,4L'!J8)</f>
        <v>9.4428770244121604E-3</v>
      </c>
      <c r="K69" s="6">
        <f>'[4]diesel&lt;1,4L'!K8</f>
        <v>6.6619622521102402E-3</v>
      </c>
      <c r="L69" s="6">
        <f>'[4]diesel&lt;1,4L'!L8</f>
        <v>6.6619622521102402E-3</v>
      </c>
      <c r="M69" s="1" t="s">
        <v>45</v>
      </c>
      <c r="N69" s="1"/>
    </row>
    <row r="70" spans="1:20" x14ac:dyDescent="0.25">
      <c r="A70" s="1" t="s">
        <v>43</v>
      </c>
      <c r="B70" s="9" t="s">
        <v>18</v>
      </c>
      <c r="C70" s="1" t="s">
        <v>7</v>
      </c>
      <c r="D70" t="s">
        <v>23</v>
      </c>
      <c r="E70" s="1">
        <f>'[4]diesel&lt;1,4L'!B9</f>
        <v>0</v>
      </c>
      <c r="F70" s="1">
        <f>'[4]diesel&lt;1,4L'!C9</f>
        <v>0</v>
      </c>
      <c r="G70" s="6">
        <f>'[4]diesel&lt;1,4L'!D9</f>
        <v>3.7301639094948799E-3</v>
      </c>
      <c r="H70" s="6">
        <f>'[4]diesel&lt;1,4L'!E9</f>
        <v>5.7301637716591402E-3</v>
      </c>
      <c r="I70" s="6">
        <f>'[4]diesel&lt;1,4L'!G9</f>
        <v>4.6745906583964799E-3</v>
      </c>
      <c r="J70" s="24">
        <f>('[4]diesel&lt;1,4L'!J9)</f>
        <v>4.6745906583964799E-3</v>
      </c>
      <c r="K70" s="6">
        <f>'[4]diesel&lt;1,4L'!K9</f>
        <v>4.6745906583964799E-3</v>
      </c>
      <c r="L70" s="6">
        <f>'[4]diesel&lt;1,4L'!L9</f>
        <v>4.6745906583964799E-3</v>
      </c>
      <c r="M70" s="1" t="s">
        <v>45</v>
      </c>
      <c r="N70" s="1"/>
    </row>
    <row r="71" spans="1:20" x14ac:dyDescent="0.25">
      <c r="A71" s="1" t="s">
        <v>43</v>
      </c>
      <c r="B71" s="9" t="s">
        <v>18</v>
      </c>
      <c r="C71" s="1" t="s">
        <v>7</v>
      </c>
      <c r="D71" t="s">
        <v>24</v>
      </c>
      <c r="E71" s="1">
        <f>'[4]diesel&lt;1,4L'!B10</f>
        <v>1.00000004749745E-3</v>
      </c>
      <c r="F71" s="1">
        <f>'[4]diesel&lt;1,4L'!C10</f>
        <v>1.00000004749745E-3</v>
      </c>
      <c r="G71" s="6">
        <f>'[4]diesel&lt;1,4L'!D10</f>
        <v>1.00000004749745E-3</v>
      </c>
      <c r="H71" s="6">
        <f>'[4]diesel&lt;1,4L'!E10</f>
        <v>1.00000004749745E-3</v>
      </c>
      <c r="I71" s="6">
        <f>'[4]diesel&lt;1,4L'!G10</f>
        <v>1.00000004749745E-3</v>
      </c>
      <c r="J71" s="24">
        <f>('[4]diesel&lt;1,4L'!J10)</f>
        <v>1.00000004749745E-3</v>
      </c>
      <c r="K71" s="6">
        <f>'[4]diesel&lt;1,4L'!K10</f>
        <v>1.00000004749745E-3</v>
      </c>
      <c r="L71" s="6">
        <f>'[4]diesel&lt;1,4L'!L10</f>
        <v>1.00000004749745E-3</v>
      </c>
      <c r="M71" s="1" t="s">
        <v>45</v>
      </c>
      <c r="N71" s="1"/>
    </row>
    <row r="72" spans="1:20" x14ac:dyDescent="0.25">
      <c r="A72" s="1" t="s">
        <v>43</v>
      </c>
      <c r="B72" s="9" t="s">
        <v>18</v>
      </c>
      <c r="C72" s="1" t="s">
        <v>7</v>
      </c>
      <c r="D72" t="s">
        <v>39</v>
      </c>
      <c r="E72" s="1">
        <f>'[4]diesel&lt;1,4L'!B11</f>
        <v>0.21986542642116499</v>
      </c>
      <c r="F72" s="1">
        <f>'[4]diesel&lt;1,4L'!C11</f>
        <v>8.6132809519767803E-2</v>
      </c>
      <c r="G72" s="6">
        <f>'[4]diesel&lt;1,4L'!D11</f>
        <v>5.4444923996925403E-2</v>
      </c>
      <c r="H72" s="6">
        <f>'[4]diesel&lt;1,4L'!E11</f>
        <v>3.0694130808114999E-2</v>
      </c>
      <c r="I72" s="6">
        <f>'[4]diesel&lt;1,4L'!G11</f>
        <v>1.8431581556797E-2</v>
      </c>
      <c r="J72" s="24">
        <f>('[4]diesel&lt;1,4L'!J11)</f>
        <v>9.21624805778265E-3</v>
      </c>
      <c r="K72" s="6">
        <f>'[4]diesel&lt;1,4L'!K11</f>
        <v>6.5020751208066897E-3</v>
      </c>
      <c r="L72" s="6">
        <f>'[4]diesel&lt;1,4L'!L11</f>
        <v>6.5020751208066897E-3</v>
      </c>
      <c r="M72" s="1" t="s">
        <v>45</v>
      </c>
      <c r="N72" s="1"/>
    </row>
    <row r="73" spans="1:20" x14ac:dyDescent="0.25">
      <c r="A73" s="1" t="s">
        <v>43</v>
      </c>
      <c r="B73" s="9" t="s">
        <v>18</v>
      </c>
      <c r="C73" s="1" t="s">
        <v>7</v>
      </c>
      <c r="D73" t="s">
        <v>25</v>
      </c>
      <c r="E73" s="15">
        <v>7.6980717480182606E-2</v>
      </c>
      <c r="F73" s="15">
        <v>5.5950835347175598E-2</v>
      </c>
      <c r="G73" s="15">
        <v>5.7796776294708301E-2</v>
      </c>
      <c r="H73" s="15">
        <v>8.4017701447009999E-2</v>
      </c>
      <c r="I73" s="15">
        <v>0.28130769729614302</v>
      </c>
      <c r="J73" s="20">
        <v>0.33711000000000002</v>
      </c>
      <c r="K73" s="15">
        <v>0.31704369187355003</v>
      </c>
      <c r="L73" s="15">
        <v>0.151979729533195</v>
      </c>
      <c r="M73" s="1" t="s">
        <v>45</v>
      </c>
      <c r="N73" s="1"/>
      <c r="O73" s="15" t="s">
        <v>52</v>
      </c>
    </row>
    <row r="74" spans="1:20" x14ac:dyDescent="0.25">
      <c r="A74" s="1" t="s">
        <v>43</v>
      </c>
      <c r="B74" s="9" t="s">
        <v>18</v>
      </c>
      <c r="C74" s="1" t="s">
        <v>7</v>
      </c>
      <c r="D74" t="s">
        <v>26</v>
      </c>
      <c r="E74" s="15">
        <v>0.96225899457931496</v>
      </c>
      <c r="F74" s="15">
        <v>0.69938546419143699</v>
      </c>
      <c r="G74" s="15">
        <v>0.72245967388153098</v>
      </c>
      <c r="H74" s="15">
        <v>0.76379728317260698</v>
      </c>
      <c r="I74" s="15">
        <v>0.80373626947402999</v>
      </c>
      <c r="J74" s="20">
        <v>0.67422000000000004</v>
      </c>
      <c r="K74" s="15">
        <v>0.90583914518356301</v>
      </c>
      <c r="L74" s="15">
        <v>0.50659906864166304</v>
      </c>
      <c r="M74" s="1" t="s">
        <v>45</v>
      </c>
      <c r="N74" s="1"/>
      <c r="O74" s="15" t="s">
        <v>51</v>
      </c>
    </row>
    <row r="75" spans="1:20" x14ac:dyDescent="0.25">
      <c r="A75" s="1" t="s">
        <v>43</v>
      </c>
      <c r="B75" s="9" t="s">
        <v>18</v>
      </c>
      <c r="C75" s="1" t="s">
        <v>7</v>
      </c>
      <c r="D75" t="s">
        <v>27</v>
      </c>
      <c r="E75" s="1">
        <f>'[4]diesel&lt;1,4L'!B14</f>
        <v>0.20687004923820501</v>
      </c>
      <c r="F75" s="1">
        <f>'[4]diesel&lt;1,4L'!C14</f>
        <v>0.115981660783291</v>
      </c>
      <c r="G75" s="6">
        <f>'[4]diesel&lt;1,4L'!D14</f>
        <v>0.122571296989918</v>
      </c>
      <c r="H75" s="6">
        <f>'[4]diesel&lt;1,4L'!E14</f>
        <v>8.2047902047634097E-2</v>
      </c>
      <c r="I75" s="6">
        <f>'[4]diesel&lt;1,4L'!G14</f>
        <v>3.89495156705379E-2</v>
      </c>
      <c r="J75" s="24">
        <f>('[4]diesel&lt;1,4L'!J14)</f>
        <v>1.5468375058844701E-3</v>
      </c>
      <c r="K75" s="6">
        <f>'[4]diesel&lt;1,4L'!K14</f>
        <v>1.9147011917084501E-3</v>
      </c>
      <c r="L75" s="6">
        <f>'[4]diesel&lt;1,4L'!L14</f>
        <v>1.9147011917084501E-3</v>
      </c>
      <c r="M75" s="1" t="s">
        <v>45</v>
      </c>
      <c r="N75" s="1"/>
    </row>
    <row r="76" spans="1:20" x14ac:dyDescent="0.25">
      <c r="A76" s="1" t="s">
        <v>43</v>
      </c>
      <c r="B76" s="9" t="s">
        <v>18</v>
      </c>
      <c r="C76" s="1" t="s">
        <v>7</v>
      </c>
      <c r="D76" t="s">
        <v>40</v>
      </c>
      <c r="E76" s="1">
        <f>'[4]diesel&lt;1,4L'!B15</f>
        <v>61982438850560</v>
      </c>
      <c r="F76" s="1">
        <f>'[4]diesel&lt;1,4L'!C15</f>
        <v>61982438850560</v>
      </c>
      <c r="G76" s="6">
        <f>'[4]diesel&lt;1,4L'!D15</f>
        <v>58676534575104</v>
      </c>
      <c r="H76" s="6">
        <f>'[4]diesel&lt;1,4L'!E15</f>
        <v>54096790814720</v>
      </c>
      <c r="I76" s="6">
        <f>'[4]diesel&lt;1,4L'!G15</f>
        <v>52073550839808</v>
      </c>
      <c r="J76" s="24">
        <f>('[4]diesel&lt;1,4L'!J15)</f>
        <v>294189662208</v>
      </c>
      <c r="K76" s="6">
        <f>'[4]diesel&lt;1,4L'!K15</f>
        <v>934767165440</v>
      </c>
      <c r="L76" s="6">
        <f>'[4]diesel&lt;1,4L'!L15</f>
        <v>934767165440</v>
      </c>
      <c r="M76" s="1" t="s">
        <v>45</v>
      </c>
      <c r="N76" s="1"/>
    </row>
    <row r="77" spans="1:20" x14ac:dyDescent="0.25">
      <c r="A77" s="1" t="s">
        <v>43</v>
      </c>
      <c r="B77" s="9" t="s">
        <v>18</v>
      </c>
      <c r="C77" s="1" t="s">
        <v>7</v>
      </c>
      <c r="D77" t="s">
        <v>41</v>
      </c>
      <c r="E77" s="1">
        <f>'[4]diesel&lt;1,4L'!B16</f>
        <v>0</v>
      </c>
      <c r="F77" s="1">
        <f>'[4]diesel&lt;1,4L'!C16</f>
        <v>0</v>
      </c>
      <c r="G77" s="6">
        <f>'[4]diesel&lt;1,4L'!D16</f>
        <v>0</v>
      </c>
      <c r="H77" s="6">
        <f>'[4]diesel&lt;1,4L'!E16</f>
        <v>0</v>
      </c>
      <c r="I77" s="6">
        <f>'[4]diesel&lt;1,4L'!G16</f>
        <v>0</v>
      </c>
      <c r="J77" s="24">
        <f>('[4]diesel&lt;1,4L'!J16)</f>
        <v>0</v>
      </c>
      <c r="K77" s="6">
        <f>'[4]diesel&lt;1,4L'!K16</f>
        <v>0</v>
      </c>
      <c r="L77" s="6">
        <f>'[4]diesel&lt;1,4L'!L16</f>
        <v>0</v>
      </c>
      <c r="M77" s="1" t="s">
        <v>45</v>
      </c>
      <c r="N77" s="1"/>
    </row>
    <row r="78" spans="1:20" x14ac:dyDescent="0.25">
      <c r="A78" s="1" t="s">
        <v>43</v>
      </c>
      <c r="B78" s="9" t="s">
        <v>18</v>
      </c>
      <c r="C78" s="1" t="s">
        <v>11</v>
      </c>
      <c r="D78" t="s">
        <v>42</v>
      </c>
      <c r="E78" s="10">
        <f>F78</f>
        <v>4.9705780111253305E-4</v>
      </c>
      <c r="F78" s="10">
        <f>'[4]diesel&lt;1,4L'!C17</f>
        <v>4.9705780111253305E-4</v>
      </c>
      <c r="G78" s="10">
        <f>'[4]diesel&lt;1,4L'!D17</f>
        <v>4.8010010505095103E-4</v>
      </c>
      <c r="H78" s="10">
        <f>'[4]diesel&lt;1,4L'!E17</f>
        <v>4.39579831436276E-4</v>
      </c>
      <c r="I78" s="10">
        <f>'[4]diesel&lt;1,4L'!G17</f>
        <v>4.7962949611246602E-4</v>
      </c>
      <c r="J78" s="21">
        <f>('[4]diesel&lt;1,4L'!$J$17)</f>
        <v>5.6740432046353795E-4</v>
      </c>
      <c r="K78" s="10">
        <f>'[4]diesel&lt;1,4L'!K17</f>
        <v>5.3413916612043998E-4</v>
      </c>
      <c r="L78" s="10">
        <f>'[4]diesel&lt;1,4L'!L17</f>
        <v>5.1096692914143205E-4</v>
      </c>
      <c r="M78" s="1" t="s">
        <v>45</v>
      </c>
      <c r="N78" s="1"/>
      <c r="O78" t="s">
        <v>47</v>
      </c>
    </row>
    <row r="79" spans="1:20" x14ac:dyDescent="0.25">
      <c r="A79" s="1" t="s">
        <v>43</v>
      </c>
      <c r="B79" s="9" t="s">
        <v>18</v>
      </c>
      <c r="C79" s="1" t="s">
        <v>12</v>
      </c>
      <c r="D79" t="str">
        <f>D78</f>
        <v>SO2</v>
      </c>
      <c r="E79" s="19">
        <f>E78</f>
        <v>4.9705780111253305E-4</v>
      </c>
      <c r="F79" s="19">
        <f t="shared" ref="F79:L79" si="31">F78</f>
        <v>4.9705780111253305E-4</v>
      </c>
      <c r="G79" s="19">
        <f t="shared" si="31"/>
        <v>4.8010010505095103E-4</v>
      </c>
      <c r="H79" s="19">
        <f t="shared" si="31"/>
        <v>4.39579831436276E-4</v>
      </c>
      <c r="I79" s="19">
        <f t="shared" si="31"/>
        <v>4.7962949611246602E-4</v>
      </c>
      <c r="J79" s="22">
        <f t="shared" si="31"/>
        <v>5.6740432046353795E-4</v>
      </c>
      <c r="K79" s="19">
        <f t="shared" si="31"/>
        <v>5.3413916612043998E-4</v>
      </c>
      <c r="L79" s="19">
        <f t="shared" si="31"/>
        <v>5.1096692914143205E-4</v>
      </c>
      <c r="M79" s="1" t="s">
        <v>45</v>
      </c>
      <c r="N79" s="1"/>
      <c r="O79" t="s">
        <v>47</v>
      </c>
    </row>
    <row r="80" spans="1:20" ht="26.25" x14ac:dyDescent="0.25">
      <c r="A80" s="1" t="s">
        <v>43</v>
      </c>
      <c r="B80" s="9" t="s">
        <v>18</v>
      </c>
      <c r="C80" s="1" t="s">
        <v>13</v>
      </c>
      <c r="D80" t="str">
        <f t="shared" ref="D80:D84" si="32">D79</f>
        <v>SO2</v>
      </c>
      <c r="E80" s="19">
        <f>E78</f>
        <v>4.9705780111253305E-4</v>
      </c>
      <c r="F80" s="19">
        <f t="shared" ref="F80:L80" si="33">F78</f>
        <v>4.9705780111253305E-4</v>
      </c>
      <c r="G80" s="19">
        <f t="shared" si="33"/>
        <v>4.8010010505095103E-4</v>
      </c>
      <c r="H80" s="19">
        <f t="shared" si="33"/>
        <v>4.39579831436276E-4</v>
      </c>
      <c r="I80" s="19">
        <f t="shared" si="33"/>
        <v>4.7962949611246602E-4</v>
      </c>
      <c r="J80" s="22">
        <f t="shared" si="33"/>
        <v>5.6740432046353795E-4</v>
      </c>
      <c r="K80" s="19">
        <f t="shared" si="33"/>
        <v>5.3413916612043998E-4</v>
      </c>
      <c r="L80" s="19">
        <f t="shared" si="33"/>
        <v>5.1096692914143205E-4</v>
      </c>
      <c r="M80" s="1" t="s">
        <v>45</v>
      </c>
      <c r="N80" s="1"/>
      <c r="O80" t="s">
        <v>47</v>
      </c>
    </row>
    <row r="81" spans="1:15" x14ac:dyDescent="0.25">
      <c r="A81" s="1" t="s">
        <v>43</v>
      </c>
      <c r="B81" s="9" t="s">
        <v>18</v>
      </c>
      <c r="C81" s="1" t="s">
        <v>14</v>
      </c>
      <c r="D81" t="str">
        <f t="shared" si="32"/>
        <v>SO2</v>
      </c>
      <c r="E81" s="10">
        <f>'[5]diesel1,4-&lt;2L'!B17</f>
        <v>8.6431135423481497E-4</v>
      </c>
      <c r="F81" s="10">
        <f>'[5]diesel1,4-&lt;2L'!C17</f>
        <v>8.6431135423481497E-4</v>
      </c>
      <c r="G81" s="10">
        <f>'[5]diesel1,4-&lt;2L'!D17</f>
        <v>8.3482434274628802E-4</v>
      </c>
      <c r="H81" s="10">
        <f>'[5]diesel1,4-&lt;2L'!E17</f>
        <v>7.6436554081737995E-4</v>
      </c>
      <c r="I81" s="10">
        <f>'[5]diesel1,4-&lt;2L'!G17</f>
        <v>7.2175945388153195E-4</v>
      </c>
      <c r="J81" s="21">
        <f>('[5]diesel1,4-&lt;2L'!$J$17)</f>
        <v>7.3887116741389004E-4</v>
      </c>
      <c r="K81" s="10">
        <f>'[5]diesel1,4-&lt;2L'!K17</f>
        <v>6.9871795130893599E-4</v>
      </c>
      <c r="L81" s="10">
        <f>'[5]diesel1,4-&lt;2L'!L17</f>
        <v>6.67016254737973E-4</v>
      </c>
      <c r="M81" s="1" t="s">
        <v>45</v>
      </c>
      <c r="N81" s="1"/>
      <c r="O81" t="s">
        <v>48</v>
      </c>
    </row>
    <row r="82" spans="1:15" x14ac:dyDescent="0.25">
      <c r="A82" s="1" t="s">
        <v>43</v>
      </c>
      <c r="B82" s="9" t="s">
        <v>18</v>
      </c>
      <c r="C82" s="1" t="s">
        <v>15</v>
      </c>
      <c r="D82" t="str">
        <f t="shared" si="32"/>
        <v>SO2</v>
      </c>
      <c r="E82" s="10">
        <f>[6]diesel≥2L!B17</f>
        <v>1.185123459436E-3</v>
      </c>
      <c r="F82" s="10">
        <f>[6]diesel≥2L!C17</f>
        <v>1.185123459436E-3</v>
      </c>
      <c r="G82" s="10">
        <f>[6]diesel≥2L!D17</f>
        <v>1.1446917196735701E-3</v>
      </c>
      <c r="H82" s="10">
        <f>[6]diesel≥2L!E17</f>
        <v>1.04808015748858E-3</v>
      </c>
      <c r="I82" s="10">
        <f>[6]diesel≥2L!G17</f>
        <v>9.6102699171751705E-4</v>
      </c>
      <c r="J82" s="21">
        <f>([6]diesel≥2L!$J$17)</f>
        <v>1.00550777278841E-3</v>
      </c>
      <c r="K82" s="10">
        <f>[6]diesel≥2L!K17</f>
        <v>9.2900852905586405E-4</v>
      </c>
      <c r="L82" s="10">
        <f>[6]diesel≥2L!L17</f>
        <v>8.7106757564470204E-4</v>
      </c>
      <c r="M82" s="1" t="s">
        <v>45</v>
      </c>
      <c r="N82" s="1"/>
      <c r="O82" t="s">
        <v>49</v>
      </c>
    </row>
    <row r="83" spans="1:15" x14ac:dyDescent="0.25">
      <c r="A83" s="1" t="s">
        <v>43</v>
      </c>
      <c r="B83" s="9" t="s">
        <v>18</v>
      </c>
      <c r="C83" s="1" t="s">
        <v>16</v>
      </c>
      <c r="D83" t="str">
        <f t="shared" si="32"/>
        <v>SO2</v>
      </c>
      <c r="E83" s="19">
        <f>E81</f>
        <v>8.6431135423481497E-4</v>
      </c>
      <c r="F83" s="19">
        <f t="shared" ref="F83:L83" si="34">F81</f>
        <v>8.6431135423481497E-4</v>
      </c>
      <c r="G83" s="19">
        <f t="shared" si="34"/>
        <v>8.3482434274628802E-4</v>
      </c>
      <c r="H83" s="19">
        <f t="shared" si="34"/>
        <v>7.6436554081737995E-4</v>
      </c>
      <c r="I83" s="19">
        <f t="shared" si="34"/>
        <v>7.2175945388153195E-4</v>
      </c>
      <c r="J83" s="22">
        <f t="shared" si="34"/>
        <v>7.3887116741389004E-4</v>
      </c>
      <c r="K83" s="19">
        <f t="shared" si="34"/>
        <v>6.9871795130893599E-4</v>
      </c>
      <c r="L83" s="19">
        <f t="shared" si="34"/>
        <v>6.67016254737973E-4</v>
      </c>
      <c r="M83" s="1" t="s">
        <v>45</v>
      </c>
      <c r="N83" s="1"/>
      <c r="O83" s="15" t="s">
        <v>48</v>
      </c>
    </row>
    <row r="84" spans="1:15" x14ac:dyDescent="0.25">
      <c r="A84" s="1" t="s">
        <v>43</v>
      </c>
      <c r="B84" s="9" t="s">
        <v>18</v>
      </c>
      <c r="C84" s="1" t="s">
        <v>17</v>
      </c>
      <c r="D84" t="str">
        <f t="shared" si="32"/>
        <v>SO2</v>
      </c>
      <c r="E84" s="19">
        <f>E82</f>
        <v>1.185123459436E-3</v>
      </c>
      <c r="F84" s="19">
        <f t="shared" ref="F84:L84" si="35">F82</f>
        <v>1.185123459436E-3</v>
      </c>
      <c r="G84" s="19">
        <f t="shared" si="35"/>
        <v>1.1446917196735701E-3</v>
      </c>
      <c r="H84" s="19">
        <f t="shared" si="35"/>
        <v>1.04808015748858E-3</v>
      </c>
      <c r="I84" s="19">
        <f t="shared" si="35"/>
        <v>9.6102699171751705E-4</v>
      </c>
      <c r="J84" s="22">
        <f t="shared" si="35"/>
        <v>1.00550777278841E-3</v>
      </c>
      <c r="K84" s="19">
        <f t="shared" si="35"/>
        <v>9.2900852905586405E-4</v>
      </c>
      <c r="L84" s="19">
        <f t="shared" si="35"/>
        <v>8.7106757564470204E-4</v>
      </c>
      <c r="M84" s="1" t="s">
        <v>45</v>
      </c>
      <c r="N84" s="1"/>
      <c r="O84" t="s">
        <v>49</v>
      </c>
    </row>
    <row r="85" spans="1:15" x14ac:dyDescent="0.25">
      <c r="A85" s="1"/>
      <c r="B85" s="1"/>
      <c r="C85" s="1"/>
      <c r="D85" s="5"/>
      <c r="E85" s="18"/>
      <c r="F85" s="17"/>
      <c r="G85" s="17"/>
      <c r="H85" s="17"/>
      <c r="I85" s="17"/>
      <c r="J85" s="23"/>
      <c r="K85" s="17"/>
      <c r="L85" s="18"/>
      <c r="M85" s="1"/>
      <c r="N85" s="1"/>
    </row>
    <row r="86" spans="1:15" x14ac:dyDescent="0.25">
      <c r="A86" s="1"/>
      <c r="B86" s="1"/>
      <c r="C86" s="1"/>
      <c r="D86" s="5"/>
      <c r="E86" s="1"/>
      <c r="F86" s="6"/>
      <c r="G86" s="6"/>
      <c r="H86" s="6"/>
      <c r="I86" s="6"/>
      <c r="J86" s="24"/>
      <c r="K86" s="6"/>
      <c r="L86" s="1"/>
      <c r="M86" s="1"/>
      <c r="N86" s="1"/>
    </row>
    <row r="87" spans="1:15" x14ac:dyDescent="0.25">
      <c r="A87" s="1"/>
      <c r="B87" s="1"/>
      <c r="C87" s="1"/>
      <c r="D87" s="5"/>
      <c r="E87" s="1"/>
      <c r="F87" s="6"/>
      <c r="G87" s="6"/>
      <c r="H87" s="6"/>
      <c r="I87" s="6"/>
      <c r="J87" s="24"/>
      <c r="K87" s="6"/>
      <c r="L87" s="36"/>
      <c r="M87" s="1"/>
      <c r="N87" s="1"/>
    </row>
    <row r="88" spans="1:15" x14ac:dyDescent="0.25">
      <c r="A88" s="1"/>
      <c r="B88" s="1"/>
      <c r="C88" s="1"/>
      <c r="D88" s="5"/>
      <c r="E88" s="1"/>
      <c r="F88" s="6"/>
      <c r="G88" s="6"/>
      <c r="H88" s="6"/>
      <c r="I88" s="6"/>
      <c r="J88" s="24"/>
      <c r="K88" s="6"/>
      <c r="L88" s="1"/>
      <c r="M88" s="1"/>
      <c r="N88" s="1"/>
    </row>
    <row r="89" spans="1:15" x14ac:dyDescent="0.25">
      <c r="A89" s="1"/>
      <c r="B89" s="1"/>
      <c r="C89" s="1"/>
      <c r="D89" s="5"/>
      <c r="E89" s="1"/>
      <c r="F89" s="6"/>
      <c r="G89" s="6"/>
      <c r="H89" s="6"/>
      <c r="I89" s="6"/>
      <c r="J89" s="24"/>
      <c r="K89" s="6"/>
      <c r="L89" s="1"/>
      <c r="M89" s="1"/>
      <c r="N89" s="1"/>
    </row>
    <row r="90" spans="1:15" x14ac:dyDescent="0.25">
      <c r="A90" s="1"/>
      <c r="B90" s="1"/>
      <c r="C90" s="1"/>
      <c r="D90" s="5"/>
      <c r="E90" s="1"/>
      <c r="F90" s="6"/>
      <c r="G90" s="6"/>
      <c r="H90" s="6"/>
      <c r="I90" s="6"/>
      <c r="J90" s="24"/>
      <c r="K90" s="6"/>
      <c r="L90" s="1"/>
      <c r="M90" s="2"/>
      <c r="N90" s="1"/>
    </row>
    <row r="91" spans="1:15" x14ac:dyDescent="0.25">
      <c r="A91" s="1"/>
      <c r="B91" s="1"/>
      <c r="C91" s="1"/>
      <c r="D91" s="5"/>
      <c r="E91" s="1"/>
      <c r="F91" s="10"/>
      <c r="G91" s="6"/>
      <c r="H91" s="6"/>
      <c r="I91" s="6"/>
      <c r="J91" s="24"/>
      <c r="K91" s="6"/>
      <c r="L91" s="1"/>
      <c r="M91" s="2"/>
      <c r="N91" s="1"/>
    </row>
    <row r="92" spans="1:15" x14ac:dyDescent="0.25">
      <c r="A92" s="1"/>
      <c r="B92" s="1"/>
      <c r="C92" s="1"/>
      <c r="D92" s="5"/>
      <c r="E92" s="1"/>
      <c r="H92" s="1"/>
      <c r="I92" s="5"/>
      <c r="J92" s="25"/>
      <c r="K92" s="5"/>
      <c r="L92" s="36"/>
      <c r="M92" s="2"/>
      <c r="N92" s="1"/>
    </row>
    <row r="93" spans="1:15" x14ac:dyDescent="0.25">
      <c r="A93" s="1"/>
      <c r="B93" s="1"/>
      <c r="C93" s="1"/>
      <c r="D93" s="5"/>
      <c r="E93" s="1"/>
      <c r="F93" s="5"/>
      <c r="G93" s="1"/>
      <c r="H93" s="1"/>
      <c r="I93" s="5"/>
      <c r="J93" s="25"/>
      <c r="K93" s="5"/>
      <c r="L93" s="1"/>
      <c r="M93" s="2"/>
      <c r="N93" s="1"/>
    </row>
    <row r="94" spans="1:15" x14ac:dyDescent="0.25">
      <c r="A94" s="1"/>
      <c r="B94" s="1"/>
      <c r="C94" s="1"/>
      <c r="D94" s="5"/>
      <c r="E94" s="1"/>
      <c r="F94" s="5"/>
      <c r="G94" s="1"/>
      <c r="H94" s="1"/>
      <c r="I94" s="5"/>
      <c r="J94" s="25"/>
      <c r="K94" s="5"/>
      <c r="L94" s="1"/>
      <c r="M94" s="2"/>
      <c r="N94" s="1"/>
    </row>
    <row r="95" spans="1:15" x14ac:dyDescent="0.25">
      <c r="A95" s="1"/>
      <c r="B95" s="1"/>
      <c r="C95" s="1"/>
      <c r="D95" s="5"/>
      <c r="E95" s="1"/>
      <c r="F95" s="5"/>
      <c r="G95" s="1"/>
      <c r="H95" s="1"/>
      <c r="I95" s="5"/>
      <c r="J95" s="25"/>
      <c r="K95" s="5"/>
      <c r="L95" s="1"/>
      <c r="M95" s="2"/>
      <c r="N95" s="1"/>
    </row>
    <row r="96" spans="1:15" x14ac:dyDescent="0.25">
      <c r="A96" s="1"/>
      <c r="B96" s="1"/>
      <c r="C96" s="1"/>
      <c r="D96" s="5"/>
      <c r="E96" s="1"/>
      <c r="F96" s="5"/>
      <c r="G96" s="1"/>
      <c r="H96" s="1"/>
      <c r="I96" s="5"/>
      <c r="J96" s="26"/>
      <c r="K96" s="1"/>
      <c r="L96" s="1"/>
      <c r="M96" s="2"/>
      <c r="N96" s="1"/>
    </row>
    <row r="97" spans="1:14" x14ac:dyDescent="0.25">
      <c r="A97" s="1"/>
      <c r="B97" s="1"/>
      <c r="C97" s="1"/>
      <c r="D97" s="5"/>
      <c r="E97" s="1"/>
      <c r="F97" s="5"/>
      <c r="G97" s="1"/>
      <c r="H97" s="1"/>
      <c r="I97" s="5"/>
      <c r="J97" s="26"/>
      <c r="K97" s="1"/>
      <c r="L97" s="1"/>
      <c r="M97" s="2"/>
      <c r="N97" s="1"/>
    </row>
    <row r="98" spans="1:14" x14ac:dyDescent="0.25">
      <c r="A98" s="1"/>
      <c r="B98" s="1"/>
      <c r="C98" s="1"/>
      <c r="D98" s="5"/>
      <c r="E98" s="1"/>
      <c r="F98" s="5"/>
      <c r="G98" s="1"/>
      <c r="H98" s="1"/>
      <c r="I98" s="5"/>
      <c r="J98" s="26"/>
      <c r="K98" s="1"/>
      <c r="L98" s="1"/>
      <c r="M98" s="2"/>
      <c r="N98" s="1"/>
    </row>
    <row r="99" spans="1:14" x14ac:dyDescent="0.25">
      <c r="A99" s="1"/>
      <c r="B99" s="1"/>
      <c r="C99" s="1"/>
      <c r="D99" s="5"/>
      <c r="E99" s="1"/>
      <c r="F99" s="5"/>
      <c r="G99" s="1"/>
      <c r="H99" s="1"/>
      <c r="I99" s="5"/>
      <c r="J99" s="26"/>
      <c r="K99" s="1"/>
      <c r="L99" s="1"/>
      <c r="M99" s="2"/>
      <c r="N99" s="1"/>
    </row>
    <row r="100" spans="1:14" x14ac:dyDescent="0.25">
      <c r="A100" s="1"/>
      <c r="B100" s="1"/>
      <c r="C100" s="1"/>
      <c r="D100" s="5"/>
      <c r="E100" s="1"/>
      <c r="F100" s="5"/>
      <c r="G100" s="1"/>
      <c r="H100" s="1"/>
      <c r="I100" s="5"/>
      <c r="J100" s="26"/>
      <c r="K100" s="1"/>
      <c r="L100" s="1"/>
      <c r="M100" s="2"/>
      <c r="N100" s="1"/>
    </row>
    <row r="101" spans="1:14" x14ac:dyDescent="0.25">
      <c r="A101" s="1"/>
      <c r="B101" s="1"/>
      <c r="C101" s="1"/>
      <c r="D101" s="5"/>
      <c r="E101" s="1"/>
      <c r="F101" s="5"/>
      <c r="G101" s="1"/>
      <c r="H101" s="1"/>
      <c r="I101" s="5"/>
      <c r="J101" s="26"/>
      <c r="K101" s="1"/>
      <c r="L101" s="1"/>
      <c r="M101" s="2"/>
      <c r="N101" s="1"/>
    </row>
    <row r="102" spans="1:14" x14ac:dyDescent="0.25">
      <c r="A102" s="2"/>
      <c r="B102" s="1"/>
      <c r="C102" s="1"/>
      <c r="D102" s="5"/>
      <c r="E102" s="1"/>
      <c r="F102" s="6"/>
      <c r="G102" s="6"/>
      <c r="H102" s="6"/>
      <c r="I102" s="6"/>
      <c r="J102" s="24"/>
      <c r="K102" s="6"/>
      <c r="L102" s="1"/>
      <c r="M102" s="2"/>
      <c r="N102" s="1"/>
    </row>
    <row r="103" spans="1:14" x14ac:dyDescent="0.25">
      <c r="A103" s="1"/>
      <c r="B103" s="1"/>
      <c r="C103" s="1"/>
      <c r="D103" s="5"/>
      <c r="E103" s="1"/>
      <c r="F103" s="6"/>
      <c r="G103" s="6"/>
      <c r="H103" s="6"/>
      <c r="I103" s="6"/>
      <c r="J103" s="24"/>
      <c r="K103" s="6"/>
      <c r="L103" s="1"/>
      <c r="M103" s="2"/>
      <c r="N103" s="1"/>
    </row>
    <row r="104" spans="1:14" x14ac:dyDescent="0.25">
      <c r="A104" s="1"/>
      <c r="B104" s="1"/>
      <c r="C104" s="1"/>
      <c r="D104" s="5"/>
      <c r="E104" s="1"/>
      <c r="F104" s="6"/>
      <c r="G104" s="6"/>
      <c r="H104" s="6"/>
      <c r="I104" s="6"/>
      <c r="J104" s="24"/>
      <c r="K104" s="6"/>
      <c r="L104" s="1"/>
      <c r="M104" s="2"/>
      <c r="N104" s="1"/>
    </row>
    <row r="105" spans="1:14" x14ac:dyDescent="0.25">
      <c r="A105" s="1"/>
      <c r="B105" s="1"/>
      <c r="C105" s="1"/>
      <c r="D105" s="5"/>
      <c r="E105" s="1"/>
      <c r="F105" s="6"/>
      <c r="G105" s="6"/>
      <c r="H105" s="6"/>
      <c r="I105" s="6"/>
      <c r="J105" s="24"/>
      <c r="K105" s="6"/>
      <c r="L105" s="1"/>
      <c r="M105" s="2"/>
      <c r="N105" s="1"/>
    </row>
    <row r="106" spans="1:14" x14ac:dyDescent="0.25">
      <c r="A106" s="1"/>
      <c r="B106" s="1"/>
      <c r="C106" s="1"/>
      <c r="D106" s="5"/>
      <c r="E106" s="1"/>
      <c r="F106" s="6"/>
      <c r="G106" s="6"/>
      <c r="H106" s="6"/>
      <c r="I106" s="6"/>
      <c r="J106" s="24"/>
      <c r="K106" s="6"/>
      <c r="L106" s="1"/>
      <c r="M106" s="2"/>
      <c r="N106" s="1"/>
    </row>
    <row r="107" spans="1:14" x14ac:dyDescent="0.25">
      <c r="A107" s="1"/>
      <c r="B107" s="1"/>
      <c r="C107" s="1"/>
      <c r="D107" s="5"/>
      <c r="E107" s="1"/>
      <c r="F107" s="6"/>
      <c r="G107" s="6"/>
      <c r="H107" s="6"/>
      <c r="I107" s="6"/>
      <c r="J107" s="24"/>
      <c r="K107" s="6"/>
      <c r="L107" s="1"/>
      <c r="M107" s="2"/>
      <c r="N107" s="1"/>
    </row>
    <row r="108" spans="1:14" x14ac:dyDescent="0.25">
      <c r="A108" s="1"/>
      <c r="B108" s="1"/>
      <c r="C108" s="1"/>
      <c r="D108" s="5"/>
      <c r="E108" s="1"/>
      <c r="F108" s="6"/>
      <c r="G108" s="6"/>
      <c r="H108" s="6"/>
      <c r="I108" s="6"/>
      <c r="J108" s="24"/>
      <c r="K108" s="6"/>
      <c r="L108" s="1"/>
      <c r="M108" s="2"/>
      <c r="N108" s="1"/>
    </row>
    <row r="109" spans="1:14" x14ac:dyDescent="0.25">
      <c r="A109" s="1"/>
      <c r="B109" s="1"/>
      <c r="C109" s="1"/>
      <c r="D109" s="5"/>
      <c r="E109" s="1"/>
      <c r="F109" s="6"/>
      <c r="G109" s="6"/>
      <c r="H109" s="6"/>
      <c r="I109" s="6"/>
      <c r="J109" s="24"/>
      <c r="K109" s="6"/>
      <c r="L109" s="1"/>
      <c r="M109" s="2"/>
      <c r="N109" s="1"/>
    </row>
    <row r="110" spans="1:14" x14ac:dyDescent="0.25">
      <c r="A110" s="1"/>
      <c r="B110" s="1"/>
      <c r="C110" s="1"/>
      <c r="D110" s="5"/>
      <c r="E110" s="1"/>
      <c r="F110" s="6"/>
      <c r="G110" s="6"/>
      <c r="H110" s="6"/>
      <c r="I110" s="6"/>
      <c r="J110" s="24"/>
      <c r="K110" s="6"/>
      <c r="L110" s="1"/>
      <c r="M110" s="2"/>
      <c r="N110" s="1"/>
    </row>
    <row r="111" spans="1:14" x14ac:dyDescent="0.25">
      <c r="A111" s="1"/>
      <c r="B111" s="1"/>
      <c r="C111" s="1"/>
      <c r="D111" s="5"/>
      <c r="E111" s="1"/>
      <c r="F111" s="6"/>
      <c r="G111" s="6"/>
      <c r="H111" s="6"/>
      <c r="I111" s="6"/>
      <c r="J111" s="24"/>
      <c r="K111" s="6"/>
      <c r="L111" s="1"/>
      <c r="M111" s="2"/>
      <c r="N111" s="1"/>
    </row>
    <row r="112" spans="1:14" x14ac:dyDescent="0.25">
      <c r="A112" s="1"/>
      <c r="B112" s="1"/>
      <c r="C112" s="1"/>
      <c r="D112" s="5"/>
      <c r="E112" s="1"/>
      <c r="F112" s="6"/>
      <c r="G112" s="6"/>
      <c r="H112" s="6"/>
      <c r="I112" s="6"/>
      <c r="J112" s="24"/>
      <c r="K112" s="6"/>
      <c r="L112" s="1"/>
      <c r="M112" s="2"/>
      <c r="N112" s="1"/>
    </row>
    <row r="113" spans="1:14" x14ac:dyDescent="0.25">
      <c r="A113" s="1"/>
      <c r="B113" s="1"/>
      <c r="C113" s="1"/>
      <c r="D113" s="5"/>
      <c r="E113" s="1"/>
      <c r="F113" s="6"/>
      <c r="G113" s="6"/>
      <c r="H113" s="6"/>
      <c r="I113" s="6"/>
      <c r="J113" s="24"/>
      <c r="K113" s="6"/>
      <c r="L113" s="1"/>
      <c r="M113" s="2"/>
      <c r="N113" s="1"/>
    </row>
    <row r="114" spans="1:14" x14ac:dyDescent="0.25">
      <c r="A114" s="1"/>
      <c r="B114" s="1"/>
      <c r="C114" s="1"/>
      <c r="D114" s="5"/>
      <c r="E114" s="1"/>
      <c r="F114" s="6"/>
      <c r="G114" s="6"/>
      <c r="H114" s="6"/>
      <c r="I114" s="6"/>
      <c r="J114" s="24"/>
      <c r="K114" s="6"/>
      <c r="L114" s="1"/>
      <c r="M114" s="2"/>
      <c r="N114" s="1"/>
    </row>
    <row r="115" spans="1:14" x14ac:dyDescent="0.25">
      <c r="A115" s="1"/>
      <c r="B115" s="1"/>
      <c r="C115" s="1"/>
      <c r="D115" s="5"/>
      <c r="E115" s="1"/>
      <c r="F115" s="6"/>
      <c r="G115" s="6"/>
      <c r="H115" s="6"/>
      <c r="I115" s="6"/>
      <c r="J115" s="24"/>
      <c r="K115" s="6"/>
      <c r="L115" s="1"/>
      <c r="M115" s="2"/>
      <c r="N115" s="1"/>
    </row>
    <row r="116" spans="1:14" x14ac:dyDescent="0.25">
      <c r="A116" s="1"/>
      <c r="B116" s="1"/>
      <c r="C116" s="1"/>
      <c r="D116" s="5"/>
      <c r="E116" s="1"/>
      <c r="F116" s="6"/>
      <c r="G116" s="6"/>
      <c r="H116" s="6"/>
      <c r="I116" s="6"/>
      <c r="J116" s="24"/>
      <c r="K116" s="6"/>
      <c r="L116" s="1"/>
      <c r="M116" s="2"/>
      <c r="N116" s="1"/>
    </row>
    <row r="117" spans="1:14" x14ac:dyDescent="0.25">
      <c r="A117" s="1"/>
      <c r="B117" s="1"/>
      <c r="C117" s="1"/>
      <c r="D117" s="5"/>
      <c r="E117" s="1"/>
      <c r="F117" s="6"/>
      <c r="G117" s="6"/>
      <c r="H117" s="6"/>
      <c r="I117" s="6"/>
      <c r="J117" s="24"/>
      <c r="K117" s="6"/>
      <c r="L117" s="1"/>
      <c r="M117" s="2"/>
      <c r="N117" s="1"/>
    </row>
    <row r="118" spans="1:14" x14ac:dyDescent="0.25">
      <c r="A118" s="1"/>
      <c r="B118" s="1"/>
      <c r="C118" s="1"/>
      <c r="D118" s="9"/>
      <c r="E118" s="1"/>
      <c r="F118" s="6"/>
      <c r="G118" s="6"/>
      <c r="H118" s="6"/>
      <c r="I118" s="6"/>
      <c r="J118" s="24"/>
      <c r="K118" s="6"/>
      <c r="L118" s="1"/>
      <c r="M118" s="2"/>
      <c r="N118" s="1"/>
    </row>
    <row r="119" spans="1:14" x14ac:dyDescent="0.25">
      <c r="A119" s="1"/>
      <c r="B119" s="1"/>
      <c r="C119" s="1"/>
      <c r="D119" s="9"/>
      <c r="E119" s="1"/>
      <c r="F119" s="6"/>
      <c r="G119" s="6"/>
      <c r="H119" s="6"/>
      <c r="I119" s="6"/>
      <c r="J119" s="24"/>
      <c r="K119" s="6"/>
      <c r="L119" s="1"/>
      <c r="M119" s="2"/>
      <c r="N119" s="1"/>
    </row>
    <row r="120" spans="1:14" x14ac:dyDescent="0.25">
      <c r="A120" s="1"/>
      <c r="B120" s="1"/>
      <c r="C120" s="1"/>
      <c r="D120" s="9"/>
      <c r="E120" s="1"/>
      <c r="F120" s="6"/>
      <c r="G120" s="6"/>
      <c r="H120" s="6"/>
      <c r="I120" s="6"/>
      <c r="J120" s="24"/>
      <c r="K120" s="6"/>
      <c r="L120" s="1"/>
      <c r="M120" s="2"/>
      <c r="N120" s="1"/>
    </row>
    <row r="121" spans="1:14" x14ac:dyDescent="0.25">
      <c r="A121" s="1"/>
      <c r="B121" s="1"/>
      <c r="C121" s="1"/>
      <c r="D121" s="9"/>
      <c r="E121" s="1"/>
      <c r="F121" s="6"/>
      <c r="G121" s="6"/>
      <c r="H121" s="6"/>
      <c r="I121" s="6"/>
      <c r="J121" s="24"/>
      <c r="K121" s="6"/>
      <c r="L121" s="1"/>
      <c r="M121" s="2"/>
      <c r="N121" s="1"/>
    </row>
    <row r="122" spans="1:14" x14ac:dyDescent="0.25">
      <c r="A122" s="1"/>
      <c r="B122" s="1"/>
      <c r="C122" s="1"/>
      <c r="D122" s="9"/>
      <c r="E122" s="1"/>
      <c r="F122" s="5"/>
      <c r="G122" s="5"/>
      <c r="H122" s="5"/>
      <c r="I122" s="5"/>
      <c r="J122" s="25"/>
      <c r="K122" s="5"/>
      <c r="L122" s="1"/>
      <c r="M122" s="2"/>
      <c r="N122" s="1"/>
    </row>
    <row r="123" spans="1:14" x14ac:dyDescent="0.25">
      <c r="A123" s="1"/>
      <c r="B123" s="1"/>
      <c r="C123" s="1"/>
      <c r="D123" s="9"/>
      <c r="E123" s="1"/>
      <c r="F123" s="5"/>
      <c r="G123" s="5"/>
      <c r="H123" s="5"/>
      <c r="I123" s="5"/>
      <c r="J123" s="25"/>
      <c r="K123" s="5"/>
      <c r="L123" s="1"/>
      <c r="M123" s="2"/>
      <c r="N123" s="1"/>
    </row>
    <row r="124" spans="1:14" x14ac:dyDescent="0.25">
      <c r="A124" s="1"/>
      <c r="B124" s="1"/>
      <c r="C124" s="1"/>
      <c r="D124" s="9"/>
      <c r="E124" s="1"/>
      <c r="F124" s="5"/>
      <c r="G124" s="5"/>
      <c r="H124" s="5"/>
      <c r="I124" s="5"/>
      <c r="J124" s="25"/>
      <c r="K124" s="5"/>
      <c r="L124" s="1"/>
      <c r="M124" s="2"/>
      <c r="N124" s="1"/>
    </row>
    <row r="125" spans="1:14" x14ac:dyDescent="0.25">
      <c r="A125" s="1"/>
      <c r="B125" s="1"/>
      <c r="C125" s="1"/>
      <c r="D125" s="9"/>
      <c r="E125" s="1"/>
      <c r="F125" s="5"/>
      <c r="G125" s="5"/>
      <c r="H125" s="5"/>
      <c r="I125" s="5"/>
      <c r="J125" s="25"/>
      <c r="K125" s="5"/>
      <c r="L125" s="1"/>
      <c r="M125" s="2"/>
      <c r="N125" s="1"/>
    </row>
    <row r="126" spans="1:14" x14ac:dyDescent="0.25">
      <c r="A126" s="1"/>
      <c r="B126" s="1"/>
      <c r="C126" s="1"/>
      <c r="D126" s="9"/>
      <c r="E126" s="1"/>
      <c r="F126" s="5"/>
      <c r="G126" s="5"/>
      <c r="H126" s="5"/>
      <c r="I126" s="5"/>
      <c r="J126" s="25"/>
      <c r="K126" s="5"/>
      <c r="L126" s="1"/>
      <c r="M126" s="2"/>
      <c r="N126" s="1"/>
    </row>
    <row r="127" spans="1:14" x14ac:dyDescent="0.25">
      <c r="A127" s="1"/>
      <c r="B127" s="1"/>
      <c r="C127" s="1"/>
      <c r="D127" s="9"/>
      <c r="E127" s="1"/>
      <c r="F127" s="5"/>
      <c r="G127" s="5"/>
      <c r="H127" s="5"/>
      <c r="I127" s="5"/>
      <c r="J127" s="25"/>
      <c r="K127" s="5"/>
      <c r="L127" s="1"/>
      <c r="M127" s="2"/>
      <c r="N127" s="1"/>
    </row>
    <row r="128" spans="1:14" x14ac:dyDescent="0.25">
      <c r="A128" s="1"/>
      <c r="B128" s="1"/>
      <c r="C128" s="1"/>
      <c r="D128" s="9"/>
      <c r="E128" s="1"/>
      <c r="F128" s="5"/>
      <c r="G128" s="5"/>
      <c r="H128" s="5"/>
      <c r="I128" s="5"/>
      <c r="J128" s="25"/>
      <c r="K128" s="5"/>
      <c r="L128" s="1"/>
      <c r="M128" s="2"/>
      <c r="N128" s="1"/>
    </row>
    <row r="129" spans="1:14" x14ac:dyDescent="0.25">
      <c r="A129" s="1"/>
      <c r="B129" s="1"/>
      <c r="C129" s="1"/>
      <c r="D129" s="9"/>
      <c r="E129" s="1"/>
      <c r="F129" s="5"/>
      <c r="G129" s="5"/>
      <c r="H129" s="5"/>
      <c r="I129" s="5"/>
      <c r="J129" s="25"/>
      <c r="K129" s="5"/>
      <c r="L129" s="1"/>
      <c r="M129" s="2"/>
      <c r="N129" s="1"/>
    </row>
    <row r="130" spans="1:14" x14ac:dyDescent="0.25">
      <c r="A130" s="1"/>
      <c r="B130" s="1"/>
      <c r="C130" s="1"/>
      <c r="D130" s="9"/>
      <c r="E130" s="1"/>
      <c r="F130" s="5"/>
      <c r="G130" s="5"/>
      <c r="H130" s="5"/>
      <c r="I130" s="5"/>
      <c r="J130" s="25"/>
      <c r="K130" s="5"/>
      <c r="L130" s="1"/>
      <c r="M130" s="2"/>
      <c r="N130" s="1"/>
    </row>
    <row r="131" spans="1:14" x14ac:dyDescent="0.25">
      <c r="A131" s="1"/>
      <c r="B131" s="1"/>
      <c r="C131" s="1"/>
      <c r="D131" s="9"/>
      <c r="E131" s="1"/>
      <c r="F131" s="5"/>
      <c r="G131" s="5"/>
      <c r="H131" s="5"/>
      <c r="I131" s="5"/>
      <c r="J131" s="25"/>
      <c r="K131" s="5"/>
      <c r="L131" s="1"/>
      <c r="M131" s="2"/>
      <c r="N131" s="1"/>
    </row>
    <row r="132" spans="1:14" x14ac:dyDescent="0.25">
      <c r="A132" s="1"/>
      <c r="B132" s="1"/>
      <c r="C132" s="1"/>
      <c r="D132" s="9"/>
      <c r="E132" s="1"/>
      <c r="F132" s="5"/>
      <c r="G132" s="5"/>
      <c r="H132" s="5"/>
      <c r="I132" s="5"/>
      <c r="J132" s="25"/>
      <c r="K132" s="5"/>
      <c r="L132" s="1"/>
      <c r="M132" s="2"/>
      <c r="N132" s="1"/>
    </row>
    <row r="133" spans="1:14" x14ac:dyDescent="0.25">
      <c r="A133" s="1"/>
      <c r="B133" s="1"/>
      <c r="C133" s="1"/>
      <c r="D133" s="9"/>
      <c r="E133" s="1"/>
      <c r="F133" s="5"/>
      <c r="G133" s="5"/>
      <c r="H133" s="5"/>
      <c r="I133" s="5"/>
      <c r="J133" s="25"/>
      <c r="K133" s="5"/>
      <c r="L133" s="1"/>
      <c r="M133" s="2"/>
      <c r="N133" s="1"/>
    </row>
    <row r="134" spans="1:14" x14ac:dyDescent="0.25">
      <c r="A134" s="1"/>
      <c r="B134" s="1"/>
      <c r="C134" s="1"/>
      <c r="D134" s="9"/>
      <c r="E134" s="1"/>
      <c r="F134" s="5"/>
      <c r="G134" s="5"/>
      <c r="H134" s="5"/>
      <c r="I134" s="5"/>
      <c r="J134" s="25"/>
      <c r="K134" s="5"/>
      <c r="L134" s="1"/>
      <c r="M134" s="2"/>
      <c r="N134" s="1"/>
    </row>
    <row r="135" spans="1:14" x14ac:dyDescent="0.25">
      <c r="A135" s="1"/>
      <c r="B135" s="1"/>
      <c r="C135" s="1"/>
      <c r="D135" s="9"/>
      <c r="E135" s="1"/>
      <c r="F135" s="5"/>
      <c r="G135" s="5"/>
      <c r="H135" s="5"/>
      <c r="I135" s="5"/>
      <c r="J135" s="25"/>
      <c r="K135" s="5"/>
      <c r="L135" s="1"/>
      <c r="M135" s="2"/>
      <c r="N135" s="1"/>
    </row>
    <row r="136" spans="1:14" x14ac:dyDescent="0.25">
      <c r="A136" s="1"/>
      <c r="B136" s="1"/>
      <c r="C136" s="1"/>
      <c r="D136" s="9"/>
      <c r="E136" s="1"/>
      <c r="F136" s="5"/>
      <c r="G136" s="5"/>
      <c r="H136" s="5"/>
      <c r="I136" s="5"/>
      <c r="J136" s="25"/>
      <c r="K136" s="5"/>
      <c r="L136" s="1"/>
      <c r="M136" s="2"/>
      <c r="N136" s="1"/>
    </row>
    <row r="168" spans="1:14" x14ac:dyDescent="0.25">
      <c r="A168" s="1"/>
      <c r="B168" s="9"/>
      <c r="C168" s="1"/>
      <c r="D168" s="9"/>
      <c r="E168" s="1"/>
      <c r="F168" s="7"/>
      <c r="G168" s="7"/>
      <c r="H168" s="7"/>
      <c r="I168" s="7"/>
      <c r="J168" s="27"/>
      <c r="K168" s="7"/>
      <c r="L168" s="1"/>
      <c r="M168" s="2"/>
      <c r="N168" s="1"/>
    </row>
    <row r="169" spans="1:14" x14ac:dyDescent="0.25">
      <c r="A169" s="1"/>
      <c r="B169" s="9"/>
      <c r="C169" s="1"/>
      <c r="D169" s="9"/>
      <c r="E169" s="1"/>
      <c r="F169" s="7"/>
      <c r="G169" s="7"/>
      <c r="H169" s="7"/>
      <c r="I169" s="7"/>
      <c r="J169" s="27"/>
      <c r="K169" s="7"/>
      <c r="L169" s="1"/>
      <c r="M169" s="2"/>
      <c r="N169" s="1"/>
    </row>
    <row r="170" spans="1:14" x14ac:dyDescent="0.25">
      <c r="A170" s="1"/>
      <c r="B170" s="9"/>
      <c r="C170" s="1"/>
      <c r="D170" s="9"/>
      <c r="E170" s="1"/>
      <c r="F170" s="7"/>
      <c r="G170" s="7"/>
      <c r="H170" s="7"/>
      <c r="I170" s="7"/>
      <c r="J170" s="27"/>
      <c r="K170" s="7"/>
      <c r="L170" s="1"/>
      <c r="M170" s="2"/>
      <c r="N170" s="1"/>
    </row>
    <row r="171" spans="1:14" x14ac:dyDescent="0.25">
      <c r="A171" s="1"/>
      <c r="B171" s="9"/>
      <c r="C171" s="1"/>
      <c r="D171" s="9"/>
      <c r="E171" s="1"/>
      <c r="F171" s="7"/>
      <c r="G171" s="7"/>
      <c r="H171" s="7"/>
      <c r="I171" s="7"/>
      <c r="J171" s="27"/>
      <c r="K171" s="7"/>
      <c r="L171" s="1"/>
      <c r="M171" s="2"/>
      <c r="N171" s="1"/>
    </row>
    <row r="172" spans="1:14" x14ac:dyDescent="0.25">
      <c r="A172" s="1"/>
      <c r="B172" s="9"/>
      <c r="C172" s="1"/>
      <c r="D172" s="9"/>
      <c r="E172" s="1"/>
      <c r="F172" s="7"/>
      <c r="G172" s="7"/>
      <c r="H172" s="7"/>
      <c r="I172" s="7"/>
      <c r="J172" s="27"/>
      <c r="K172" s="7"/>
      <c r="L172" s="1"/>
      <c r="M172" s="2"/>
      <c r="N172" s="1"/>
    </row>
    <row r="173" spans="1:14" x14ac:dyDescent="0.25">
      <c r="A173" s="1"/>
      <c r="B173" s="9"/>
      <c r="C173" s="9"/>
      <c r="D173" s="9"/>
      <c r="E173" s="1"/>
      <c r="F173" s="11"/>
      <c r="G173" s="11"/>
      <c r="H173" s="11"/>
      <c r="I173" s="11"/>
      <c r="J173" s="28"/>
      <c r="K173" s="11"/>
      <c r="L173" s="1"/>
      <c r="M173" s="2"/>
      <c r="N173" s="1"/>
    </row>
    <row r="174" spans="1:14" x14ac:dyDescent="0.25">
      <c r="A174" s="1"/>
      <c r="B174" s="9"/>
      <c r="C174" s="1"/>
      <c r="D174" s="9"/>
      <c r="E174" s="1"/>
      <c r="F174" s="11"/>
      <c r="G174" s="11"/>
      <c r="H174" s="11"/>
      <c r="I174" s="11"/>
      <c r="J174" s="28"/>
      <c r="K174" s="11"/>
      <c r="L174" s="1"/>
      <c r="M174" s="2"/>
      <c r="N174" s="1"/>
    </row>
    <row r="175" spans="1:14" x14ac:dyDescent="0.25">
      <c r="A175" s="1"/>
      <c r="B175" s="9"/>
      <c r="C175" s="9"/>
      <c r="D175" s="9"/>
      <c r="E175" s="1"/>
      <c r="F175" s="12"/>
      <c r="G175" s="12"/>
      <c r="H175" s="12"/>
      <c r="I175" s="12"/>
      <c r="J175" s="29"/>
      <c r="K175" s="12"/>
      <c r="L175" s="1"/>
      <c r="M175" s="2"/>
      <c r="N175" s="1"/>
    </row>
    <row r="176" spans="1:14" x14ac:dyDescent="0.25">
      <c r="A176" s="1"/>
      <c r="B176" s="9"/>
      <c r="C176" s="9"/>
      <c r="D176" s="9"/>
      <c r="E176" s="1"/>
      <c r="F176" s="8"/>
      <c r="G176" s="8"/>
      <c r="H176" s="8"/>
      <c r="I176" s="8"/>
      <c r="J176" s="30"/>
      <c r="K176" s="8"/>
      <c r="L176" s="1"/>
      <c r="M176" s="2"/>
      <c r="N176" s="1"/>
    </row>
    <row r="177" spans="1:14" x14ac:dyDescent="0.25">
      <c r="A177" s="1"/>
      <c r="B177" s="9"/>
      <c r="C177" s="9"/>
      <c r="D177" s="9"/>
      <c r="E177" s="1"/>
      <c r="F177" s="8"/>
      <c r="G177" s="8"/>
      <c r="H177" s="8"/>
      <c r="I177" s="8"/>
      <c r="J177" s="30"/>
      <c r="K177" s="8"/>
      <c r="L177" s="1"/>
      <c r="M177" s="2"/>
      <c r="N177" s="1"/>
    </row>
    <row r="178" spans="1:14" x14ac:dyDescent="0.25">
      <c r="A178" s="1"/>
      <c r="B178" s="9"/>
      <c r="C178" s="9"/>
      <c r="D178" s="9"/>
      <c r="E178" s="1"/>
      <c r="F178" s="11"/>
      <c r="G178" s="11"/>
      <c r="H178" s="11"/>
      <c r="I178" s="11"/>
      <c r="J178" s="28"/>
      <c r="K178" s="11"/>
      <c r="L178" s="1"/>
      <c r="M178" s="2"/>
      <c r="N178" s="1"/>
    </row>
    <row r="179" spans="1:14" x14ac:dyDescent="0.25">
      <c r="A179" s="1"/>
      <c r="B179" s="9"/>
      <c r="C179" s="9"/>
      <c r="D179" s="9"/>
      <c r="E179" s="1"/>
      <c r="F179" s="12"/>
      <c r="G179" s="12"/>
      <c r="H179" s="12"/>
      <c r="I179" s="12"/>
      <c r="J179" s="29"/>
      <c r="K179" s="12"/>
      <c r="L179" s="1"/>
      <c r="M179" s="2"/>
      <c r="N179" s="1"/>
    </row>
    <row r="180" spans="1:14" x14ac:dyDescent="0.25">
      <c r="A180" s="1"/>
      <c r="B180" s="9"/>
      <c r="C180" s="9"/>
      <c r="D180" s="9"/>
      <c r="E180" s="1"/>
      <c r="F180" s="12"/>
      <c r="G180" s="12"/>
      <c r="H180" s="12"/>
      <c r="I180" s="12"/>
      <c r="J180" s="29"/>
      <c r="K180" s="12"/>
      <c r="L180" s="1"/>
      <c r="M180" s="2"/>
      <c r="N180" s="1"/>
    </row>
    <row r="181" spans="1:14" x14ac:dyDescent="0.25">
      <c r="A181" s="1"/>
      <c r="B181" s="9"/>
      <c r="C181" s="9"/>
      <c r="D181" s="9"/>
      <c r="E181" s="1"/>
      <c r="F181" s="12"/>
      <c r="G181" s="12"/>
      <c r="H181" s="12"/>
      <c r="I181" s="12"/>
      <c r="J181" s="29"/>
      <c r="K181" s="12"/>
      <c r="L181" s="1"/>
      <c r="M181" s="2"/>
      <c r="N181" s="1"/>
    </row>
    <row r="182" spans="1:14" x14ac:dyDescent="0.25">
      <c r="A182" s="1"/>
      <c r="B182" s="9"/>
      <c r="C182" s="9"/>
      <c r="D182" s="9"/>
      <c r="E182" s="1"/>
      <c r="F182" s="12"/>
      <c r="G182" s="12"/>
      <c r="H182" s="12"/>
      <c r="I182" s="12"/>
      <c r="J182" s="29"/>
      <c r="K182" s="12"/>
      <c r="L182" s="1"/>
      <c r="M182" s="2"/>
      <c r="N182" s="1"/>
    </row>
    <row r="183" spans="1:14" x14ac:dyDescent="0.25">
      <c r="A183" s="1"/>
      <c r="B183" s="9"/>
      <c r="C183" s="9"/>
      <c r="D183" s="9"/>
      <c r="E183" s="1"/>
      <c r="F183" s="12"/>
      <c r="G183" s="12"/>
      <c r="H183" s="12"/>
      <c r="I183" s="12"/>
      <c r="J183" s="29"/>
      <c r="K183" s="12"/>
      <c r="L183" s="1"/>
      <c r="M183" s="2"/>
      <c r="N183" s="1"/>
    </row>
    <row r="184" spans="1:14" x14ac:dyDescent="0.25">
      <c r="A184" s="1"/>
      <c r="B184" s="9"/>
      <c r="C184" s="9"/>
      <c r="D184" s="9"/>
      <c r="E184" s="1"/>
      <c r="F184" s="12"/>
      <c r="G184" s="12"/>
      <c r="H184" s="12"/>
      <c r="I184" s="12"/>
      <c r="J184" s="29"/>
      <c r="K184" s="12"/>
      <c r="L184" s="1"/>
      <c r="M184" s="2"/>
      <c r="N184" s="1"/>
    </row>
    <row r="185" spans="1:14" x14ac:dyDescent="0.25">
      <c r="A185" s="1"/>
      <c r="B185" s="9"/>
      <c r="C185" s="9"/>
      <c r="D185" s="9"/>
      <c r="E185" s="1"/>
      <c r="F185" s="12"/>
      <c r="G185" s="12"/>
      <c r="H185" s="12"/>
      <c r="I185" s="12"/>
      <c r="J185" s="29"/>
      <c r="K185" s="12"/>
      <c r="L185" s="1"/>
      <c r="M185" s="2"/>
      <c r="N185" s="1"/>
    </row>
    <row r="186" spans="1:14" x14ac:dyDescent="0.25">
      <c r="A186" s="1"/>
      <c r="B186" s="9"/>
      <c r="C186" s="9"/>
      <c r="D186" s="9"/>
      <c r="E186" s="1"/>
      <c r="F186" s="12"/>
      <c r="G186" s="12"/>
      <c r="H186" s="12"/>
      <c r="I186" s="12"/>
      <c r="J186" s="29"/>
      <c r="K186" s="12"/>
      <c r="L186" s="1"/>
      <c r="M186" s="2"/>
      <c r="N186" s="1"/>
    </row>
    <row r="187" spans="1:14" x14ac:dyDescent="0.25">
      <c r="A187" s="1"/>
      <c r="B187" s="9"/>
      <c r="C187" s="9"/>
      <c r="D187" s="9"/>
      <c r="E187" s="1"/>
      <c r="F187" s="12"/>
      <c r="G187" s="12"/>
      <c r="H187" s="12"/>
      <c r="I187" s="12"/>
      <c r="J187" s="29"/>
      <c r="K187" s="12"/>
      <c r="L187" s="1"/>
      <c r="M187" s="2"/>
      <c r="N187" s="1"/>
    </row>
    <row r="188" spans="1:14" x14ac:dyDescent="0.25">
      <c r="A188" s="1"/>
      <c r="B188" s="9"/>
      <c r="C188" s="9"/>
      <c r="D188" s="9"/>
      <c r="E188" s="1"/>
      <c r="F188" s="12"/>
      <c r="G188" s="12"/>
      <c r="H188" s="12"/>
      <c r="I188" s="12"/>
      <c r="J188" s="29"/>
      <c r="K188" s="12"/>
      <c r="L188" s="1"/>
      <c r="M188" s="2"/>
      <c r="N188" s="1"/>
    </row>
    <row r="189" spans="1:14" x14ac:dyDescent="0.25">
      <c r="A189" s="1"/>
      <c r="B189" s="9"/>
      <c r="C189" s="9"/>
      <c r="D189" s="9"/>
      <c r="E189" s="1"/>
      <c r="F189" s="12"/>
      <c r="G189" s="12"/>
      <c r="H189" s="12"/>
      <c r="I189" s="12"/>
      <c r="J189" s="29"/>
      <c r="K189" s="12"/>
      <c r="L189" s="1"/>
      <c r="M189" s="2"/>
      <c r="N189" s="1"/>
    </row>
    <row r="190" spans="1:14" x14ac:dyDescent="0.25">
      <c r="A190" s="1"/>
      <c r="B190" s="9"/>
      <c r="C190" s="9"/>
      <c r="D190" s="9"/>
      <c r="E190" s="1"/>
      <c r="F190" s="12"/>
      <c r="G190" s="12"/>
      <c r="H190" s="12"/>
      <c r="I190" s="12"/>
      <c r="J190" s="29"/>
      <c r="K190" s="12"/>
      <c r="L190" s="1"/>
      <c r="M190" s="2"/>
      <c r="N190" s="1"/>
    </row>
    <row r="191" spans="1:14" x14ac:dyDescent="0.25">
      <c r="A191" s="1"/>
      <c r="B191" s="9"/>
      <c r="C191" s="9"/>
      <c r="D191" s="9"/>
      <c r="E191" s="1"/>
      <c r="F191" s="12"/>
      <c r="G191" s="12"/>
      <c r="H191" s="12"/>
      <c r="I191" s="12"/>
      <c r="J191" s="29"/>
      <c r="K191" s="12"/>
      <c r="L191" s="1"/>
      <c r="M191" s="2"/>
      <c r="N191" s="1"/>
    </row>
    <row r="192" spans="1:14" x14ac:dyDescent="0.25">
      <c r="A192" s="1"/>
      <c r="B192" s="9"/>
      <c r="C192" s="9"/>
      <c r="D192" s="9"/>
      <c r="E192" s="1"/>
      <c r="F192" s="12"/>
      <c r="G192" s="12"/>
      <c r="H192" s="12"/>
      <c r="I192" s="12"/>
      <c r="J192" s="29"/>
      <c r="K192" s="12"/>
      <c r="L192" s="1"/>
      <c r="M192" s="2"/>
      <c r="N192" s="1"/>
    </row>
    <row r="193" spans="1:14" x14ac:dyDescent="0.25">
      <c r="A193" s="1"/>
      <c r="B193" s="9"/>
      <c r="C193" s="9"/>
      <c r="D193" s="9"/>
      <c r="E193" s="1"/>
      <c r="F193" s="11"/>
      <c r="G193" s="11"/>
      <c r="H193" s="11"/>
      <c r="I193" s="11"/>
      <c r="J193" s="28"/>
      <c r="K193" s="11"/>
      <c r="L193" s="1"/>
      <c r="M193" s="2"/>
      <c r="N193" s="1"/>
    </row>
    <row r="194" spans="1:14" x14ac:dyDescent="0.25">
      <c r="A194" s="1"/>
      <c r="B194" s="9"/>
      <c r="C194" s="9"/>
      <c r="D194" s="9"/>
      <c r="E194" s="1"/>
      <c r="F194" s="11"/>
      <c r="G194" s="11"/>
      <c r="H194" s="11"/>
      <c r="I194" s="11"/>
      <c r="J194" s="28"/>
      <c r="K194" s="11"/>
      <c r="L194" s="1"/>
      <c r="M194" s="2"/>
      <c r="N194" s="1"/>
    </row>
    <row r="195" spans="1:14" x14ac:dyDescent="0.25">
      <c r="A195" s="1"/>
      <c r="B195" s="9"/>
      <c r="C195" s="9"/>
      <c r="D195" s="9"/>
      <c r="E195" s="1"/>
      <c r="F195" s="11"/>
      <c r="G195" s="11"/>
      <c r="H195" s="11"/>
      <c r="I195" s="11"/>
      <c r="J195" s="28"/>
      <c r="K195" s="11"/>
      <c r="L195" s="1"/>
      <c r="M195" s="2"/>
      <c r="N195" s="1"/>
    </row>
    <row r="196" spans="1:14" x14ac:dyDescent="0.25">
      <c r="A196" s="1"/>
      <c r="B196" s="9"/>
      <c r="C196" s="9"/>
      <c r="D196" s="9"/>
      <c r="E196" s="1"/>
      <c r="F196" s="11"/>
      <c r="G196" s="11"/>
      <c r="H196" s="11"/>
      <c r="I196" s="11"/>
      <c r="J196" s="28"/>
      <c r="K196" s="11"/>
      <c r="L196" s="1"/>
      <c r="M196" s="2"/>
      <c r="N196" s="1"/>
    </row>
    <row r="197" spans="1:14" x14ac:dyDescent="0.25">
      <c r="A197" s="1"/>
      <c r="B197" s="9"/>
      <c r="C197" s="9"/>
      <c r="D197" s="9"/>
      <c r="E197" s="1"/>
      <c r="F197" s="13"/>
      <c r="G197" s="13"/>
      <c r="H197" s="13"/>
      <c r="I197" s="11"/>
      <c r="J197" s="31"/>
      <c r="K197" s="11"/>
      <c r="L197" s="1"/>
      <c r="M197" s="2"/>
      <c r="N197" s="1"/>
    </row>
    <row r="198" spans="1:14" x14ac:dyDescent="0.25">
      <c r="A198" s="1"/>
      <c r="B198" s="9"/>
      <c r="C198" s="9"/>
      <c r="D198" s="9"/>
      <c r="E198" s="1"/>
      <c r="F198" s="13"/>
      <c r="G198" s="13"/>
      <c r="H198" s="13"/>
      <c r="I198" s="11"/>
      <c r="J198" s="31"/>
      <c r="K198" s="11"/>
      <c r="L198" s="1"/>
      <c r="M198" s="2"/>
      <c r="N198" s="1"/>
    </row>
    <row r="199" spans="1:14" x14ac:dyDescent="0.25">
      <c r="A199" s="1"/>
      <c r="B199" s="9"/>
      <c r="C199" s="9"/>
      <c r="D199" s="9"/>
      <c r="E199" s="1"/>
      <c r="F199" s="13"/>
      <c r="G199" s="13"/>
      <c r="H199" s="13"/>
      <c r="I199" s="11"/>
      <c r="J199" s="31"/>
      <c r="K199" s="11"/>
      <c r="L199" s="1"/>
      <c r="M199" s="2"/>
      <c r="N199" s="1"/>
    </row>
    <row r="200" spans="1:14" x14ac:dyDescent="0.25">
      <c r="A200" s="1"/>
      <c r="B200" s="9"/>
      <c r="C200" s="9"/>
      <c r="D200" s="9"/>
      <c r="E200" s="1"/>
      <c r="F200" s="11"/>
      <c r="G200" s="11"/>
      <c r="H200" s="11"/>
      <c r="I200" s="11"/>
      <c r="J200" s="28"/>
      <c r="K200" s="11"/>
      <c r="L200" s="1"/>
      <c r="M200" s="2"/>
      <c r="N200" s="1"/>
    </row>
    <row r="201" spans="1:14" x14ac:dyDescent="0.25">
      <c r="A201" s="1"/>
      <c r="B201" s="9"/>
      <c r="C201" s="9"/>
      <c r="D201" s="9"/>
      <c r="E201" s="1"/>
      <c r="F201" s="11"/>
      <c r="G201" s="11"/>
      <c r="H201" s="11"/>
      <c r="I201" s="11"/>
      <c r="J201" s="28"/>
      <c r="K201" s="11"/>
      <c r="L201" s="1"/>
      <c r="M201" s="2"/>
      <c r="N201" s="1"/>
    </row>
    <row r="202" spans="1:14" x14ac:dyDescent="0.25">
      <c r="A202" s="1"/>
      <c r="B202" s="9"/>
      <c r="C202" s="9"/>
      <c r="D202" s="9"/>
      <c r="E202" s="1"/>
      <c r="F202" s="13"/>
      <c r="G202" s="13"/>
      <c r="H202" s="13"/>
      <c r="I202" s="13"/>
      <c r="J202" s="31"/>
      <c r="K202" s="13"/>
      <c r="L202" s="1"/>
      <c r="M202" s="2"/>
      <c r="N202" s="1"/>
    </row>
    <row r="203" spans="1:14" x14ac:dyDescent="0.25">
      <c r="A203" s="1"/>
      <c r="B203" s="9"/>
      <c r="C203" s="9"/>
      <c r="D203" s="9"/>
      <c r="E203" s="1"/>
      <c r="F203" s="13"/>
      <c r="G203" s="13"/>
      <c r="H203" s="13"/>
      <c r="I203" s="13"/>
      <c r="J203" s="31"/>
      <c r="K203" s="13"/>
      <c r="L203" s="1"/>
      <c r="M203" s="2"/>
      <c r="N203" s="1"/>
    </row>
    <row r="204" spans="1:14" x14ac:dyDescent="0.25">
      <c r="A204" s="1"/>
      <c r="B204" s="9"/>
      <c r="C204" s="9"/>
      <c r="D204" s="9"/>
      <c r="E204" s="1"/>
      <c r="F204" s="13"/>
      <c r="G204" s="13"/>
      <c r="H204" s="13"/>
      <c r="I204" s="13"/>
      <c r="J204" s="31"/>
      <c r="K204" s="13"/>
      <c r="L204" s="1"/>
      <c r="M204" s="2"/>
      <c r="N204" s="1"/>
    </row>
  </sheetData>
  <mergeCells count="1">
    <mergeCell ref="E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Nistad Andrea Arntzen</cp:lastModifiedBy>
  <dcterms:created xsi:type="dcterms:W3CDTF">2019-02-05T15:51:56Z</dcterms:created>
  <dcterms:modified xsi:type="dcterms:W3CDTF">2019-07-10T13:40:28Z</dcterms:modified>
</cp:coreProperties>
</file>