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
    </mc:Choice>
  </mc:AlternateContent>
  <xr:revisionPtr revIDLastSave="0" documentId="13_ncr:1_{068F0742-4C4D-420E-83F4-21FB8DF7CE99}" xr6:coauthVersionLast="47" xr6:coauthVersionMax="47" xr10:uidLastSave="{00000000-0000-0000-0000-000000000000}"/>
  <bookViews>
    <workbookView xWindow="-120" yWindow="-120" windowWidth="20730" windowHeight="11310" firstSheet="6" activeTab="10" xr2:uid="{00000000-000D-0000-FFFF-FFFF00000000}"/>
  </bookViews>
  <sheets>
    <sheet name="KPI" sheetId="7" r:id="rId1"/>
    <sheet name="Rating" sheetId="8" r:id="rId2"/>
    <sheet name="Gender" sheetId="9" r:id="rId3"/>
    <sheet name="Education by Attrition" sheetId="10" r:id="rId4"/>
    <sheet name="Attrition by Job" sheetId="11" r:id="rId5"/>
    <sheet name="Department by Attrition" sheetId="12" r:id="rId6"/>
    <sheet name="Attrition by Age Group" sheetId="13" r:id="rId7"/>
    <sheet name="Marital Status" sheetId="14" r:id="rId8"/>
    <sheet name="Data" sheetId="1" r:id="rId9"/>
    <sheet name="Images" sheetId="2" r:id="rId10"/>
    <sheet name="Dashboard" sheetId="3" r:id="rId11"/>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chart.v2.6" hidden="1">'Marital Status'!$D$4:$D$6</definedName>
    <definedName name="_xlchart.v2.7" hidden="1">'Marital Status'!$E$4:$E$6</definedName>
    <definedName name="Slicer_Department">#N/A</definedName>
    <definedName name="Slicer_Education_Field2">#N/A</definedName>
    <definedName name="Slicer_Gender2">#N/A</definedName>
  </definedNames>
  <calcPr calcId="191029"/>
  <pivotCaches>
    <pivotCache cacheId="1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5" i="14" l="1"/>
  <c r="D6" i="14"/>
  <c r="D4" i="14"/>
  <c r="D5" i="11"/>
  <c r="D6" i="11"/>
  <c r="D7" i="11"/>
  <c r="D8" i="11"/>
  <c r="D9" i="11"/>
  <c r="D10" i="11"/>
  <c r="D11" i="11"/>
  <c r="D12" i="11"/>
  <c r="D4" i="11"/>
  <c r="C8" i="7"/>
  <c r="B7" i="8"/>
  <c r="B8" i="7"/>
  <c r="A8" i="7"/>
  <c r="E5" i="14"/>
  <c r="E6" i="14"/>
  <c r="E4" i="14"/>
  <c r="E5" i="11"/>
  <c r="E9" i="11"/>
  <c r="E8" i="11"/>
  <c r="E6" i="11"/>
  <c r="E10" i="11"/>
  <c r="E7" i="11"/>
  <c r="E11" i="11"/>
  <c r="E12" i="11"/>
  <c r="E4" i="11"/>
  <c r="B10" i="9"/>
  <c r="B9" i="9"/>
  <c r="C9" i="9" l="1"/>
  <c r="C10" i="9"/>
  <c r="C7" i="8"/>
  <c r="B8" i="8"/>
  <c r="C8" i="8" s="1"/>
  <c r="D8" i="7"/>
  <c r="E8" i="7"/>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<sst xmlns="http://schemas.openxmlformats.org/spreadsheetml/2006/main" count="19216" uniqueCount="1569">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</sst>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color theme="0" tint="-0.14999847407452621"/>
      <name val="Calibri"/>
      <family val="2"/>
      <scheme val="minor"/>
    </font>
    <font>
      <sz val="12"/>
      <color theme="1"/>
      <name val="Calibri"/>
      <family val="2"/>
      <scheme val="minor"/>
    </font>
  </fonts>
  <fills count="3">
    <fill>
      <patternFill patternType="none"/>
    </fill>
    <fill>
      <patternFill patternType="gray125"/>
    </fill>
    <fill>
      <patternFill patternType="solid">
        <fgColor rgb="FF001B3A"/>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0" applyNumberFormat="1" applyFont="1" applyAlignment="1"/>
    <xf numFmtId="1" fontId="0" fillId="0" borderId="0" xfId="0" applyNumberFormat="1" applyFont="1" applyAlignment="1"/>
    <xf numFmtId="0" fontId="2" fillId="2" borderId="0" xfId="0" applyFont="1" applyFill="1" applyAlignment="1"/>
    <xf numFmtId="0" fontId="0" fillId="0" borderId="7" xfId="0" applyFont="1" applyBorder="1" applyAlignment="1"/>
    <xf numFmtId="164" fontId="0" fillId="0" borderId="8" xfId="0" applyNumberFormat="1" applyFont="1" applyBorder="1" applyAlignment="1"/>
    <xf numFmtId="0" fontId="3" fillId="0" borderId="0" xfId="0" applyFont="1" applyAlignment="1"/>
    <xf numFmtId="164" fontId="0" fillId="0" borderId="0" xfId="0" applyNumberFormat="1" applyFont="1" applyAlignment="1"/>
    <xf numFmtId="164" fontId="3" fillId="0" borderId="0" xfId="0"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7"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3" xfId="0" applyFont="1" applyBorder="1" applyAlignment="1">
      <alignment horizontal="left"/>
    </xf>
    <xf numFmtId="0" fontId="0" fillId="0" borderId="8"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7" xfId="0" applyNumberFormat="1" applyFont="1" applyBorder="1" applyAlignment="1"/>
    <xf numFmtId="10" fontId="0" fillId="0" borderId="10" xfId="0" applyNumberFormat="1" applyFont="1" applyBorder="1" applyAlignment="1"/>
    <xf numFmtId="10" fontId="0" fillId="0" borderId="8" xfId="0" applyNumberFormat="1" applyFont="1" applyBorder="1" applyAlignment="1"/>
  </cellXfs>
  <cellStyles count="2">
    <cellStyle name="Normal" xfId="0" builtinId="0"/>
    <cellStyle name="Percent" xfId="1" builtinId="5"/>
  </cellStyles>
  <dxfs count="60">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fill>
        <patternFill>
          <bgColor theme="0" tint="-4.9989318521683403E-2"/>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59"/>
      <tableStyleElement type="firstRowStripe" dxfId="58"/>
      <tableStyleElement type="secondRowStripe" dxfId="57"/>
    </tableStyle>
    <tableStyle name="Slicer " pivot="0" table="0" count="4" xr9:uid="{73E3B32E-861F-43F4-BAC7-F95721B010FC}">
      <tableStyleElement type="wholeTable" dxfId="54"/>
    </tableStyle>
    <tableStyle name="Slicer Style 1" pivot="0" table="0" count="2" xr9:uid="{591313D4-CF6D-408B-AF10-1E6C561AD0D0}">
      <tableStyleElement type="wholeTable" dxfId="55"/>
    </tableStyle>
  </tableStyles>
  <colors>
    <mruColors>
      <color rgb="FF333300"/>
      <color rgb="FF000000"/>
      <color rgb="FFFF0066"/>
      <color rgb="FFFF33CC"/>
      <color rgb="FF34579C"/>
      <color rgb="FF001B3A"/>
    </mruColors>
  </colors>
  <extLst>
    <ext xmlns:x14="http://schemas.microsoft.com/office/spreadsheetml/2009/9/main" uri="{46F421CA-312F-682f-3DD2-61675219B42D}">
      <x14:dxfs count="3">
        <dxf>
          <fill>
            <gradientFill degree="90">
              <stop position="0">
                <color theme="5" tint="0.40000610370189521"/>
              </stop>
              <stop position="1">
                <color rgb="FFFF0000"/>
              </stop>
            </gradientFill>
          </fill>
        </dxf>
        <dxf>
          <font>
            <b/>
            <i val="0"/>
            <color theme="0" tint="-4.9989318521683403E-2"/>
            <name val="Calibri"/>
            <family val="2"/>
            <scheme val="major"/>
          </font>
          <fill>
            <gradientFill degree="90">
              <stop position="0">
                <color rgb="FF002060"/>
              </stop>
              <stop position="1">
                <color theme="4"/>
              </stop>
            </gradientFill>
          </fill>
        </dxf>
        <dxf>
          <fill>
            <gradientFill degree="90">
              <stop position="0">
                <color theme="5" tint="0.40000610370189521"/>
              </stop>
              <stop position="1">
                <color rgb="FFFF0000"/>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B4-4470-9500-11CE9B70EA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B4-4470-9500-11CE9B70EAFC}"/>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AA13-4A96-BA9F-69722C0000D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8B0-49B4-8CE6-25A641848794}"/>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18B0-49B4-8CE6-25A641848794}"/>
            </c:ext>
          </c:extLst>
        </c:ser>
        <c:dLbls>
          <c:showLegendKey val="0"/>
          <c:showVal val="0"/>
          <c:showCatName val="0"/>
          <c:showSerName val="0"/>
          <c:showPercent val="0"/>
          <c:showBubbleSize val="0"/>
        </c:dLbls>
        <c:gapWidth val="0"/>
        <c:overlap val="100"/>
        <c:axId val="371472271"/>
        <c:axId val="371466031"/>
      </c:barChart>
      <c:catAx>
        <c:axId val="371472271"/>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66031"/>
        <c:crosses val="autoZero"/>
        <c:auto val="1"/>
        <c:lblAlgn val="ctr"/>
        <c:lblOffset val="100"/>
        <c:noMultiLvlLbl val="0"/>
      </c:catAx>
      <c:valAx>
        <c:axId val="371466031"/>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472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05-4E8B-9E75-F97204C0A5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05-4E8B-9E75-F97204C0A50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6FF-49E4-826D-7F695818F71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12A-454F-9A35-C82E96D0642B}"/>
            </c:ext>
          </c:extLst>
        </c:ser>
        <c:dLbls>
          <c:dLblPos val="outEnd"/>
          <c:showLegendKey val="0"/>
          <c:showVal val="1"/>
          <c:showCatName val="0"/>
          <c:showSerName val="0"/>
          <c:showPercent val="0"/>
          <c:showBubbleSize val="0"/>
        </c:dLbls>
        <c:gapWidth val="182"/>
        <c:axId val="18521312"/>
        <c:axId val="18521728"/>
      </c:barChart>
      <c:catAx>
        <c:axId val="18521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1728"/>
        <c:crosses val="autoZero"/>
        <c:auto val="1"/>
        <c:lblAlgn val="ctr"/>
        <c:lblOffset val="100"/>
        <c:noMultiLvlLbl val="0"/>
      </c:catAx>
      <c:valAx>
        <c:axId val="18521728"/>
        <c:scaling>
          <c:orientation val="minMax"/>
        </c:scaling>
        <c:delete val="1"/>
        <c:axPos val="b"/>
        <c:numFmt formatCode="General" sourceLinked="1"/>
        <c:majorTickMark val="out"/>
        <c:minorTickMark val="none"/>
        <c:tickLblPos val="nextTo"/>
        <c:crossAx val="1852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by Attrition!Department by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by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797-441B-AEA3-0366729620A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EFC-4B92-8C35-0E7906E3CAA2}"/>
            </c:ext>
          </c:extLst>
        </c:ser>
        <c:dLbls>
          <c:showLegendKey val="0"/>
          <c:showVal val="0"/>
          <c:showCatName val="0"/>
          <c:showSerName val="0"/>
          <c:showPercent val="0"/>
          <c:showBubbleSize val="0"/>
        </c:dLbls>
        <c:gapWidth val="219"/>
        <c:overlap val="-27"/>
        <c:axId val="15347872"/>
        <c:axId val="15348288"/>
      </c:barChart>
      <c:catAx>
        <c:axId val="1534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8288"/>
        <c:crosses val="autoZero"/>
        <c:auto val="1"/>
        <c:lblAlgn val="ctr"/>
        <c:lblOffset val="100"/>
        <c:noMultiLvlLbl val="0"/>
      </c:catAx>
      <c:valAx>
        <c:axId val="15348288"/>
        <c:scaling>
          <c:orientation val="minMax"/>
        </c:scaling>
        <c:delete val="1"/>
        <c:axPos val="l"/>
        <c:numFmt formatCode="General" sourceLinked="1"/>
        <c:majorTickMark val="none"/>
        <c:minorTickMark val="none"/>
        <c:tickLblPos val="nextTo"/>
        <c:crossAx val="1534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E101-420B-A72E-0BCED73C6A5E}"/>
              </c:ext>
            </c:extLst>
          </c:dPt>
          <c:dPt>
            <c:idx val="1"/>
            <c:bubble3D val="0"/>
            <c:spPr>
              <a:solidFill>
                <a:schemeClr val="accent4">
                  <a:lumMod val="20000"/>
                  <a:lumOff val="80000"/>
                </a:schemeClr>
              </a:solidFill>
              <a:ln w="19050">
                <a:solidFill>
                  <a:schemeClr val="lt1"/>
                </a:solidFill>
              </a:ln>
              <a:effectLst/>
            </c:spPr>
            <c:extLst>
              <c:ext xmlns:c16="http://schemas.microsoft.com/office/drawing/2014/chart" uri="{C3380CC4-5D6E-409C-BE32-E72D297353CC}">
                <c16:uniqueId val="{00000003-E101-420B-A72E-0BCED73C6A5E}"/>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E101-420B-A72E-0BCED73C6A5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0837-402F-8326-5325435726EE}"/>
            </c:ext>
          </c:extLst>
        </c:ser>
        <c:ser>
          <c:idx val="1"/>
          <c:order val="1"/>
          <c:spPr>
            <a:solidFill>
              <a:schemeClr val="bg1">
                <a:lumMod val="95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0837-402F-8326-5325435726EE}"/>
            </c:ext>
          </c:extLst>
        </c:ser>
        <c:dLbls>
          <c:showLegendKey val="0"/>
          <c:showVal val="0"/>
          <c:showCatName val="0"/>
          <c:showSerName val="0"/>
          <c:showPercent val="0"/>
          <c:showBubbleSize val="0"/>
        </c:dLbls>
        <c:gapWidth val="0"/>
        <c:overlap val="100"/>
        <c:axId val="371472271"/>
        <c:axId val="371466031"/>
      </c:barChart>
      <c:catAx>
        <c:axId val="371472271"/>
        <c:scaling>
          <c:orientation val="minMax"/>
        </c:scaling>
        <c:delete val="1"/>
        <c:axPos val="l"/>
        <c:majorTickMark val="out"/>
        <c:minorTickMark val="none"/>
        <c:tickLblPos val="nextTo"/>
        <c:crossAx val="371466031"/>
        <c:crosses val="autoZero"/>
        <c:auto val="1"/>
        <c:lblAlgn val="ctr"/>
        <c:lblOffset val="100"/>
        <c:noMultiLvlLbl val="0"/>
      </c:catAx>
      <c:valAx>
        <c:axId val="371466031"/>
        <c:scaling>
          <c:orientation val="minMax"/>
          <c:max val="4"/>
          <c:min val="0"/>
        </c:scaling>
        <c:delete val="1"/>
        <c:axPos val="b"/>
        <c:numFmt formatCode="0.0" sourceLinked="1"/>
        <c:majorTickMark val="out"/>
        <c:minorTickMark val="none"/>
        <c:tickLblPos val="nextTo"/>
        <c:crossAx val="371472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2">
                  <a:lumMod val="20000"/>
                  <a:lumOff val="80000"/>
                </a:schemeClr>
              </a:solidFill>
              <a:ln w="19050">
                <a:noFill/>
              </a:ln>
              <a:effectLst/>
            </c:spPr>
            <c:extLst>
              <c:ext xmlns:c16="http://schemas.microsoft.com/office/drawing/2014/chart" uri="{C3380CC4-5D6E-409C-BE32-E72D297353CC}">
                <c16:uniqueId val="{00000001-19C8-45E4-8E79-E951D19480CD}"/>
              </c:ext>
            </c:extLst>
          </c:dPt>
          <c:dPt>
            <c:idx val="1"/>
            <c:bubble3D val="0"/>
            <c:spPr>
              <a:gradFill>
                <a:gsLst>
                  <a:gs pos="15000">
                    <a:srgbClr val="34579C"/>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19C8-45E4-8E79-E951D19480C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19C8-45E4-8E79-E951D19480C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2">
                  <a:lumMod val="20000"/>
                  <a:lumOff val="80000"/>
                </a:schemeClr>
              </a:solidFill>
              <a:ln w="19050">
                <a:noFill/>
              </a:ln>
              <a:effectLst/>
            </c:spPr>
            <c:extLst>
              <c:ext xmlns:c16="http://schemas.microsoft.com/office/drawing/2014/chart" uri="{C3380CC4-5D6E-409C-BE32-E72D297353CC}">
                <c16:uniqueId val="{00000001-E7CF-4BB2-91F0-55FD6657E3A4}"/>
              </c:ext>
            </c:extLst>
          </c:dPt>
          <c:dPt>
            <c:idx val="1"/>
            <c:bubble3D val="0"/>
            <c:spPr>
              <a:gradFill>
                <a:gsLst>
                  <a:gs pos="15000">
                    <a:srgbClr val="FF0066"/>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E7CF-4BB2-91F0-55FD6657E3A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7CF-4BB2-91F0-55FD6657E3A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100000">
                <a:schemeClr val="tx2">
                  <a:lumMod val="85000"/>
                  <a:lumOff val="1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02060"/>
                </a:gs>
                <a:gs pos="100000">
                  <a:schemeClr val="tx2">
                    <a:lumMod val="85000"/>
                    <a:lumOff val="1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753-42AA-A7C7-F0152E2B2D1D}"/>
            </c:ext>
          </c:extLst>
        </c:ser>
        <c:dLbls>
          <c:dLblPos val="outEnd"/>
          <c:showLegendKey val="0"/>
          <c:showVal val="1"/>
          <c:showCatName val="0"/>
          <c:showSerName val="0"/>
          <c:showPercent val="0"/>
          <c:showBubbleSize val="0"/>
        </c:dLbls>
        <c:gapWidth val="75"/>
        <c:axId val="18521312"/>
        <c:axId val="18521728"/>
      </c:barChart>
      <c:catAx>
        <c:axId val="18521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521728"/>
        <c:crosses val="autoZero"/>
        <c:auto val="1"/>
        <c:lblAlgn val="ctr"/>
        <c:lblOffset val="100"/>
        <c:noMultiLvlLbl val="0"/>
      </c:catAx>
      <c:valAx>
        <c:axId val="18521728"/>
        <c:scaling>
          <c:orientation val="minMax"/>
        </c:scaling>
        <c:delete val="1"/>
        <c:axPos val="b"/>
        <c:numFmt formatCode="General" sourceLinked="1"/>
        <c:majorTickMark val="out"/>
        <c:minorTickMark val="none"/>
        <c:tickLblPos val="nextTo"/>
        <c:crossAx val="1852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by Attrition!Department by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66"/>
          </a:solidFill>
          <a:ln w="12700">
            <a:solidFill>
              <a:schemeClr val="bg1">
                <a:lumMod val="95000"/>
              </a:schemeClr>
            </a:solidFill>
          </a:ln>
          <a:effectLst/>
        </c:spPr>
        <c:dLbl>
          <c:idx val="0"/>
          <c:layout>
            <c:manualLayout>
              <c:x val="-1.8233734557217548E-2"/>
              <c:y val="8.536006847250235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12700">
            <a:solidFill>
              <a:schemeClr val="bg1">
                <a:lumMod val="95000"/>
              </a:schemeClr>
            </a:solidFill>
          </a:ln>
          <a:effectLst/>
        </c:spPr>
      </c:pivotFmt>
      <c:pivotFmt>
        <c:idx val="8"/>
        <c:spPr>
          <a:solidFill>
            <a:schemeClr val="accent2">
              <a:lumMod val="40000"/>
              <a:lumOff val="60000"/>
            </a:schemeClr>
          </a:solidFill>
          <a:ln w="12700">
            <a:solidFill>
              <a:schemeClr val="bg1">
                <a:lumMod val="95000"/>
              </a:schemeClr>
            </a:solidFill>
          </a:ln>
          <a:effectLst/>
        </c:spPr>
      </c:pivotFmt>
    </c:pivotFmts>
    <c:plotArea>
      <c:layout/>
      <c:pieChart>
        <c:varyColors val="1"/>
        <c:ser>
          <c:idx val="0"/>
          <c:order val="0"/>
          <c:tx>
            <c:strRef>
              <c:f>'Department by Attrition'!$B$3</c:f>
              <c:strCache>
                <c:ptCount val="1"/>
                <c:pt idx="0">
                  <c:v>Total</c:v>
                </c:pt>
              </c:strCache>
            </c:strRef>
          </c:tx>
          <c:spPr>
            <a:ln w="12700">
              <a:solidFill>
                <a:schemeClr val="bg1">
                  <a:lumMod val="95000"/>
                </a:schemeClr>
              </a:solidFill>
            </a:ln>
          </c:spPr>
          <c:dPt>
            <c:idx val="0"/>
            <c:bubble3D val="0"/>
            <c:spPr>
              <a:solidFill>
                <a:srgbClr val="FF0066"/>
              </a:solidFill>
              <a:ln w="12700">
                <a:solidFill>
                  <a:schemeClr val="bg1">
                    <a:lumMod val="95000"/>
                  </a:schemeClr>
                </a:solidFill>
              </a:ln>
              <a:effectLst/>
            </c:spPr>
            <c:extLst>
              <c:ext xmlns:c16="http://schemas.microsoft.com/office/drawing/2014/chart" uri="{C3380CC4-5D6E-409C-BE32-E72D297353CC}">
                <c16:uniqueId val="{00000001-0D47-4E82-B2FA-4A82AA3821FB}"/>
              </c:ext>
            </c:extLst>
          </c:dPt>
          <c:dPt>
            <c:idx val="1"/>
            <c:bubble3D val="0"/>
            <c:spPr>
              <a:solidFill>
                <a:schemeClr val="accent1">
                  <a:lumMod val="60000"/>
                  <a:lumOff val="40000"/>
                </a:schemeClr>
              </a:solidFill>
              <a:ln w="12700">
                <a:solidFill>
                  <a:schemeClr val="bg1">
                    <a:lumMod val="95000"/>
                  </a:schemeClr>
                </a:solidFill>
              </a:ln>
              <a:effectLst/>
            </c:spPr>
            <c:extLst>
              <c:ext xmlns:c16="http://schemas.microsoft.com/office/drawing/2014/chart" uri="{C3380CC4-5D6E-409C-BE32-E72D297353CC}">
                <c16:uniqueId val="{00000003-0D47-4E82-B2FA-4A82AA3821FB}"/>
              </c:ext>
            </c:extLst>
          </c:dPt>
          <c:dPt>
            <c:idx val="2"/>
            <c:bubble3D val="0"/>
            <c:spPr>
              <a:solidFill>
                <a:schemeClr val="accent2">
                  <a:lumMod val="40000"/>
                  <a:lumOff val="60000"/>
                </a:schemeClr>
              </a:solidFill>
              <a:ln w="12700">
                <a:solidFill>
                  <a:schemeClr val="bg1">
                    <a:lumMod val="95000"/>
                  </a:schemeClr>
                </a:solidFill>
              </a:ln>
              <a:effectLst/>
            </c:spPr>
            <c:extLst>
              <c:ext xmlns:c16="http://schemas.microsoft.com/office/drawing/2014/chart" uri="{C3380CC4-5D6E-409C-BE32-E72D297353CC}">
                <c16:uniqueId val="{00000005-0D47-4E82-B2FA-4A82AA3821FB}"/>
              </c:ext>
            </c:extLst>
          </c:dPt>
          <c:dLbls>
            <c:dLbl>
              <c:idx val="0"/>
              <c:layout>
                <c:manualLayout>
                  <c:x val="-1.8233734557217548E-2"/>
                  <c:y val="8.536006847250235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D47-4E82-B2FA-4A82AA3821F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Attrition'!$A$4:$A$7</c:f>
              <c:strCache>
                <c:ptCount val="3"/>
                <c:pt idx="0">
                  <c:v>HR</c:v>
                </c:pt>
                <c:pt idx="1">
                  <c:v>R&amp;D</c:v>
                </c:pt>
                <c:pt idx="2">
                  <c:v>Sales</c:v>
                </c:pt>
              </c:strCache>
            </c:strRef>
          </c:cat>
          <c:val>
            <c:numRef>
              <c:f>'Department by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D47-4E82-B2FA-4A82AA3821F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100000">
                <a:srgbClr val="000000"/>
              </a:gs>
            </a:gsLst>
            <a:lin ang="45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002060"/>
                </a:gs>
                <a:gs pos="100000">
                  <a:srgbClr val="000000"/>
                </a:gs>
              </a:gsLst>
              <a:lin ang="45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0046-43C5-8C4F-684B813986D2}"/>
            </c:ext>
          </c:extLst>
        </c:ser>
        <c:dLbls>
          <c:dLblPos val="outEnd"/>
          <c:showLegendKey val="0"/>
          <c:showVal val="1"/>
          <c:showCatName val="0"/>
          <c:showSerName val="0"/>
          <c:showPercent val="0"/>
          <c:showBubbleSize val="0"/>
        </c:dLbls>
        <c:gapWidth val="100"/>
        <c:overlap val="-27"/>
        <c:axId val="15347872"/>
        <c:axId val="15348288"/>
      </c:barChart>
      <c:catAx>
        <c:axId val="1534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348288"/>
        <c:crosses val="autoZero"/>
        <c:auto val="1"/>
        <c:lblAlgn val="ctr"/>
        <c:lblOffset val="100"/>
        <c:noMultiLvlLbl val="0"/>
      </c:catAx>
      <c:valAx>
        <c:axId val="15348288"/>
        <c:scaling>
          <c:orientation val="minMax"/>
        </c:scaling>
        <c:delete val="1"/>
        <c:axPos val="l"/>
        <c:numFmt formatCode="General" sourceLinked="1"/>
        <c:majorTickMark val="none"/>
        <c:minorTickMark val="none"/>
        <c:tickLblPos val="nextTo"/>
        <c:crossAx val="1534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B7BD917-3F0F-4BB8-A556-6742EBF601C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2832157D-5ABC-4F0C-9080-19D512C8D346}">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4B7BD917-3F0F-4BB8-A556-6742EBF601C3}">
          <cx:dataPt idx="2">
            <cx:spPr>
              <a:solidFill>
                <a:srgbClr val="FFC000">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2832157D-5ABC-4F0C-9080-19D512C8D346}">
          <cx:spPr>
            <a:gradFill>
              <a:gsLst>
                <a:gs pos="0">
                  <a:srgbClr val="002060"/>
                </a:gs>
                <a:gs pos="100000">
                  <a:srgbClr val="000000"/>
                </a:gs>
              </a:gsLst>
              <a:lin ang="5400000" scaled="0"/>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pPr>
            <a:endParaRPr lang="en-US" sz="9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9.png"/><Relationship Id="rId18" Type="http://schemas.microsoft.com/office/2014/relationships/chartEx" Target="../charts/chartEx3.xml"/><Relationship Id="rId3" Type="http://schemas.microsoft.com/office/2007/relationships/hdphoto" Target="../media/hdphoto1.wdp"/><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8.png"/><Relationship Id="rId16" Type="http://schemas.openxmlformats.org/officeDocument/2006/relationships/image" Target="../media/image12.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9.xml"/><Relationship Id="rId5" Type="http://schemas.openxmlformats.org/officeDocument/2006/relationships/image" Target="../media/image4.png"/><Relationship Id="rId15" Type="http://schemas.openxmlformats.org/officeDocument/2006/relationships/image" Target="../media/image11.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3.png"/><Relationship Id="rId9" Type="http://schemas.openxmlformats.org/officeDocument/2006/relationships/chart" Target="../charts/chart7.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76200</xdr:rowOff>
    </xdr:from>
    <xdr:to>
      <xdr:col>7</xdr:col>
      <xdr:colOff>561975</xdr:colOff>
      <xdr:row>13</xdr:row>
      <xdr:rowOff>142875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1901BB4-97D9-4CE1-B991-30EF96A5274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19875" y="762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4763</xdr:colOff>
      <xdr:row>9</xdr:row>
      <xdr:rowOff>9524</xdr:rowOff>
    </xdr:from>
    <xdr:to>
      <xdr:col>2</xdr:col>
      <xdr:colOff>647700</xdr:colOff>
      <xdr:row>15</xdr:row>
      <xdr:rowOff>161923</xdr:rowOff>
    </xdr:to>
    <xdr:graphicFrame macro="">
      <xdr:nvGraphicFramePr>
        <xdr:cNvPr id="2" name="Chart 1">
          <a:extLst>
            <a:ext uri="{FF2B5EF4-FFF2-40B4-BE49-F238E27FC236}">
              <a16:creationId xmlns:a16="http://schemas.microsoft.com/office/drawing/2014/main" id="{CA9DEE52-35BC-4450-94C3-303B3EB32A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676275</xdr:colOff>
      <xdr:row>1</xdr:row>
      <xdr:rowOff>9525</xdr:rowOff>
    </xdr:from>
    <xdr:to>
      <xdr:col>8</xdr:col>
      <xdr:colOff>447675</xdr:colOff>
      <xdr:row>5</xdr:row>
      <xdr:rowOff>180975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72C1DE07-34FF-4304-95A5-07C1C81D837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81600" y="209550"/>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200025</xdr:colOff>
      <xdr:row>1</xdr:row>
      <xdr:rowOff>57150</xdr:rowOff>
    </xdr:from>
    <xdr:to>
      <xdr:col>11</xdr:col>
      <xdr:colOff>657225</xdr:colOff>
      <xdr:row>11</xdr:row>
      <xdr:rowOff>104775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77432077-9A2E-4728-86D3-63CAA8E1B42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448550" y="257175"/>
              <a:ext cx="1828800"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11</xdr:row>
      <xdr:rowOff>114300</xdr:rowOff>
    </xdr:from>
    <xdr:to>
      <xdr:col>9</xdr:col>
      <xdr:colOff>457200</xdr:colOff>
      <xdr:row>18</xdr:row>
      <xdr:rowOff>171449</xdr:rowOff>
    </xdr:to>
    <xdr:graphicFrame macro="">
      <xdr:nvGraphicFramePr>
        <xdr:cNvPr id="6" name="Chart 5">
          <a:extLst>
            <a:ext uri="{FF2B5EF4-FFF2-40B4-BE49-F238E27FC236}">
              <a16:creationId xmlns:a16="http://schemas.microsoft.com/office/drawing/2014/main" id="{85138C96-1B61-4CBF-8E20-7ABA66E05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276225</xdr:colOff>
      <xdr:row>0</xdr:row>
      <xdr:rowOff>142875</xdr:rowOff>
    </xdr:from>
    <xdr:to>
      <xdr:col>8</xdr:col>
      <xdr:colOff>47625</xdr:colOff>
      <xdr:row>12</xdr:row>
      <xdr:rowOff>47625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F14C9D74-51CD-40D1-BB77-188207963DD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914900" y="142875"/>
              <a:ext cx="1828800" cy="230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238125</xdr:colOff>
      <xdr:row>1</xdr:row>
      <xdr:rowOff>28575</xdr:rowOff>
    </xdr:from>
    <xdr:to>
      <xdr:col>11</xdr:col>
      <xdr:colOff>9525</xdr:colOff>
      <xdr:row>7</xdr:row>
      <xdr:rowOff>28575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1D2DC44-9932-4077-B902-0ABA15BF558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934200" y="228600"/>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1090613</xdr:colOff>
      <xdr:row>10</xdr:row>
      <xdr:rowOff>114300</xdr:rowOff>
    </xdr:from>
    <xdr:to>
      <xdr:col>4</xdr:col>
      <xdr:colOff>600075</xdr:colOff>
      <xdr:row>19</xdr:row>
      <xdr:rowOff>28575</xdr:rowOff>
    </xdr:to>
    <xdr:graphicFrame macro="">
      <xdr:nvGraphicFramePr>
        <xdr:cNvPr id="4" name="Chart 3">
          <a:extLst>
            <a:ext uri="{FF2B5EF4-FFF2-40B4-BE49-F238E27FC236}">
              <a16:creationId xmlns:a16="http://schemas.microsoft.com/office/drawing/2014/main" id="{FEEA2044-5571-4AD8-8B66-36C59D61F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1081087</xdr:colOff>
      <xdr:row>8</xdr:row>
      <xdr:rowOff>152400</xdr:rowOff>
    </xdr:from>
    <xdr:to>
      <xdr:col>7</xdr:col>
      <xdr:colOff>566737</xdr:colOff>
      <xdr:row>17</xdr:row>
      <xdr:rowOff>161925</xdr:rowOff>
    </xdr:to>
    <xdr:graphicFrame macro="">
      <xdr:nvGraphicFramePr>
        <xdr:cNvPr id="2" name="Chart 1">
          <a:extLst>
            <a:ext uri="{FF2B5EF4-FFF2-40B4-BE49-F238E27FC236}">
              <a16:creationId xmlns:a16="http://schemas.microsoft.com/office/drawing/2014/main" id="{69AB1A9D-5540-4206-B3AF-1EF5ACA7D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404812</xdr:colOff>
      <xdr:row>2</xdr:row>
      <xdr:rowOff>38100</xdr:rowOff>
    </xdr:from>
    <xdr:to>
      <xdr:col>12</xdr:col>
      <xdr:colOff>176212</xdr:colOff>
      <xdr:row>15</xdr:row>
      <xdr:rowOff>180975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E4F64CC-9F17-4CD5-B2B5-46F30CB263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19912" y="438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1385887</xdr:colOff>
      <xdr:row>4</xdr:row>
      <xdr:rowOff>19050</xdr:rowOff>
    </xdr:from>
    <xdr:to>
      <xdr:col>6</xdr:col>
      <xdr:colOff>219075</xdr:colOff>
      <xdr:row>17</xdr:row>
      <xdr:rowOff>161925</xdr:rowOff>
    </xdr:to>
    <xdr:graphicFrame macro="">
      <xdr:nvGraphicFramePr>
        <xdr:cNvPr id="2" name="Chart 1">
          <a:extLst>
            <a:ext uri="{FF2B5EF4-FFF2-40B4-BE49-F238E27FC236}">
              <a16:creationId xmlns:a16="http://schemas.microsoft.com/office/drawing/2014/main" id="{C068D606-7F44-4DC3-A568-75A887EDC5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1385887</xdr:colOff>
      <xdr:row>4</xdr:row>
      <xdr:rowOff>19050</xdr:rowOff>
    </xdr:from>
    <xdr:to>
      <xdr:col>8</xdr:col>
      <xdr:colOff>185737</xdr:colOff>
      <xdr:row>17</xdr:row>
      <xdr:rowOff>161925</xdr:rowOff>
    </xdr:to>
    <xdr:graphicFrame macro="">
      <xdr:nvGraphicFramePr>
        <xdr:cNvPr id="3" name="Chart 2">
          <a:extLst>
            <a:ext uri="{FF2B5EF4-FFF2-40B4-BE49-F238E27FC236}">
              <a16:creationId xmlns:a16="http://schemas.microsoft.com/office/drawing/2014/main" id="{ACE8DEF6-9BFA-48E1-BA0D-B39A5DC4F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290512</xdr:colOff>
      <xdr:row>6</xdr:row>
      <xdr:rowOff>123824</xdr:rowOff>
    </xdr:from>
    <xdr:to>
      <xdr:col>9</xdr:col>
      <xdr:colOff>333375</xdr:colOff>
      <xdr:row>17</xdr:row>
      <xdr:rowOff>161924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B185004-96CF-40CD-B951-3DC217509A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1323974"/>
              <a:ext cx="3471863" cy="22383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609600</xdr:colOff>
      <xdr:row>2</xdr:row>
      <xdr:rowOff>19050</xdr:rowOff>
    </xdr:from>
    <xdr:to>
      <xdr:col>9</xdr:col>
      <xdr:colOff>381000</xdr:colOff>
      <xdr:row>8</xdr:row>
      <xdr:rowOff>57150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809E71E8-3821-48CC-92ED-EB043345C8A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667375" y="419100"/>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xdr:colOff>
      <xdr:row>2</xdr:row>
      <xdr:rowOff>9525</xdr:rowOff>
    </xdr:from>
    <xdr:to>
      <xdr:col>12</xdr:col>
      <xdr:colOff>495300</xdr:colOff>
      <xdr:row>12</xdr:row>
      <xdr:rowOff>114300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011AFCF1-D4CB-4742-9E6A-4253708D1BF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839075" y="409575"/>
              <a:ext cx="1828800" cy="2105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0779" y="316593"/>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33443" y="1215714"/>
                <a:ext cx="2628079"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bg1">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273844</xdr:colOff>
      <xdr:row>6</xdr:row>
      <xdr:rowOff>178594</xdr:rowOff>
    </xdr:from>
    <xdr:to>
      <xdr:col>6</xdr:col>
      <xdr:colOff>273844</xdr:colOff>
      <xdr:row>8</xdr:row>
      <xdr:rowOff>178594</xdr:rowOff>
    </xdr:to>
    <xdr:sp macro="" textlink="">
      <xdr:nvSpPr>
        <xdr:cNvPr id="29" name="TextBox 28">
          <a:extLst>
            <a:ext uri="{FF2B5EF4-FFF2-40B4-BE49-F238E27FC236}">
              <a16:creationId xmlns:a16="http://schemas.microsoft.com/office/drawing/2014/main" id="{363E9702-8411-4E06-B7E1-F41B4E85E34C}"/>
            </a:ext>
          </a:extLst>
        </xdr:cNvPr>
        <xdr:cNvSpPr txBox="1"/>
      </xdr:nvSpPr>
      <xdr:spPr>
        <a:xfrm>
          <a:off x="1559719" y="1321594"/>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75000"/>
                </a:schemeClr>
              </a:solidFill>
              <a:latin typeface="+mj-lt"/>
            </a:rPr>
            <a:t>Total Employees</a:t>
          </a:r>
        </a:p>
      </xdr:txBody>
    </xdr:sp>
    <xdr:clientData/>
  </xdr:twoCellAnchor>
  <xdr:twoCellAnchor>
    <xdr:from>
      <xdr:col>3</xdr:col>
      <xdr:colOff>97631</xdr:colOff>
      <xdr:row>9</xdr:row>
      <xdr:rowOff>28575</xdr:rowOff>
    </xdr:from>
    <xdr:to>
      <xdr:col>7</xdr:col>
      <xdr:colOff>97631</xdr:colOff>
      <xdr:row>11</xdr:row>
      <xdr:rowOff>28575</xdr:rowOff>
    </xdr:to>
    <xdr:sp macro="" textlink="KPI!A8">
      <xdr:nvSpPr>
        <xdr:cNvPr id="31" name="TextBox 30">
          <a:extLst>
            <a:ext uri="{FF2B5EF4-FFF2-40B4-BE49-F238E27FC236}">
              <a16:creationId xmlns:a16="http://schemas.microsoft.com/office/drawing/2014/main" id="{F4E61CEA-9F82-40E1-85FB-D5D7E54B48A9}"/>
            </a:ext>
          </a:extLst>
        </xdr:cNvPr>
        <xdr:cNvSpPr txBox="1"/>
      </xdr:nvSpPr>
      <xdr:spPr>
        <a:xfrm>
          <a:off x="2026444" y="1743075"/>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2D3F841-3A6A-4DCC-BD6F-A35150E8E88A}" type="TxLink">
            <a:rPr lang="en-US" sz="2800" b="1">
              <a:solidFill>
                <a:srgbClr val="002060"/>
              </a:solidFill>
              <a:latin typeface="+mj-lt"/>
            </a:rPr>
            <a:pPr algn="ctr"/>
            <a:t>1470</a:t>
          </a:fld>
          <a:endParaRPr lang="en-US" sz="2800" b="1">
            <a:solidFill>
              <a:srgbClr val="002060"/>
            </a:solidFill>
            <a:latin typeface="+mj-lt"/>
          </a:endParaRPr>
        </a:p>
      </xdr:txBody>
    </xdr:sp>
    <xdr:clientData/>
  </xdr:twoCellAnchor>
  <xdr:twoCellAnchor>
    <xdr:from>
      <xdr:col>6</xdr:col>
      <xdr:colOff>545307</xdr:colOff>
      <xdr:row>7</xdr:row>
      <xdr:rowOff>33338</xdr:rowOff>
    </xdr:from>
    <xdr:to>
      <xdr:col>10</xdr:col>
      <xdr:colOff>545307</xdr:colOff>
      <xdr:row>9</xdr:row>
      <xdr:rowOff>33338</xdr:rowOff>
    </xdr:to>
    <xdr:sp macro="" textlink="">
      <xdr:nvSpPr>
        <xdr:cNvPr id="34" name="TextBox 33">
          <a:extLst>
            <a:ext uri="{FF2B5EF4-FFF2-40B4-BE49-F238E27FC236}">
              <a16:creationId xmlns:a16="http://schemas.microsoft.com/office/drawing/2014/main" id="{85A94FAF-DDBD-4566-ACC7-F4A9BCC9FF3E}"/>
            </a:ext>
          </a:extLst>
        </xdr:cNvPr>
        <xdr:cNvSpPr txBox="1"/>
      </xdr:nvSpPr>
      <xdr:spPr>
        <a:xfrm>
          <a:off x="4402932" y="1366838"/>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75000"/>
                </a:schemeClr>
              </a:solidFill>
              <a:latin typeface="+mj-lt"/>
            </a:rPr>
            <a:t>Attrition Count</a:t>
          </a:r>
        </a:p>
      </xdr:txBody>
    </xdr:sp>
    <xdr:clientData/>
  </xdr:twoCellAnchor>
  <xdr:twoCellAnchor>
    <xdr:from>
      <xdr:col>7</xdr:col>
      <xdr:colOff>309562</xdr:colOff>
      <xdr:row>8</xdr:row>
      <xdr:rowOff>180975</xdr:rowOff>
    </xdr:from>
    <xdr:to>
      <xdr:col>11</xdr:col>
      <xdr:colOff>309562</xdr:colOff>
      <xdr:row>10</xdr:row>
      <xdr:rowOff>180975</xdr:rowOff>
    </xdr:to>
    <xdr:sp macro="" textlink="KPI!B8">
      <xdr:nvSpPr>
        <xdr:cNvPr id="35" name="TextBox 34">
          <a:extLst>
            <a:ext uri="{FF2B5EF4-FFF2-40B4-BE49-F238E27FC236}">
              <a16:creationId xmlns:a16="http://schemas.microsoft.com/office/drawing/2014/main" id="{65D48F60-1AB0-477B-A314-D66AC606A79B}"/>
            </a:ext>
          </a:extLst>
        </xdr:cNvPr>
        <xdr:cNvSpPr txBox="1"/>
      </xdr:nvSpPr>
      <xdr:spPr>
        <a:xfrm>
          <a:off x="4810125" y="1704975"/>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BA93E22-0680-4AB1-92AA-CD77A74204AC}" type="TxLink">
            <a:rPr lang="en-US" sz="2800" b="1">
              <a:solidFill>
                <a:srgbClr val="002060"/>
              </a:solidFill>
              <a:latin typeface="+mj-lt"/>
            </a:rPr>
            <a:pPr algn="ctr"/>
            <a:t>237</a:t>
          </a:fld>
          <a:endParaRPr lang="en-US" sz="2800" b="1">
            <a:solidFill>
              <a:srgbClr val="002060"/>
            </a:solidFill>
            <a:latin typeface="+mj-lt"/>
          </a:endParaRPr>
        </a:p>
      </xdr:txBody>
    </xdr:sp>
    <xdr:clientData/>
  </xdr:twoCellAnchor>
  <xdr:twoCellAnchor>
    <xdr:from>
      <xdr:col>11</xdr:col>
      <xdr:colOff>297656</xdr:colOff>
      <xdr:row>7</xdr:row>
      <xdr:rowOff>50006</xdr:rowOff>
    </xdr:from>
    <xdr:to>
      <xdr:col>15</xdr:col>
      <xdr:colOff>297656</xdr:colOff>
      <xdr:row>9</xdr:row>
      <xdr:rowOff>50006</xdr:rowOff>
    </xdr:to>
    <xdr:sp macro="" textlink="">
      <xdr:nvSpPr>
        <xdr:cNvPr id="38" name="TextBox 37">
          <a:extLst>
            <a:ext uri="{FF2B5EF4-FFF2-40B4-BE49-F238E27FC236}">
              <a16:creationId xmlns:a16="http://schemas.microsoft.com/office/drawing/2014/main" id="{B8F3CBF9-7E1A-4E6A-BCBA-5207581D8DB1}"/>
            </a:ext>
          </a:extLst>
        </xdr:cNvPr>
        <xdr:cNvSpPr txBox="1"/>
      </xdr:nvSpPr>
      <xdr:spPr>
        <a:xfrm>
          <a:off x="7369969" y="1383506"/>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75000"/>
                </a:schemeClr>
              </a:solidFill>
              <a:latin typeface="+mj-lt"/>
            </a:rPr>
            <a:t>Average Age</a:t>
          </a:r>
        </a:p>
      </xdr:txBody>
    </xdr:sp>
    <xdr:clientData/>
  </xdr:twoCellAnchor>
  <xdr:twoCellAnchor>
    <xdr:from>
      <xdr:col>11</xdr:col>
      <xdr:colOff>421480</xdr:colOff>
      <xdr:row>9</xdr:row>
      <xdr:rowOff>21430</xdr:rowOff>
    </xdr:from>
    <xdr:to>
      <xdr:col>15</xdr:col>
      <xdr:colOff>421480</xdr:colOff>
      <xdr:row>11</xdr:row>
      <xdr:rowOff>21430</xdr:rowOff>
    </xdr:to>
    <xdr:sp macro="" textlink="KPI!C8">
      <xdr:nvSpPr>
        <xdr:cNvPr id="39" name="TextBox 38">
          <a:extLst>
            <a:ext uri="{FF2B5EF4-FFF2-40B4-BE49-F238E27FC236}">
              <a16:creationId xmlns:a16="http://schemas.microsoft.com/office/drawing/2014/main" id="{AFF70555-7C02-40F8-9759-498CC5495D0A}"/>
            </a:ext>
          </a:extLst>
        </xdr:cNvPr>
        <xdr:cNvSpPr txBox="1"/>
      </xdr:nvSpPr>
      <xdr:spPr>
        <a:xfrm>
          <a:off x="7493793" y="1735930"/>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9DDFE5-C871-454F-9D61-1DFD3BDAE6B7}" type="TxLink">
            <a:rPr lang="en-US" sz="2800" b="1">
              <a:solidFill>
                <a:srgbClr val="002060"/>
              </a:solidFill>
              <a:latin typeface="+mj-lt"/>
            </a:rPr>
            <a:pPr algn="ctr"/>
            <a:t>37</a:t>
          </a:fld>
          <a:endParaRPr lang="en-US" sz="2800" b="1">
            <a:solidFill>
              <a:srgbClr val="002060"/>
            </a:solidFill>
            <a:latin typeface="+mj-lt"/>
          </a:endParaRPr>
        </a:p>
      </xdr:txBody>
    </xdr:sp>
    <xdr:clientData/>
  </xdr:twoCellAnchor>
  <xdr:twoCellAnchor>
    <xdr:from>
      <xdr:col>15</xdr:col>
      <xdr:colOff>621506</xdr:colOff>
      <xdr:row>7</xdr:row>
      <xdr:rowOff>40481</xdr:rowOff>
    </xdr:from>
    <xdr:to>
      <xdr:col>19</xdr:col>
      <xdr:colOff>621506</xdr:colOff>
      <xdr:row>9</xdr:row>
      <xdr:rowOff>40481</xdr:rowOff>
    </xdr:to>
    <xdr:sp macro="" textlink="">
      <xdr:nvSpPr>
        <xdr:cNvPr id="42" name="TextBox 41">
          <a:extLst>
            <a:ext uri="{FF2B5EF4-FFF2-40B4-BE49-F238E27FC236}">
              <a16:creationId xmlns:a16="http://schemas.microsoft.com/office/drawing/2014/main" id="{426D39B1-F8A7-4508-A742-74AAAE4E311F}"/>
            </a:ext>
          </a:extLst>
        </xdr:cNvPr>
        <xdr:cNvSpPr txBox="1"/>
      </xdr:nvSpPr>
      <xdr:spPr>
        <a:xfrm>
          <a:off x="10265569" y="1373981"/>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75000"/>
                </a:schemeClr>
              </a:solidFill>
              <a:latin typeface="+mj-lt"/>
            </a:rPr>
            <a:t>Active</a:t>
          </a:r>
          <a:r>
            <a:rPr lang="en-US" sz="2000" b="1" baseline="0">
              <a:solidFill>
                <a:schemeClr val="accent2">
                  <a:lumMod val="75000"/>
                </a:schemeClr>
              </a:solidFill>
              <a:latin typeface="+mj-lt"/>
            </a:rPr>
            <a:t> Employees</a:t>
          </a:r>
          <a:endParaRPr lang="en-US" sz="2000" b="1">
            <a:solidFill>
              <a:schemeClr val="accent2">
                <a:lumMod val="75000"/>
              </a:schemeClr>
            </a:solidFill>
            <a:latin typeface="+mj-lt"/>
          </a:endParaRPr>
        </a:p>
      </xdr:txBody>
    </xdr:sp>
    <xdr:clientData/>
  </xdr:twoCellAnchor>
  <xdr:twoCellAnchor>
    <xdr:from>
      <xdr:col>16</xdr:col>
      <xdr:colOff>445294</xdr:colOff>
      <xdr:row>9</xdr:row>
      <xdr:rowOff>80962</xdr:rowOff>
    </xdr:from>
    <xdr:to>
      <xdr:col>20</xdr:col>
      <xdr:colOff>445294</xdr:colOff>
      <xdr:row>11</xdr:row>
      <xdr:rowOff>80962</xdr:rowOff>
    </xdr:to>
    <xdr:sp macro="" textlink="KPI!D8">
      <xdr:nvSpPr>
        <xdr:cNvPr id="43" name="TextBox 42">
          <a:extLst>
            <a:ext uri="{FF2B5EF4-FFF2-40B4-BE49-F238E27FC236}">
              <a16:creationId xmlns:a16="http://schemas.microsoft.com/office/drawing/2014/main" id="{177DCC14-2593-4259-A064-943A80D49D20}"/>
            </a:ext>
          </a:extLst>
        </xdr:cNvPr>
        <xdr:cNvSpPr txBox="1"/>
      </xdr:nvSpPr>
      <xdr:spPr>
        <a:xfrm>
          <a:off x="10732294" y="1795462"/>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960C3BD-7315-454A-9F7F-083F55482E8E}" type="TxLink">
            <a:rPr lang="en-US" sz="2800" b="1">
              <a:solidFill>
                <a:srgbClr val="002060"/>
              </a:solidFill>
              <a:latin typeface="+mj-lt"/>
            </a:rPr>
            <a:pPr algn="ctr"/>
            <a:t>1233</a:t>
          </a:fld>
          <a:endParaRPr lang="en-US" sz="2800" b="1">
            <a:solidFill>
              <a:srgbClr val="002060"/>
            </a:solidFill>
            <a:latin typeface="+mj-lt"/>
          </a:endParaRPr>
        </a:p>
      </xdr:txBody>
    </xdr:sp>
    <xdr:clientData/>
  </xdr:twoCellAnchor>
  <xdr:twoCellAnchor>
    <xdr:from>
      <xdr:col>20</xdr:col>
      <xdr:colOff>359568</xdr:colOff>
      <xdr:row>7</xdr:row>
      <xdr:rowOff>28575</xdr:rowOff>
    </xdr:from>
    <xdr:to>
      <xdr:col>24</xdr:col>
      <xdr:colOff>359568</xdr:colOff>
      <xdr:row>9</xdr:row>
      <xdr:rowOff>28575</xdr:rowOff>
    </xdr:to>
    <xdr:sp macro="" textlink="">
      <xdr:nvSpPr>
        <xdr:cNvPr id="46" name="TextBox 45">
          <a:extLst>
            <a:ext uri="{FF2B5EF4-FFF2-40B4-BE49-F238E27FC236}">
              <a16:creationId xmlns:a16="http://schemas.microsoft.com/office/drawing/2014/main" id="{71E45938-2053-42A5-8752-367DC8DBC265}"/>
            </a:ext>
          </a:extLst>
        </xdr:cNvPr>
        <xdr:cNvSpPr txBox="1"/>
      </xdr:nvSpPr>
      <xdr:spPr>
        <a:xfrm>
          <a:off x="13218318" y="1362075"/>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2">
                  <a:lumMod val="75000"/>
                </a:schemeClr>
              </a:solidFill>
              <a:latin typeface="+mj-lt"/>
            </a:rPr>
            <a:t>Attrition</a:t>
          </a:r>
          <a:r>
            <a:rPr lang="en-US" sz="2000" b="1" baseline="0">
              <a:solidFill>
                <a:schemeClr val="accent2">
                  <a:lumMod val="75000"/>
                </a:schemeClr>
              </a:solidFill>
              <a:latin typeface="+mj-lt"/>
            </a:rPr>
            <a:t> Rate</a:t>
          </a:r>
          <a:endParaRPr lang="en-US" sz="2000" b="1">
            <a:solidFill>
              <a:schemeClr val="accent2">
                <a:lumMod val="75000"/>
              </a:schemeClr>
            </a:solidFill>
            <a:latin typeface="+mj-lt"/>
          </a:endParaRPr>
        </a:p>
      </xdr:txBody>
    </xdr:sp>
    <xdr:clientData/>
  </xdr:twoCellAnchor>
  <xdr:twoCellAnchor>
    <xdr:from>
      <xdr:col>21</xdr:col>
      <xdr:colOff>183355</xdr:colOff>
      <xdr:row>9</xdr:row>
      <xdr:rowOff>69056</xdr:rowOff>
    </xdr:from>
    <xdr:to>
      <xdr:col>25</xdr:col>
      <xdr:colOff>183355</xdr:colOff>
      <xdr:row>11</xdr:row>
      <xdr:rowOff>69056</xdr:rowOff>
    </xdr:to>
    <xdr:sp macro="" textlink="KPI!E8">
      <xdr:nvSpPr>
        <xdr:cNvPr id="47" name="TextBox 46">
          <a:extLst>
            <a:ext uri="{FF2B5EF4-FFF2-40B4-BE49-F238E27FC236}">
              <a16:creationId xmlns:a16="http://schemas.microsoft.com/office/drawing/2014/main" id="{C215C94A-E0D7-4A50-AACF-387741D2931B}"/>
            </a:ext>
          </a:extLst>
        </xdr:cNvPr>
        <xdr:cNvSpPr txBox="1"/>
      </xdr:nvSpPr>
      <xdr:spPr>
        <a:xfrm>
          <a:off x="13685043" y="1783556"/>
          <a:ext cx="25717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C4EEFE-7033-4E23-8A9C-45481229ED5C}" type="TxLink">
            <a:rPr lang="en-US" sz="2800" b="1">
              <a:solidFill>
                <a:srgbClr val="002060"/>
              </a:solidFill>
              <a:latin typeface="+mj-lt"/>
            </a:rPr>
            <a:pPr algn="ctr"/>
            <a:t>16.12%</a:t>
          </a:fld>
          <a:endParaRPr lang="en-US" sz="2800" b="1">
            <a:solidFill>
              <a:srgbClr val="002060"/>
            </a:solidFill>
            <a:latin typeface="+mj-lt"/>
          </a:endParaRPr>
        </a:p>
      </xdr:txBody>
    </xdr:sp>
    <xdr:clientData/>
  </xdr:twoCellAnchor>
  <xdr:oneCellAnchor>
    <xdr:from>
      <xdr:col>5</xdr:col>
      <xdr:colOff>597694</xdr:colOff>
      <xdr:row>7</xdr:row>
      <xdr:rowOff>4762</xdr:rowOff>
    </xdr:from>
    <xdr:ext cx="333375" cy="314325"/>
    <xdr:pic>
      <xdr:nvPicPr>
        <xdr:cNvPr id="48" name="image4.png">
          <a:extLst>
            <a:ext uri="{FF2B5EF4-FFF2-40B4-BE49-F238E27FC236}">
              <a16:creationId xmlns:a16="http://schemas.microsoft.com/office/drawing/2014/main" id="{F17F6730-3E04-49A4-AFE4-A1B033A780FC}"/>
            </a:ext>
          </a:extLst>
        </xdr:cNvPr>
        <xdr:cNvPicPr preferRelativeResize="0"/>
      </xdr:nvPicPr>
      <xdr:blipFill>
        <a:blip xmlns:r="http://schemas.openxmlformats.org/officeDocument/2006/relationships" r:embed="rId1" cstate="print"/>
        <a:stretch>
          <a:fillRect/>
        </a:stretch>
      </xdr:blipFill>
      <xdr:spPr>
        <a:xfrm>
          <a:off x="3812382" y="1338262"/>
          <a:ext cx="333375" cy="314325"/>
        </a:xfrm>
        <a:prstGeom prst="rect">
          <a:avLst/>
        </a:prstGeom>
        <a:noFill/>
      </xdr:spPr>
    </xdr:pic>
    <xdr:clientData fLocksWithSheet="0"/>
  </xdr:oneCellAnchor>
  <xdr:oneCellAnchor>
    <xdr:from>
      <xdr:col>19</xdr:col>
      <xdr:colOff>335757</xdr:colOff>
      <xdr:row>7</xdr:row>
      <xdr:rowOff>40481</xdr:rowOff>
    </xdr:from>
    <xdr:ext cx="419100" cy="304800"/>
    <xdr:pic>
      <xdr:nvPicPr>
        <xdr:cNvPr id="49" name="image5.png">
          <a:extLst>
            <a:ext uri="{FF2B5EF4-FFF2-40B4-BE49-F238E27FC236}">
              <a16:creationId xmlns:a16="http://schemas.microsoft.com/office/drawing/2014/main" id="{D5FDF004-54F6-4955-82B1-73742B9F8A74}"/>
            </a:ext>
          </a:extLst>
        </xdr:cNvPr>
        <xdr:cNvPicPr preferRelativeResize="0"/>
      </xdr:nvPicPr>
      <xdr:blipFill>
        <a:blip xmlns:r="http://schemas.openxmlformats.org/officeDocument/2006/relationships" r:embed="rId2" cstate="print">
          <a:biLevel thresh="50000"/>
          <a:alphaModFix/>
          <a:extLst>
            <a:ext uri="{BEBA8EAE-BF5A-486C-A8C5-ECC9F3942E4B}">
              <a14:imgProps xmlns:a14="http://schemas.microsoft.com/office/drawing/2010/main">
                <a14:imgLayer r:embed="rId3">
                  <a14:imgEffect>
                    <a14:saturation sat="33000"/>
                  </a14:imgEffect>
                </a14:imgLayer>
              </a14:imgProps>
            </a:ext>
          </a:extLst>
        </a:blip>
        <a:stretch>
          <a:fillRect/>
        </a:stretch>
      </xdr:blipFill>
      <xdr:spPr>
        <a:xfrm>
          <a:off x="12551570" y="1373981"/>
          <a:ext cx="419100" cy="304800"/>
        </a:xfrm>
        <a:prstGeom prst="rect">
          <a:avLst/>
        </a:prstGeom>
        <a:noFill/>
      </xdr:spPr>
    </xdr:pic>
    <xdr:clientData fLocksWithSheet="0"/>
  </xdr:oneCellAnchor>
  <xdr:oneCellAnchor>
    <xdr:from>
      <xdr:col>24</xdr:col>
      <xdr:colOff>109538</xdr:colOff>
      <xdr:row>7</xdr:row>
      <xdr:rowOff>16668</xdr:rowOff>
    </xdr:from>
    <xdr:ext cx="390525" cy="314325"/>
    <xdr:pic>
      <xdr:nvPicPr>
        <xdr:cNvPr id="50" name="image2.png">
          <a:extLst>
            <a:ext uri="{FF2B5EF4-FFF2-40B4-BE49-F238E27FC236}">
              <a16:creationId xmlns:a16="http://schemas.microsoft.com/office/drawing/2014/main" id="{5974AD85-3DF0-46D6-B26E-DBA568F6EE7A}"/>
            </a:ext>
          </a:extLst>
        </xdr:cNvPr>
        <xdr:cNvPicPr preferRelativeResize="0"/>
      </xdr:nvPicPr>
      <xdr:blipFill>
        <a:blip xmlns:r="http://schemas.openxmlformats.org/officeDocument/2006/relationships" r:embed="rId4" cstate="print"/>
        <a:stretch>
          <a:fillRect/>
        </a:stretch>
      </xdr:blipFill>
      <xdr:spPr>
        <a:xfrm>
          <a:off x="15540038" y="1350168"/>
          <a:ext cx="390525" cy="314325"/>
        </a:xfrm>
        <a:prstGeom prst="rect">
          <a:avLst/>
        </a:prstGeom>
        <a:noFill/>
      </xdr:spPr>
    </xdr:pic>
    <xdr:clientData fLocksWithSheet="0"/>
  </xdr:oneCellAnchor>
  <xdr:oneCellAnchor>
    <xdr:from>
      <xdr:col>15</xdr:col>
      <xdr:colOff>73818</xdr:colOff>
      <xdr:row>7</xdr:row>
      <xdr:rowOff>123825</xdr:rowOff>
    </xdr:from>
    <xdr:ext cx="295275" cy="266700"/>
    <xdr:pic>
      <xdr:nvPicPr>
        <xdr:cNvPr id="51" name="image6.png">
          <a:extLst>
            <a:ext uri="{FF2B5EF4-FFF2-40B4-BE49-F238E27FC236}">
              <a16:creationId xmlns:a16="http://schemas.microsoft.com/office/drawing/2014/main" id="{45648741-CC46-44F5-BB95-96CAE1F41A66}"/>
            </a:ext>
          </a:extLst>
        </xdr:cNvPr>
        <xdr:cNvPicPr preferRelativeResize="0"/>
      </xdr:nvPicPr>
      <xdr:blipFill>
        <a:blip xmlns:r="http://schemas.openxmlformats.org/officeDocument/2006/relationships" r:embed="rId5" cstate="print"/>
        <a:stretch>
          <a:fillRect/>
        </a:stretch>
      </xdr:blipFill>
      <xdr:spPr>
        <a:xfrm>
          <a:off x="9717881" y="1457325"/>
          <a:ext cx="295275" cy="266700"/>
        </a:xfrm>
        <a:prstGeom prst="rect">
          <a:avLst/>
        </a:prstGeom>
        <a:solidFill>
          <a:schemeClr val="bg1"/>
        </a:solidFill>
      </xdr:spPr>
    </xdr:pic>
    <xdr:clientData fLocksWithSheet="0"/>
  </xdr:oneCellAnchor>
  <xdr:oneCellAnchor>
    <xdr:from>
      <xdr:col>10</xdr:col>
      <xdr:colOff>276225</xdr:colOff>
      <xdr:row>7</xdr:row>
      <xdr:rowOff>40482</xdr:rowOff>
    </xdr:from>
    <xdr:ext cx="485775" cy="400050"/>
    <xdr:pic>
      <xdr:nvPicPr>
        <xdr:cNvPr id="52" name="image7.png">
          <a:extLst>
            <a:ext uri="{FF2B5EF4-FFF2-40B4-BE49-F238E27FC236}">
              <a16:creationId xmlns:a16="http://schemas.microsoft.com/office/drawing/2014/main" id="{F2CF143C-69D7-4FBD-9A53-181285BEAA6A}"/>
            </a:ext>
          </a:extLst>
        </xdr:cNvPr>
        <xdr:cNvPicPr preferRelativeResize="0"/>
      </xdr:nvPicPr>
      <xdr:blipFill>
        <a:blip xmlns:r="http://schemas.openxmlformats.org/officeDocument/2006/relationships" r:embed="rId6" cstate="print"/>
        <a:stretch>
          <a:fillRect/>
        </a:stretch>
      </xdr:blipFill>
      <xdr:spPr>
        <a:xfrm>
          <a:off x="6705600" y="1373982"/>
          <a:ext cx="485775" cy="400050"/>
        </a:xfrm>
        <a:prstGeom prst="rect">
          <a:avLst/>
        </a:prstGeom>
        <a:noFill/>
      </xdr:spPr>
    </xdr:pic>
    <xdr:clientData fLocksWithSheet="0"/>
  </xdr:oneCellAnchor>
  <xdr:twoCellAnchor>
    <xdr:from>
      <xdr:col>4</xdr:col>
      <xdr:colOff>214312</xdr:colOff>
      <xdr:row>2</xdr:row>
      <xdr:rowOff>35717</xdr:rowOff>
    </xdr:from>
    <xdr:to>
      <xdr:col>15</xdr:col>
      <xdr:colOff>309561</xdr:colOff>
      <xdr:row>5</xdr:row>
      <xdr:rowOff>107154</xdr:rowOff>
    </xdr:to>
    <xdr:sp macro="" textlink="">
      <xdr:nvSpPr>
        <xdr:cNvPr id="53" name="TextBox 52">
          <a:extLst>
            <a:ext uri="{FF2B5EF4-FFF2-40B4-BE49-F238E27FC236}">
              <a16:creationId xmlns:a16="http://schemas.microsoft.com/office/drawing/2014/main" id="{F1D8ABD7-A378-4188-9134-E980C1D3010D}"/>
            </a:ext>
          </a:extLst>
        </xdr:cNvPr>
        <xdr:cNvSpPr txBox="1"/>
      </xdr:nvSpPr>
      <xdr:spPr>
        <a:xfrm>
          <a:off x="2786062" y="416717"/>
          <a:ext cx="7167562" cy="642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solidFill>
                <a:schemeClr val="accent5">
                  <a:lumMod val="75000"/>
                </a:schemeClr>
              </a:solidFill>
              <a:latin typeface="+mj-lt"/>
            </a:rPr>
            <a:t>HR ANALYTICS DASHBOARD</a:t>
          </a:r>
        </a:p>
      </xdr:txBody>
    </xdr:sp>
    <xdr:clientData/>
  </xdr:twoCellAnchor>
  <xdr:oneCellAnchor>
    <xdr:from>
      <xdr:col>3</xdr:col>
      <xdr:colOff>204788</xdr:colOff>
      <xdr:row>2</xdr:row>
      <xdr:rowOff>123825</xdr:rowOff>
    </xdr:from>
    <xdr:ext cx="542925" cy="523875"/>
    <xdr:pic>
      <xdr:nvPicPr>
        <xdr:cNvPr id="54" name="image1.png">
          <a:extLst>
            <a:ext uri="{FF2B5EF4-FFF2-40B4-BE49-F238E27FC236}">
              <a16:creationId xmlns:a16="http://schemas.microsoft.com/office/drawing/2014/main" id="{B66D3029-53AC-4C6D-BCB3-A92BEB6C5C2E}"/>
            </a:ext>
          </a:extLst>
        </xdr:cNvPr>
        <xdr:cNvPicPr preferRelativeResize="0"/>
      </xdr:nvPicPr>
      <xdr:blipFill>
        <a:blip xmlns:r="http://schemas.openxmlformats.org/officeDocument/2006/relationships" r:embed="rId7" cstate="print"/>
        <a:stretch>
          <a:fillRect/>
        </a:stretch>
      </xdr:blipFill>
      <xdr:spPr>
        <a:xfrm>
          <a:off x="2133601" y="504825"/>
          <a:ext cx="542925" cy="523875"/>
        </a:xfrm>
        <a:prstGeom prst="rect">
          <a:avLst/>
        </a:prstGeom>
        <a:noFill/>
      </xdr:spPr>
    </xdr:pic>
    <xdr:clientData fLocksWithSheet="0"/>
  </xdr:oneCellAnchor>
  <xdr:oneCellAnchor>
    <xdr:from>
      <xdr:col>15</xdr:col>
      <xdr:colOff>454818</xdr:colOff>
      <xdr:row>2</xdr:row>
      <xdr:rowOff>88106</xdr:rowOff>
    </xdr:from>
    <xdr:ext cx="723900" cy="628650"/>
    <xdr:pic>
      <xdr:nvPicPr>
        <xdr:cNvPr id="55" name="image3.png">
          <a:extLst>
            <a:ext uri="{FF2B5EF4-FFF2-40B4-BE49-F238E27FC236}">
              <a16:creationId xmlns:a16="http://schemas.microsoft.com/office/drawing/2014/main" id="{63DDEF62-E9AA-4C17-9CA7-6A6373A52996}"/>
            </a:ext>
          </a:extLst>
        </xdr:cNvPr>
        <xdr:cNvPicPr preferRelativeResize="0"/>
      </xdr:nvPicPr>
      <xdr:blipFill>
        <a:blip xmlns:r="http://schemas.openxmlformats.org/officeDocument/2006/relationships" r:embed="rId8" cstate="print"/>
        <a:stretch>
          <a:fillRect/>
        </a:stretch>
      </xdr:blipFill>
      <xdr:spPr>
        <a:xfrm>
          <a:off x="10098881" y="469106"/>
          <a:ext cx="723900" cy="628650"/>
        </a:xfrm>
        <a:prstGeom prst="rect">
          <a:avLst/>
        </a:prstGeom>
        <a:noFill/>
      </xdr:spPr>
    </xdr:pic>
    <xdr:clientData fLocksWithSheet="0"/>
  </xdr:oneCellAnchor>
  <xdr:twoCellAnchor>
    <xdr:from>
      <xdr:col>17</xdr:col>
      <xdr:colOff>190498</xdr:colOff>
      <xdr:row>2</xdr:row>
      <xdr:rowOff>23812</xdr:rowOff>
    </xdr:from>
    <xdr:to>
      <xdr:col>19</xdr:col>
      <xdr:colOff>250030</xdr:colOff>
      <xdr:row>6</xdr:row>
      <xdr:rowOff>11906</xdr:rowOff>
    </xdr:to>
    <xdr:sp macro="" textlink="">
      <xdr:nvSpPr>
        <xdr:cNvPr id="56" name="TextBox 55">
          <a:extLst>
            <a:ext uri="{FF2B5EF4-FFF2-40B4-BE49-F238E27FC236}">
              <a16:creationId xmlns:a16="http://schemas.microsoft.com/office/drawing/2014/main" id="{DA540C68-FAE7-4311-94C4-0C775F71BAE4}"/>
            </a:ext>
          </a:extLst>
        </xdr:cNvPr>
        <xdr:cNvSpPr txBox="1"/>
      </xdr:nvSpPr>
      <xdr:spPr>
        <a:xfrm>
          <a:off x="11120436" y="404812"/>
          <a:ext cx="1345407" cy="750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accent2">
                  <a:lumMod val="75000"/>
                </a:schemeClr>
              </a:solidFill>
              <a:latin typeface="+mj-lt"/>
            </a:rPr>
            <a:t>JOB SATISFACTION RATING</a:t>
          </a:r>
        </a:p>
      </xdr:txBody>
    </xdr:sp>
    <xdr:clientData/>
  </xdr:twoCellAnchor>
  <xdr:twoCellAnchor>
    <xdr:from>
      <xdr:col>19</xdr:col>
      <xdr:colOff>145257</xdr:colOff>
      <xdr:row>2</xdr:row>
      <xdr:rowOff>35719</xdr:rowOff>
    </xdr:from>
    <xdr:to>
      <xdr:col>20</xdr:col>
      <xdr:colOff>381000</xdr:colOff>
      <xdr:row>6</xdr:row>
      <xdr:rowOff>107156</xdr:rowOff>
    </xdr:to>
    <xdr:graphicFrame macro="">
      <xdr:nvGraphicFramePr>
        <xdr:cNvPr id="57" name="Chart 56">
          <a:extLst>
            <a:ext uri="{FF2B5EF4-FFF2-40B4-BE49-F238E27FC236}">
              <a16:creationId xmlns:a16="http://schemas.microsoft.com/office/drawing/2014/main" id="{C8A40ECC-4113-43BF-8FDC-6E0B0E994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297656</xdr:colOff>
      <xdr:row>1</xdr:row>
      <xdr:rowOff>59531</xdr:rowOff>
    </xdr:from>
    <xdr:to>
      <xdr:col>24</xdr:col>
      <xdr:colOff>523875</xdr:colOff>
      <xdr:row>7</xdr:row>
      <xdr:rowOff>11906</xdr:rowOff>
    </xdr:to>
    <xdr:graphicFrame macro="">
      <xdr:nvGraphicFramePr>
        <xdr:cNvPr id="60" name="Chart 59">
          <a:extLst>
            <a:ext uri="{FF2B5EF4-FFF2-40B4-BE49-F238E27FC236}">
              <a16:creationId xmlns:a16="http://schemas.microsoft.com/office/drawing/2014/main" id="{80E3F7BE-E4E7-42AD-8585-4E3C9445A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392906</xdr:colOff>
      <xdr:row>2</xdr:row>
      <xdr:rowOff>23811</xdr:rowOff>
    </xdr:from>
    <xdr:to>
      <xdr:col>24</xdr:col>
      <xdr:colOff>500062</xdr:colOff>
      <xdr:row>6</xdr:row>
      <xdr:rowOff>47624</xdr:rowOff>
    </xdr:to>
    <xdr:sp macro="" textlink="">
      <xdr:nvSpPr>
        <xdr:cNvPr id="59" name="Freeform: Shape 58">
          <a:extLst>
            <a:ext uri="{FF2B5EF4-FFF2-40B4-BE49-F238E27FC236}">
              <a16:creationId xmlns:a16="http://schemas.microsoft.com/office/drawing/2014/main" id="{F40D6671-9019-44A3-AC3B-B637A24F95DB}"/>
            </a:ext>
          </a:extLst>
        </xdr:cNvPr>
        <xdr:cNvSpPr/>
      </xdr:nvSpPr>
      <xdr:spPr>
        <a:xfrm>
          <a:off x="13251656" y="404811"/>
          <a:ext cx="2678906" cy="785813"/>
        </a:xfrm>
        <a:custGeom>
          <a:avLst/>
          <a:gdLst>
            <a:gd name="connsiteX0" fmla="*/ 3275150 w 3712756"/>
            <a:gd name="connsiteY0" fmla="*/ 163286 h 1038497"/>
            <a:gd name="connsiteX1" fmla="*/ 3171847 w 3712756"/>
            <a:gd name="connsiteY1" fmla="*/ 497588 h 1038497"/>
            <a:gd name="connsiteX2" fmla="*/ 2837545 w 3712756"/>
            <a:gd name="connsiteY2" fmla="*/ 497586 h 1038497"/>
            <a:gd name="connsiteX3" fmla="*/ 3108002 w 3712756"/>
            <a:gd name="connsiteY3" fmla="*/ 704194 h 1038497"/>
            <a:gd name="connsiteX4" fmla="*/ 3004695 w 3712756"/>
            <a:gd name="connsiteY4" fmla="*/ 1038495 h 1038497"/>
            <a:gd name="connsiteX5" fmla="*/ 3275150 w 3712756"/>
            <a:gd name="connsiteY5" fmla="*/ 831883 h 1038497"/>
            <a:gd name="connsiteX6" fmla="*/ 3545605 w 3712756"/>
            <a:gd name="connsiteY6" fmla="*/ 1038495 h 1038497"/>
            <a:gd name="connsiteX7" fmla="*/ 3442298 w 3712756"/>
            <a:gd name="connsiteY7" fmla="*/ 704194 h 1038497"/>
            <a:gd name="connsiteX8" fmla="*/ 3712755 w 3712756"/>
            <a:gd name="connsiteY8" fmla="*/ 497586 h 1038497"/>
            <a:gd name="connsiteX9" fmla="*/ 3378453 w 3712756"/>
            <a:gd name="connsiteY9" fmla="*/ 497588 h 1038497"/>
            <a:gd name="connsiteX10" fmla="*/ 2329302 w 3712756"/>
            <a:gd name="connsiteY10" fmla="*/ 163286 h 1038497"/>
            <a:gd name="connsiteX11" fmla="*/ 2225999 w 3712756"/>
            <a:gd name="connsiteY11" fmla="*/ 497588 h 1038497"/>
            <a:gd name="connsiteX12" fmla="*/ 1891697 w 3712756"/>
            <a:gd name="connsiteY12" fmla="*/ 497586 h 1038497"/>
            <a:gd name="connsiteX13" fmla="*/ 2162154 w 3712756"/>
            <a:gd name="connsiteY13" fmla="*/ 704194 h 1038497"/>
            <a:gd name="connsiteX14" fmla="*/ 2058847 w 3712756"/>
            <a:gd name="connsiteY14" fmla="*/ 1038495 h 1038497"/>
            <a:gd name="connsiteX15" fmla="*/ 2329302 w 3712756"/>
            <a:gd name="connsiteY15" fmla="*/ 831883 h 1038497"/>
            <a:gd name="connsiteX16" fmla="*/ 2599757 w 3712756"/>
            <a:gd name="connsiteY16" fmla="*/ 1038495 h 1038497"/>
            <a:gd name="connsiteX17" fmla="*/ 2496450 w 3712756"/>
            <a:gd name="connsiteY17" fmla="*/ 704194 h 1038497"/>
            <a:gd name="connsiteX18" fmla="*/ 2766907 w 3712756"/>
            <a:gd name="connsiteY18" fmla="*/ 497586 h 1038497"/>
            <a:gd name="connsiteX19" fmla="*/ 2432605 w 3712756"/>
            <a:gd name="connsiteY19" fmla="*/ 497588 h 1038497"/>
            <a:gd name="connsiteX20" fmla="*/ 1383454 w 3712756"/>
            <a:gd name="connsiteY20" fmla="*/ 163286 h 1038497"/>
            <a:gd name="connsiteX21" fmla="*/ 1280151 w 3712756"/>
            <a:gd name="connsiteY21" fmla="*/ 497588 h 1038497"/>
            <a:gd name="connsiteX22" fmla="*/ 945849 w 3712756"/>
            <a:gd name="connsiteY22" fmla="*/ 497586 h 1038497"/>
            <a:gd name="connsiteX23" fmla="*/ 1216306 w 3712756"/>
            <a:gd name="connsiteY23" fmla="*/ 704194 h 1038497"/>
            <a:gd name="connsiteX24" fmla="*/ 1112999 w 3712756"/>
            <a:gd name="connsiteY24" fmla="*/ 1038495 h 1038497"/>
            <a:gd name="connsiteX25" fmla="*/ 1383454 w 3712756"/>
            <a:gd name="connsiteY25" fmla="*/ 831883 h 1038497"/>
            <a:gd name="connsiteX26" fmla="*/ 1653909 w 3712756"/>
            <a:gd name="connsiteY26" fmla="*/ 1038495 h 1038497"/>
            <a:gd name="connsiteX27" fmla="*/ 1550602 w 3712756"/>
            <a:gd name="connsiteY27" fmla="*/ 704194 h 1038497"/>
            <a:gd name="connsiteX28" fmla="*/ 1821059 w 3712756"/>
            <a:gd name="connsiteY28" fmla="*/ 497586 h 1038497"/>
            <a:gd name="connsiteX29" fmla="*/ 1486757 w 3712756"/>
            <a:gd name="connsiteY29" fmla="*/ 497588 h 1038497"/>
            <a:gd name="connsiteX30" fmla="*/ 437606 w 3712756"/>
            <a:gd name="connsiteY30" fmla="*/ 163286 h 1038497"/>
            <a:gd name="connsiteX31" fmla="*/ 334303 w 3712756"/>
            <a:gd name="connsiteY31" fmla="*/ 497588 h 1038497"/>
            <a:gd name="connsiteX32" fmla="*/ 1 w 3712756"/>
            <a:gd name="connsiteY32" fmla="*/ 497586 h 1038497"/>
            <a:gd name="connsiteX33" fmla="*/ 270458 w 3712756"/>
            <a:gd name="connsiteY33" fmla="*/ 704194 h 1038497"/>
            <a:gd name="connsiteX34" fmla="*/ 167151 w 3712756"/>
            <a:gd name="connsiteY34" fmla="*/ 1038495 h 1038497"/>
            <a:gd name="connsiteX35" fmla="*/ 437606 w 3712756"/>
            <a:gd name="connsiteY35" fmla="*/ 831883 h 1038497"/>
            <a:gd name="connsiteX36" fmla="*/ 708061 w 3712756"/>
            <a:gd name="connsiteY36" fmla="*/ 1038495 h 1038497"/>
            <a:gd name="connsiteX37" fmla="*/ 604754 w 3712756"/>
            <a:gd name="connsiteY37" fmla="*/ 704194 h 1038497"/>
            <a:gd name="connsiteX38" fmla="*/ 875211 w 3712756"/>
            <a:gd name="connsiteY38" fmla="*/ 497586 h 1038497"/>
            <a:gd name="connsiteX39" fmla="*/ 540909 w 3712756"/>
            <a:gd name="connsiteY39" fmla="*/ 497588 h 1038497"/>
            <a:gd name="connsiteX40" fmla="*/ 0 w 3712756"/>
            <a:gd name="connsiteY40" fmla="*/ 0 h 1038497"/>
            <a:gd name="connsiteX41" fmla="*/ 3712756 w 3712756"/>
            <a:gd name="connsiteY41" fmla="*/ 0 h 1038497"/>
            <a:gd name="connsiteX42" fmla="*/ 3712756 w 3712756"/>
            <a:gd name="connsiteY42" fmla="*/ 1038497 h 1038497"/>
            <a:gd name="connsiteX43" fmla="*/ 0 w 3712756"/>
            <a:gd name="connsiteY43" fmla="*/ 1038497 h 10384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712756" h="1038497">
              <a:moveTo>
                <a:pt x="3275150" y="163286"/>
              </a:moveTo>
              <a:lnTo>
                <a:pt x="3171847" y="497588"/>
              </a:lnTo>
              <a:lnTo>
                <a:pt x="2837545" y="497586"/>
              </a:lnTo>
              <a:lnTo>
                <a:pt x="3108002" y="704194"/>
              </a:lnTo>
              <a:lnTo>
                <a:pt x="3004695" y="1038495"/>
              </a:lnTo>
              <a:lnTo>
                <a:pt x="3275150" y="831883"/>
              </a:lnTo>
              <a:lnTo>
                <a:pt x="3545605" y="1038495"/>
              </a:lnTo>
              <a:lnTo>
                <a:pt x="3442298" y="704194"/>
              </a:lnTo>
              <a:lnTo>
                <a:pt x="3712755" y="497586"/>
              </a:lnTo>
              <a:lnTo>
                <a:pt x="3378453" y="497588"/>
              </a:lnTo>
              <a:close/>
              <a:moveTo>
                <a:pt x="2329302" y="163286"/>
              </a:moveTo>
              <a:lnTo>
                <a:pt x="2225999" y="497588"/>
              </a:lnTo>
              <a:lnTo>
                <a:pt x="1891697" y="497586"/>
              </a:lnTo>
              <a:lnTo>
                <a:pt x="2162154" y="704194"/>
              </a:lnTo>
              <a:lnTo>
                <a:pt x="2058847" y="1038495"/>
              </a:lnTo>
              <a:lnTo>
                <a:pt x="2329302" y="831883"/>
              </a:lnTo>
              <a:lnTo>
                <a:pt x="2599757" y="1038495"/>
              </a:lnTo>
              <a:lnTo>
                <a:pt x="2496450" y="704194"/>
              </a:lnTo>
              <a:lnTo>
                <a:pt x="2766907" y="497586"/>
              </a:lnTo>
              <a:lnTo>
                <a:pt x="2432605" y="497588"/>
              </a:lnTo>
              <a:close/>
              <a:moveTo>
                <a:pt x="1383454" y="163286"/>
              </a:moveTo>
              <a:lnTo>
                <a:pt x="1280151" y="497588"/>
              </a:lnTo>
              <a:lnTo>
                <a:pt x="945849" y="497586"/>
              </a:lnTo>
              <a:lnTo>
                <a:pt x="1216306" y="704194"/>
              </a:lnTo>
              <a:lnTo>
                <a:pt x="1112999" y="1038495"/>
              </a:lnTo>
              <a:lnTo>
                <a:pt x="1383454" y="831883"/>
              </a:lnTo>
              <a:lnTo>
                <a:pt x="1653909" y="1038495"/>
              </a:lnTo>
              <a:lnTo>
                <a:pt x="1550602" y="704194"/>
              </a:lnTo>
              <a:lnTo>
                <a:pt x="1821059" y="497586"/>
              </a:lnTo>
              <a:lnTo>
                <a:pt x="1486757" y="497588"/>
              </a:lnTo>
              <a:close/>
              <a:moveTo>
                <a:pt x="437606" y="163286"/>
              </a:moveTo>
              <a:lnTo>
                <a:pt x="334303" y="497588"/>
              </a:lnTo>
              <a:lnTo>
                <a:pt x="1" y="497586"/>
              </a:lnTo>
              <a:lnTo>
                <a:pt x="270458" y="704194"/>
              </a:lnTo>
              <a:lnTo>
                <a:pt x="167151" y="1038495"/>
              </a:lnTo>
              <a:lnTo>
                <a:pt x="437606" y="831883"/>
              </a:lnTo>
              <a:lnTo>
                <a:pt x="708061" y="1038495"/>
              </a:lnTo>
              <a:lnTo>
                <a:pt x="604754" y="704194"/>
              </a:lnTo>
              <a:lnTo>
                <a:pt x="875211" y="497586"/>
              </a:lnTo>
              <a:lnTo>
                <a:pt x="540909" y="497588"/>
              </a:lnTo>
              <a:close/>
              <a:moveTo>
                <a:pt x="0" y="0"/>
              </a:moveTo>
              <a:lnTo>
                <a:pt x="3712756" y="0"/>
              </a:lnTo>
              <a:lnTo>
                <a:pt x="3712756" y="1038497"/>
              </a:lnTo>
              <a:lnTo>
                <a:pt x="0" y="1038497"/>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226219</xdr:colOff>
      <xdr:row>18</xdr:row>
      <xdr:rowOff>95249</xdr:rowOff>
    </xdr:from>
    <xdr:to>
      <xdr:col>8</xdr:col>
      <xdr:colOff>454162</xdr:colOff>
      <xdr:row>26</xdr:row>
      <xdr:rowOff>11249</xdr:rowOff>
    </xdr:to>
    <xdr:grpSp>
      <xdr:nvGrpSpPr>
        <xdr:cNvPr id="41" name="Group 40">
          <a:extLst>
            <a:ext uri="{FF2B5EF4-FFF2-40B4-BE49-F238E27FC236}">
              <a16:creationId xmlns:a16="http://schemas.microsoft.com/office/drawing/2014/main" id="{AF9E5F91-D921-4FE5-901D-35C8E48F15C8}"/>
            </a:ext>
          </a:extLst>
        </xdr:cNvPr>
        <xdr:cNvGrpSpPr/>
      </xdr:nvGrpSpPr>
      <xdr:grpSpPr>
        <a:xfrm>
          <a:off x="1518898" y="3565070"/>
          <a:ext cx="4105978" cy="1458143"/>
          <a:chOff x="1512094" y="3524249"/>
          <a:chExt cx="4085568" cy="1440000"/>
        </a:xfrm>
      </xdr:grpSpPr>
      <xdr:graphicFrame macro="">
        <xdr:nvGraphicFramePr>
          <xdr:cNvPr id="58" name="Chart 57">
            <a:extLst>
              <a:ext uri="{FF2B5EF4-FFF2-40B4-BE49-F238E27FC236}">
                <a16:creationId xmlns:a16="http://schemas.microsoft.com/office/drawing/2014/main" id="{5C5BAADA-CFBE-475F-9649-E69AB4C9C81D}"/>
              </a:ext>
            </a:extLst>
          </xdr:cNvPr>
          <xdr:cNvGraphicFramePr>
            <a:graphicFrameLocks/>
          </xdr:cNvGraphicFramePr>
        </xdr:nvGraphicFramePr>
        <xdr:xfrm>
          <a:off x="1512094" y="3524249"/>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2" name="Chart 61">
            <a:extLst>
              <a:ext uri="{FF2B5EF4-FFF2-40B4-BE49-F238E27FC236}">
                <a16:creationId xmlns:a16="http://schemas.microsoft.com/office/drawing/2014/main" id="{5B3BBE47-7F28-41F4-AB79-AD65985E2B7D}"/>
              </a:ext>
            </a:extLst>
          </xdr:cNvPr>
          <xdr:cNvGraphicFramePr>
            <a:graphicFrameLocks/>
          </xdr:cNvGraphicFramePr>
        </xdr:nvGraphicFramePr>
        <xdr:xfrm>
          <a:off x="4157662" y="3524249"/>
          <a:ext cx="1440000" cy="1440000"/>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32" name="Graphic 31" descr="Man with solid fill">
            <a:extLst>
              <a:ext uri="{FF2B5EF4-FFF2-40B4-BE49-F238E27FC236}">
                <a16:creationId xmlns:a16="http://schemas.microsoft.com/office/drawing/2014/main" id="{72A273E0-C1E7-4143-B4BD-503F15E5069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857500" y="3825469"/>
            <a:ext cx="720000" cy="720000"/>
          </a:xfrm>
          <a:prstGeom prst="rect">
            <a:avLst/>
          </a:prstGeom>
        </xdr:spPr>
      </xdr:pic>
      <xdr:pic>
        <xdr:nvPicPr>
          <xdr:cNvPr id="36" name="Graphic 35" descr="Woman with solid fill">
            <a:extLst>
              <a:ext uri="{FF2B5EF4-FFF2-40B4-BE49-F238E27FC236}">
                <a16:creationId xmlns:a16="http://schemas.microsoft.com/office/drawing/2014/main" id="{E9EBB25C-8DBC-481A-AD09-4370FC0F832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638531" y="3825469"/>
            <a:ext cx="720000" cy="720000"/>
          </a:xfrm>
          <a:prstGeom prst="rect">
            <a:avLst/>
          </a:prstGeom>
        </xdr:spPr>
      </xdr:pic>
    </xdr:grpSp>
    <xdr:clientData/>
  </xdr:twoCellAnchor>
  <xdr:twoCellAnchor>
    <xdr:from>
      <xdr:col>3</xdr:col>
      <xdr:colOff>73818</xdr:colOff>
      <xdr:row>21</xdr:row>
      <xdr:rowOff>100013</xdr:rowOff>
    </xdr:from>
    <xdr:to>
      <xdr:col>4</xdr:col>
      <xdr:colOff>38102</xdr:colOff>
      <xdr:row>23</xdr:row>
      <xdr:rowOff>40478</xdr:rowOff>
    </xdr:to>
    <xdr:sp macro="" textlink="Gender!$B$10">
      <xdr:nvSpPr>
        <xdr:cNvPr id="63" name="TextBox 1">
          <a:extLst>
            <a:ext uri="{FF2B5EF4-FFF2-40B4-BE49-F238E27FC236}">
              <a16:creationId xmlns:a16="http://schemas.microsoft.com/office/drawing/2014/main" id="{772D48D2-53F9-4EDA-B6C3-2C701E6B5F2B}"/>
            </a:ext>
          </a:extLst>
        </xdr:cNvPr>
        <xdr:cNvSpPr txBox="1"/>
      </xdr:nvSpPr>
      <xdr:spPr>
        <a:xfrm>
          <a:off x="2002631" y="4100513"/>
          <a:ext cx="607221" cy="32146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83A4697A-1A2E-44B7-8897-20E1D63FDA8A}" type="TxLink">
            <a:rPr lang="en-US" sz="1800" b="1" i="0" u="none" strike="noStrike">
              <a:solidFill>
                <a:srgbClr val="002060"/>
              </a:solidFill>
              <a:latin typeface="Calibri"/>
              <a:cs typeface="Calibri"/>
            </a:rPr>
            <a:pPr/>
            <a:t>882</a:t>
          </a:fld>
          <a:endParaRPr lang="en-US" sz="1800" b="1">
            <a:solidFill>
              <a:srgbClr val="002060"/>
            </a:solidFill>
          </a:endParaRPr>
        </a:p>
      </xdr:txBody>
    </xdr:sp>
    <xdr:clientData/>
  </xdr:twoCellAnchor>
  <xdr:twoCellAnchor>
    <xdr:from>
      <xdr:col>7</xdr:col>
      <xdr:colOff>71437</xdr:colOff>
      <xdr:row>21</xdr:row>
      <xdr:rowOff>38100</xdr:rowOff>
    </xdr:from>
    <xdr:to>
      <xdr:col>8</xdr:col>
      <xdr:colOff>35721</xdr:colOff>
      <xdr:row>22</xdr:row>
      <xdr:rowOff>169065</xdr:rowOff>
    </xdr:to>
    <xdr:sp macro="" textlink="Gender!$B$9">
      <xdr:nvSpPr>
        <xdr:cNvPr id="66" name="TextBox 1">
          <a:extLst>
            <a:ext uri="{FF2B5EF4-FFF2-40B4-BE49-F238E27FC236}">
              <a16:creationId xmlns:a16="http://schemas.microsoft.com/office/drawing/2014/main" id="{AFFEF21F-805F-4990-A39A-54EC8C358749}"/>
            </a:ext>
          </a:extLst>
        </xdr:cNvPr>
        <xdr:cNvSpPr txBox="1"/>
      </xdr:nvSpPr>
      <xdr:spPr>
        <a:xfrm>
          <a:off x="4572000" y="4038600"/>
          <a:ext cx="607221" cy="321465"/>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2F2682C9-D2BF-405F-A488-77B793EC1B78}" type="TxLink">
            <a:rPr lang="en-US" sz="1800" b="1" i="0" u="none" strike="noStrike">
              <a:solidFill>
                <a:srgbClr val="002060"/>
              </a:solidFill>
              <a:latin typeface="Calibri"/>
              <a:ea typeface="+mn-ea"/>
              <a:cs typeface="Calibri"/>
            </a:rPr>
            <a:pPr/>
            <a:t>588</a:t>
          </a:fld>
          <a:endParaRPr lang="en-US" sz="1800" b="1" i="0" u="none" strike="noStrike">
            <a:solidFill>
              <a:srgbClr val="002060"/>
            </a:solidFill>
            <a:latin typeface="Calibri"/>
            <a:ea typeface="+mn-ea"/>
            <a:cs typeface="Calibri"/>
          </a:endParaRPr>
        </a:p>
      </xdr:txBody>
    </xdr:sp>
    <xdr:clientData/>
  </xdr:twoCellAnchor>
  <xdr:twoCellAnchor>
    <xdr:from>
      <xdr:col>2</xdr:col>
      <xdr:colOff>404812</xdr:colOff>
      <xdr:row>12</xdr:row>
      <xdr:rowOff>95250</xdr:rowOff>
    </xdr:from>
    <xdr:to>
      <xdr:col>8</xdr:col>
      <xdr:colOff>404812</xdr:colOff>
      <xdr:row>14</xdr:row>
      <xdr:rowOff>0</xdr:rowOff>
    </xdr:to>
    <xdr:sp macro="" textlink="">
      <xdr:nvSpPr>
        <xdr:cNvPr id="30" name="TextBox 29">
          <a:extLst>
            <a:ext uri="{FF2B5EF4-FFF2-40B4-BE49-F238E27FC236}">
              <a16:creationId xmlns:a16="http://schemas.microsoft.com/office/drawing/2014/main" id="{3E7B1F2B-D07B-4BBB-8A4A-88E689B908A5}"/>
            </a:ext>
          </a:extLst>
        </xdr:cNvPr>
        <xdr:cNvSpPr txBox="1"/>
      </xdr:nvSpPr>
      <xdr:spPr>
        <a:xfrm>
          <a:off x="1690687" y="2381250"/>
          <a:ext cx="3857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2">
                  <a:lumMod val="75000"/>
                </a:schemeClr>
              </a:solidFill>
            </a:rPr>
            <a:t>Total Employees by Gender</a:t>
          </a:r>
        </a:p>
      </xdr:txBody>
    </xdr:sp>
    <xdr:clientData/>
  </xdr:twoCellAnchor>
  <xdr:twoCellAnchor editAs="oneCell">
    <xdr:from>
      <xdr:col>3</xdr:col>
      <xdr:colOff>490537</xdr:colOff>
      <xdr:row>14</xdr:row>
      <xdr:rowOff>100012</xdr:rowOff>
    </xdr:from>
    <xdr:to>
      <xdr:col>6</xdr:col>
      <xdr:colOff>390525</xdr:colOff>
      <xdr:row>18</xdr:row>
      <xdr:rowOff>35719</xdr:rowOff>
    </xdr:to>
    <mc:AlternateContent xmlns:mc="http://schemas.openxmlformats.org/markup-compatibility/2006">
      <mc:Choice xmlns:a14="http://schemas.microsoft.com/office/drawing/2010/main" Requires="a14">
        <xdr:graphicFrame macro="">
          <xdr:nvGraphicFramePr>
            <xdr:cNvPr id="61" name="Gender 3">
              <a:extLst>
                <a:ext uri="{FF2B5EF4-FFF2-40B4-BE49-F238E27FC236}">
                  <a16:creationId xmlns:a16="http://schemas.microsoft.com/office/drawing/2014/main" id="{AA810EEC-9CE1-44B8-86EC-9B08C0D4935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429555" y="2798762"/>
              <a:ext cx="1839006" cy="7067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71437</xdr:colOff>
      <xdr:row>14</xdr:row>
      <xdr:rowOff>71437</xdr:rowOff>
    </xdr:from>
    <xdr:to>
      <xdr:col>16</xdr:col>
      <xdr:colOff>619124</xdr:colOff>
      <xdr:row>26</xdr:row>
      <xdr:rowOff>11906</xdr:rowOff>
    </xdr:to>
    <xdr:graphicFrame macro="">
      <xdr:nvGraphicFramePr>
        <xdr:cNvPr id="65" name="Chart 64">
          <a:extLst>
            <a:ext uri="{FF2B5EF4-FFF2-40B4-BE49-F238E27FC236}">
              <a16:creationId xmlns:a16="http://schemas.microsoft.com/office/drawing/2014/main" id="{A2D11FA2-1057-4769-A3BB-1596A241A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407193</xdr:colOff>
      <xdr:row>12</xdr:row>
      <xdr:rowOff>100013</xdr:rowOff>
    </xdr:from>
    <xdr:to>
      <xdr:col>15</xdr:col>
      <xdr:colOff>407193</xdr:colOff>
      <xdr:row>14</xdr:row>
      <xdr:rowOff>4763</xdr:rowOff>
    </xdr:to>
    <xdr:sp macro="" textlink="">
      <xdr:nvSpPr>
        <xdr:cNvPr id="67" name="TextBox 66">
          <a:extLst>
            <a:ext uri="{FF2B5EF4-FFF2-40B4-BE49-F238E27FC236}">
              <a16:creationId xmlns:a16="http://schemas.microsoft.com/office/drawing/2014/main" id="{B08C23A6-3457-400E-A890-A5AB929789FC}"/>
            </a:ext>
          </a:extLst>
        </xdr:cNvPr>
        <xdr:cNvSpPr txBox="1"/>
      </xdr:nvSpPr>
      <xdr:spPr>
        <a:xfrm>
          <a:off x="6193631" y="2386013"/>
          <a:ext cx="3857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2">
                  <a:lumMod val="75000"/>
                </a:schemeClr>
              </a:solidFill>
            </a:rPr>
            <a:t>Education</a:t>
          </a:r>
          <a:r>
            <a:rPr lang="en-US" sz="1600" b="1" baseline="0">
              <a:solidFill>
                <a:schemeClr val="accent2">
                  <a:lumMod val="75000"/>
                </a:schemeClr>
              </a:solidFill>
            </a:rPr>
            <a:t> Wise Attrition</a:t>
          </a:r>
          <a:endParaRPr lang="en-US" sz="1600" b="1">
            <a:solidFill>
              <a:schemeClr val="accent2">
                <a:lumMod val="75000"/>
              </a:schemeClr>
            </a:solidFill>
          </a:endParaRPr>
        </a:p>
      </xdr:txBody>
    </xdr:sp>
    <xdr:clientData/>
  </xdr:twoCellAnchor>
  <xdr:twoCellAnchor>
    <xdr:from>
      <xdr:col>17</xdr:col>
      <xdr:colOff>371474</xdr:colOff>
      <xdr:row>14</xdr:row>
      <xdr:rowOff>100013</xdr:rowOff>
    </xdr:from>
    <xdr:to>
      <xdr:col>24</xdr:col>
      <xdr:colOff>442912</xdr:colOff>
      <xdr:row>25</xdr:row>
      <xdr:rowOff>166687</xdr:rowOff>
    </xdr:to>
    <mc:AlternateContent xmlns:mc="http://schemas.openxmlformats.org/markup-compatibility/2006">
      <mc:Choice xmlns:cx1="http://schemas.microsoft.com/office/drawing/2015/9/8/chartex" Requires="cx1">
        <xdr:graphicFrame macro="">
          <xdr:nvGraphicFramePr>
            <xdr:cNvPr id="69" name="Chart 68">
              <a:extLst>
                <a:ext uri="{FF2B5EF4-FFF2-40B4-BE49-F238E27FC236}">
                  <a16:creationId xmlns:a16="http://schemas.microsoft.com/office/drawing/2014/main" id="{3891D966-D609-4FE2-84E1-D89FD7EC49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1301412" y="2767013"/>
              <a:ext cx="4572000" cy="21621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369093</xdr:colOff>
      <xdr:row>12</xdr:row>
      <xdr:rowOff>109538</xdr:rowOff>
    </xdr:from>
    <xdr:to>
      <xdr:col>23</xdr:col>
      <xdr:colOff>369093</xdr:colOff>
      <xdr:row>14</xdr:row>
      <xdr:rowOff>14288</xdr:rowOff>
    </xdr:to>
    <xdr:sp macro="" textlink="">
      <xdr:nvSpPr>
        <xdr:cNvPr id="71" name="TextBox 70">
          <a:extLst>
            <a:ext uri="{FF2B5EF4-FFF2-40B4-BE49-F238E27FC236}">
              <a16:creationId xmlns:a16="http://schemas.microsoft.com/office/drawing/2014/main" id="{8C60F2BC-5B93-4691-A14D-F20D76DC3E32}"/>
            </a:ext>
          </a:extLst>
        </xdr:cNvPr>
        <xdr:cNvSpPr txBox="1"/>
      </xdr:nvSpPr>
      <xdr:spPr>
        <a:xfrm>
          <a:off x="11299031" y="2395538"/>
          <a:ext cx="3857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2">
                  <a:lumMod val="75000"/>
                </a:schemeClr>
              </a:solidFill>
            </a:rPr>
            <a:t>Attrition by Job</a:t>
          </a:r>
        </a:p>
      </xdr:txBody>
    </xdr:sp>
    <xdr:clientData/>
  </xdr:twoCellAnchor>
  <xdr:twoCellAnchor>
    <xdr:from>
      <xdr:col>2</xdr:col>
      <xdr:colOff>226219</xdr:colOff>
      <xdr:row>28</xdr:row>
      <xdr:rowOff>135731</xdr:rowOff>
    </xdr:from>
    <xdr:to>
      <xdr:col>8</xdr:col>
      <xdr:colOff>488156</xdr:colOff>
      <xdr:row>40</xdr:row>
      <xdr:rowOff>35718</xdr:rowOff>
    </xdr:to>
    <xdr:graphicFrame macro="">
      <xdr:nvGraphicFramePr>
        <xdr:cNvPr id="72" name="Chart 71">
          <a:extLst>
            <a:ext uri="{FF2B5EF4-FFF2-40B4-BE49-F238E27FC236}">
              <a16:creationId xmlns:a16="http://schemas.microsoft.com/office/drawing/2014/main" id="{977BDE26-E2F6-4078-B9F5-074D7143A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140493</xdr:colOff>
      <xdr:row>26</xdr:row>
      <xdr:rowOff>176213</xdr:rowOff>
    </xdr:from>
    <xdr:to>
      <xdr:col>8</xdr:col>
      <xdr:colOff>140493</xdr:colOff>
      <xdr:row>28</xdr:row>
      <xdr:rowOff>80963</xdr:rowOff>
    </xdr:to>
    <xdr:sp macro="" textlink="">
      <xdr:nvSpPr>
        <xdr:cNvPr id="73" name="TextBox 72">
          <a:extLst>
            <a:ext uri="{FF2B5EF4-FFF2-40B4-BE49-F238E27FC236}">
              <a16:creationId xmlns:a16="http://schemas.microsoft.com/office/drawing/2014/main" id="{857B67E3-CDB9-4FED-925F-A45884B10711}"/>
            </a:ext>
          </a:extLst>
        </xdr:cNvPr>
        <xdr:cNvSpPr txBox="1"/>
      </xdr:nvSpPr>
      <xdr:spPr>
        <a:xfrm>
          <a:off x="1426368" y="5129213"/>
          <a:ext cx="3857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2">
                  <a:lumMod val="75000"/>
                </a:schemeClr>
              </a:solidFill>
            </a:rPr>
            <a:t>Department</a:t>
          </a:r>
          <a:r>
            <a:rPr lang="en-US" sz="1600" b="1" baseline="0">
              <a:solidFill>
                <a:schemeClr val="accent2">
                  <a:lumMod val="75000"/>
                </a:schemeClr>
              </a:solidFill>
            </a:rPr>
            <a:t> Wise Attrition</a:t>
          </a:r>
          <a:endParaRPr lang="en-US" sz="1600" b="1">
            <a:solidFill>
              <a:schemeClr val="accent2">
                <a:lumMod val="75000"/>
              </a:schemeClr>
            </a:solidFill>
          </a:endParaRPr>
        </a:p>
      </xdr:txBody>
    </xdr:sp>
    <xdr:clientData/>
  </xdr:twoCellAnchor>
  <xdr:twoCellAnchor>
    <xdr:from>
      <xdr:col>9</xdr:col>
      <xdr:colOff>61912</xdr:colOff>
      <xdr:row>26</xdr:row>
      <xdr:rowOff>147637</xdr:rowOff>
    </xdr:from>
    <xdr:to>
      <xdr:col>15</xdr:col>
      <xdr:colOff>61912</xdr:colOff>
      <xdr:row>28</xdr:row>
      <xdr:rowOff>52387</xdr:rowOff>
    </xdr:to>
    <xdr:sp macro="" textlink="">
      <xdr:nvSpPr>
        <xdr:cNvPr id="74" name="TextBox 73">
          <a:extLst>
            <a:ext uri="{FF2B5EF4-FFF2-40B4-BE49-F238E27FC236}">
              <a16:creationId xmlns:a16="http://schemas.microsoft.com/office/drawing/2014/main" id="{149BDB9E-8E17-4D49-998C-0EAD7FBA7CF8}"/>
            </a:ext>
          </a:extLst>
        </xdr:cNvPr>
        <xdr:cNvSpPr txBox="1"/>
      </xdr:nvSpPr>
      <xdr:spPr>
        <a:xfrm>
          <a:off x="5848350" y="5100637"/>
          <a:ext cx="3857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2">
                  <a:lumMod val="75000"/>
                </a:schemeClr>
              </a:solidFill>
            </a:rPr>
            <a:t>Attrition</a:t>
          </a:r>
          <a:r>
            <a:rPr lang="en-US" sz="1600" b="1" baseline="0">
              <a:solidFill>
                <a:schemeClr val="accent2">
                  <a:lumMod val="75000"/>
                </a:schemeClr>
              </a:solidFill>
            </a:rPr>
            <a:t> by Age Group</a:t>
          </a:r>
          <a:endParaRPr lang="en-US" sz="1600" b="1">
            <a:solidFill>
              <a:schemeClr val="accent2">
                <a:lumMod val="75000"/>
              </a:schemeClr>
            </a:solidFill>
          </a:endParaRPr>
        </a:p>
      </xdr:txBody>
    </xdr:sp>
    <xdr:clientData/>
  </xdr:twoCellAnchor>
  <xdr:twoCellAnchor>
    <xdr:from>
      <xdr:col>9</xdr:col>
      <xdr:colOff>23812</xdr:colOff>
      <xdr:row>28</xdr:row>
      <xdr:rowOff>154780</xdr:rowOff>
    </xdr:from>
    <xdr:to>
      <xdr:col>14</xdr:col>
      <xdr:colOff>631031</xdr:colOff>
      <xdr:row>40</xdr:row>
      <xdr:rowOff>23811</xdr:rowOff>
    </xdr:to>
    <xdr:graphicFrame macro="">
      <xdr:nvGraphicFramePr>
        <xdr:cNvPr id="75" name="Chart 74">
          <a:extLst>
            <a:ext uri="{FF2B5EF4-FFF2-40B4-BE49-F238E27FC236}">
              <a16:creationId xmlns:a16="http://schemas.microsoft.com/office/drawing/2014/main" id="{B5119C86-8660-4AFC-B6FE-A0172AE70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142874</xdr:colOff>
      <xdr:row>28</xdr:row>
      <xdr:rowOff>135731</xdr:rowOff>
    </xdr:from>
    <xdr:to>
      <xdr:col>20</xdr:col>
      <xdr:colOff>11906</xdr:colOff>
      <xdr:row>40</xdr:row>
      <xdr:rowOff>23812</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F1923D7F-73F2-432F-A92C-2E8CD2ED0B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786937" y="5469731"/>
              <a:ext cx="3083719" cy="21740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297656</xdr:colOff>
      <xdr:row>26</xdr:row>
      <xdr:rowOff>157162</xdr:rowOff>
    </xdr:from>
    <xdr:to>
      <xdr:col>20</xdr:col>
      <xdr:colOff>297656</xdr:colOff>
      <xdr:row>28</xdr:row>
      <xdr:rowOff>61912</xdr:rowOff>
    </xdr:to>
    <xdr:sp macro="" textlink="">
      <xdr:nvSpPr>
        <xdr:cNvPr id="77" name="TextBox 76">
          <a:extLst>
            <a:ext uri="{FF2B5EF4-FFF2-40B4-BE49-F238E27FC236}">
              <a16:creationId xmlns:a16="http://schemas.microsoft.com/office/drawing/2014/main" id="{ABD1424F-7DC8-408B-BA02-1CC362F6B2AB}"/>
            </a:ext>
          </a:extLst>
        </xdr:cNvPr>
        <xdr:cNvSpPr txBox="1"/>
      </xdr:nvSpPr>
      <xdr:spPr>
        <a:xfrm>
          <a:off x="9298781" y="5110162"/>
          <a:ext cx="3857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2">
                  <a:lumMod val="75000"/>
                </a:schemeClr>
              </a:solidFill>
            </a:rPr>
            <a:t>Attrition</a:t>
          </a:r>
          <a:r>
            <a:rPr lang="en-US" sz="1600" b="1" baseline="0">
              <a:solidFill>
                <a:schemeClr val="accent2">
                  <a:lumMod val="75000"/>
                </a:schemeClr>
              </a:solidFill>
            </a:rPr>
            <a:t> by Marital Status</a:t>
          </a:r>
          <a:endParaRPr lang="en-US" sz="1600" b="1">
            <a:solidFill>
              <a:schemeClr val="accent2">
                <a:lumMod val="75000"/>
              </a:schemeClr>
            </a:solidFill>
          </a:endParaRPr>
        </a:p>
      </xdr:txBody>
    </xdr:sp>
    <xdr:clientData/>
  </xdr:twoCellAnchor>
  <xdr:twoCellAnchor editAs="oneCell">
    <xdr:from>
      <xdr:col>23</xdr:col>
      <xdr:colOff>38102</xdr:colOff>
      <xdr:row>29</xdr:row>
      <xdr:rowOff>71437</xdr:rowOff>
    </xdr:from>
    <xdr:to>
      <xdr:col>24</xdr:col>
      <xdr:colOff>488157</xdr:colOff>
      <xdr:row>36</xdr:row>
      <xdr:rowOff>35719</xdr:rowOff>
    </xdr:to>
    <mc:AlternateContent xmlns:mc="http://schemas.openxmlformats.org/markup-compatibility/2006">
      <mc:Choice xmlns:a14="http://schemas.microsoft.com/office/drawing/2010/main" Requires="a14">
        <xdr:graphicFrame macro="">
          <xdr:nvGraphicFramePr>
            <xdr:cNvPr id="78" name="Department 1">
              <a:extLst>
                <a:ext uri="{FF2B5EF4-FFF2-40B4-BE49-F238E27FC236}">
                  <a16:creationId xmlns:a16="http://schemas.microsoft.com/office/drawing/2014/main" id="{9404340F-E308-444B-A442-3E411DDDE2B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903906" y="5661705"/>
              <a:ext cx="1096394" cy="13136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174065</xdr:colOff>
      <xdr:row>29</xdr:row>
      <xdr:rowOff>37062</xdr:rowOff>
    </xdr:from>
    <xdr:to>
      <xdr:col>23</xdr:col>
      <xdr:colOff>43096</xdr:colOff>
      <xdr:row>40</xdr:row>
      <xdr:rowOff>84688</xdr:rowOff>
    </xdr:to>
    <mc:AlternateContent xmlns:mc="http://schemas.openxmlformats.org/markup-compatibility/2006">
      <mc:Choice xmlns:a14="http://schemas.microsoft.com/office/drawing/2010/main" Requires="a14">
        <xdr:graphicFrame macro="">
          <xdr:nvGraphicFramePr>
            <xdr:cNvPr id="79" name="Education Field 3">
              <a:extLst>
                <a:ext uri="{FF2B5EF4-FFF2-40B4-BE49-F238E27FC236}">
                  <a16:creationId xmlns:a16="http://schemas.microsoft.com/office/drawing/2014/main" id="{3203FBBE-0F36-44F7-A791-4895EBE5303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100851" y="5627330"/>
              <a:ext cx="1808049" cy="21680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297656</xdr:colOff>
      <xdr:row>28</xdr:row>
      <xdr:rowOff>119062</xdr:rowOff>
    </xdr:from>
    <xdr:to>
      <xdr:col>22</xdr:col>
      <xdr:colOff>166687</xdr:colOff>
      <xdr:row>30</xdr:row>
      <xdr:rowOff>35719</xdr:rowOff>
    </xdr:to>
    <xdr:sp macro="" textlink="">
      <xdr:nvSpPr>
        <xdr:cNvPr id="33" name="TextBox 32">
          <a:extLst>
            <a:ext uri="{FF2B5EF4-FFF2-40B4-BE49-F238E27FC236}">
              <a16:creationId xmlns:a16="http://schemas.microsoft.com/office/drawing/2014/main" id="{56B9C6D1-BE89-42F8-A9D5-17081F3AACB6}"/>
            </a:ext>
          </a:extLst>
        </xdr:cNvPr>
        <xdr:cNvSpPr txBox="1"/>
      </xdr:nvSpPr>
      <xdr:spPr>
        <a:xfrm>
          <a:off x="13156406" y="5453062"/>
          <a:ext cx="1154906"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002060"/>
              </a:solidFill>
            </a:rPr>
            <a:t>Education Field</a:t>
          </a:r>
        </a:p>
      </xdr:txBody>
    </xdr:sp>
    <xdr:clientData/>
  </xdr:twoCellAnchor>
  <xdr:twoCellAnchor>
    <xdr:from>
      <xdr:col>23</xdr:col>
      <xdr:colOff>35717</xdr:colOff>
      <xdr:row>28</xdr:row>
      <xdr:rowOff>104774</xdr:rowOff>
    </xdr:from>
    <xdr:to>
      <xdr:col>24</xdr:col>
      <xdr:colOff>428624</xdr:colOff>
      <xdr:row>30</xdr:row>
      <xdr:rowOff>21431</xdr:rowOff>
    </xdr:to>
    <xdr:sp macro="" textlink="">
      <xdr:nvSpPr>
        <xdr:cNvPr id="80" name="TextBox 79">
          <a:extLst>
            <a:ext uri="{FF2B5EF4-FFF2-40B4-BE49-F238E27FC236}">
              <a16:creationId xmlns:a16="http://schemas.microsoft.com/office/drawing/2014/main" id="{80F5B222-9D43-499B-98A3-7936D6B6321E}"/>
            </a:ext>
          </a:extLst>
        </xdr:cNvPr>
        <xdr:cNvSpPr txBox="1"/>
      </xdr:nvSpPr>
      <xdr:spPr>
        <a:xfrm>
          <a:off x="14823280" y="5438774"/>
          <a:ext cx="1035844" cy="297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rgbClr val="002060"/>
              </a:solidFill>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0.29539</cdr:x>
      <cdr:y>0.34286</cdr:y>
    </cdr:from>
    <cdr:to>
      <cdr:x>0.98645</cdr:x>
      <cdr:y>0.72857</cdr:y>
    </cdr:to>
    <cdr:sp macro="" textlink="Rating!$B$7">
      <cdr:nvSpPr>
        <cdr:cNvPr id="2" name="TextBox 1">
          <a:extLst xmlns:a="http://schemas.openxmlformats.org/drawingml/2006/main">
            <a:ext uri="{FF2B5EF4-FFF2-40B4-BE49-F238E27FC236}">
              <a16:creationId xmlns:a16="http://schemas.microsoft.com/office/drawing/2014/main" id="{AD75DD82-DB19-44A5-8FB8-6EB8CCE1D534}"/>
            </a:ext>
          </a:extLst>
        </cdr:cNvPr>
        <cdr:cNvSpPr txBox="1"/>
      </cdr:nvSpPr>
      <cdr:spPr>
        <a:xfrm xmlns:a="http://schemas.openxmlformats.org/drawingml/2006/main">
          <a:off x="259555" y="285750"/>
          <a:ext cx="607218" cy="321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98BA69F-5559-45C4-A4AC-DBECF3F7262D}" type="TxLink">
            <a:rPr lang="en-US" sz="1400" b="1" i="0" u="none" strike="noStrike">
              <a:solidFill>
                <a:srgbClr val="001B3A"/>
              </a:solidFill>
              <a:latin typeface="Calibri"/>
              <a:cs typeface="Calibri"/>
            </a:rPr>
            <a:pPr/>
            <a:t>2.6</a:t>
          </a:fld>
          <a:endParaRPr lang="en-US" sz="1200" b="1">
            <a:solidFill>
              <a:srgbClr val="001B3A"/>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94.660882175929" createdVersion="7" refreshedVersion="7" minRefreshableVersion="3" recordCount="1470" xr:uid="{D681FC15-B2A9-4AA4-AD0F-07EB9F91D5CE}">
  <cacheSource type="worksheet">
    <worksheetSource name="HR_Data"/>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26949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EA370F-E67A-474B-B5D6-10A5879085E5}" name="KPI"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C25726-45DB-4313-BB9C-223E0CFFA12F}" name="Rating"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5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DC99E3-9664-45AE-9640-A8EB13BA5B21}" name="PivotTable1"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4C62F2-B143-43DA-93AB-C1E46510A453}" name="Education by Attrition"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F721D0-0140-4BE7-B67D-46FCB3B2CE5C}" name="Attrition by Job"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6E5CFE-57B5-4FA9-ADA1-40A78BA823EC}" name="Department by Attrition"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7F4A30B-16FE-45B9-AB10-361939CE38F4}" name="Attrition by Age Group"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F0DC26-6BAF-4483-B7C9-B56A1E0E6071}" name="Marital Status"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2943330-EFA3-4924-8944-933576B33E02}" sourceName="Gender">
  <pivotTables>
    <pivotTable tabId="9" name="PivotTable1"/>
    <pivotTable tabId="13" name="Attrition by Age Group"/>
    <pivotTable tabId="11" name="Attrition by Job"/>
    <pivotTable tabId="12" name="Department by Attrition"/>
    <pivotTable tabId="10" name="Education by Attrition"/>
    <pivotTable tabId="7" name="KPI"/>
    <pivotTable tabId="14" name="Marital Status"/>
    <pivotTable tabId="8" name="Rating"/>
  </pivotTables>
  <data>
    <tabular pivotCacheId="120269490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32C48A8-5B8D-4CC6-AA85-EC77B641C76D}" sourceName="Department">
  <pivotTables>
    <pivotTable tabId="14" name="Marital Status"/>
    <pivotTable tabId="13" name="Attrition by Age Group"/>
    <pivotTable tabId="11" name="Attrition by Job"/>
    <pivotTable tabId="12" name="Department by Attrition"/>
    <pivotTable tabId="10" name="Education by Attrition"/>
    <pivotTable tabId="9" name="PivotTable1"/>
    <pivotTable tabId="7" name="KPI"/>
    <pivotTable tabId="8" name="Rating"/>
  </pivotTables>
  <data>
    <tabular pivotCacheId="120269490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192270E0-E46C-495B-B132-1E93235FCBC7}" sourceName="Education Field">
  <pivotTables>
    <pivotTable tabId="14" name="Marital Status"/>
    <pivotTable tabId="13" name="Attrition by Age Group"/>
    <pivotTable tabId="11" name="Attrition by Job"/>
    <pivotTable tabId="12" name="Department by Attrition"/>
    <pivotTable tabId="10" name="Education by Attrition"/>
    <pivotTable tabId="9" name="PivotTable1"/>
    <pivotTable tabId="7" name="KPI"/>
    <pivotTable tabId="8" name="Rating"/>
  </pivotTables>
  <data>
    <tabular pivotCacheId="120269490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C3C8B51-062B-4539-B8EA-2AB8658FD10F}"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5CEF6F1-4C50-46C2-B1FE-8E8FBF334C26}" cache="Slicer_Gender2" caption="Gender" rowHeight="257175"/>
  <slicer name="Education Field" xr10:uid="{FDCE9937-2524-492E-9B47-B6D1AD78CEC9}"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39EB57B-E35D-4400-8A90-28F861049ED7}" cache="Slicer_Gender2" caption="Gender" rowHeight="257175"/>
  <slicer name="Education Field 1" xr10:uid="{4165F7A8-0797-4890-A71C-6BDAECD4E9D0}"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6CD0DAE-FAE7-496D-99F1-69D3C858386E}" cache="Slicer_Department" caption="Department" rowHeight="257175"/>
  <slicer name="Education Field 2" xr10:uid="{2AA3C612-5860-4375-9232-BE8795F384A3}"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F47D15D-B981-43D3-B626-CF12624B7923}" cache="Slicer_Gender2" caption="Gender" columnCount="2" style="Slicer " rowHeight="257175"/>
  <slicer name="Department 1" xr10:uid="{FEF8A6CC-24E7-4B7D-AD96-C8E47438ABDF}" cache="Slicer_Department" style="Slicer " rowHeight="257175"/>
  <slicer name="Education Field 3" xr10:uid="{4F04FBEB-A50B-4F04-A886-E853119EEB86}" cache="Slicer_Education_Field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R_Data" displayName="HR_Data"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22D7-6D0C-437F-92C0-2C97B5666D7A}">
  <sheetPr>
    <tabColor rgb="FF002060"/>
  </sheetPr>
  <dimension ref="A3:E8"/>
  <sheetViews>
    <sheetView workbookViewId="0">
      <selection activeCell="D11" sqref="D11"/>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1.75" bestFit="1" customWidth="1"/>
  </cols>
  <sheetData>
    <row r="3" spans="1:5" x14ac:dyDescent="0.25">
      <c r="A3" s="2" t="s">
        <v>1554</v>
      </c>
      <c r="B3" s="6" t="s">
        <v>1555</v>
      </c>
      <c r="C3" s="3" t="s">
        <v>1556</v>
      </c>
    </row>
    <row r="4" spans="1:5" x14ac:dyDescent="0.25">
      <c r="A4" s="4">
        <v>1470</v>
      </c>
      <c r="B4" s="7">
        <v>237</v>
      </c>
      <c r="C4" s="5">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9">
        <f>GETPIVOTDATA("Average of Age",$A$3)</f>
        <v>36.923809523809524</v>
      </c>
      <c r="D8">
        <f>A8-B8</f>
        <v>1233</v>
      </c>
      <c r="E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F6AA6-730F-4D7C-96CB-DE5D5B2E6D52}">
  <sheetPr>
    <tabColor theme="9" tint="-0.499984740745262"/>
  </sheetPr>
  <dimension ref="A3:C8"/>
  <sheetViews>
    <sheetView workbookViewId="0">
      <selection activeCell="H9" sqref="H9"/>
    </sheetView>
  </sheetViews>
  <sheetFormatPr defaultRowHeight="15.75" x14ac:dyDescent="0.25"/>
  <cols>
    <col min="1" max="1" width="23.125" bestFit="1" customWidth="1"/>
  </cols>
  <sheetData>
    <row r="3" spans="1:3" x14ac:dyDescent="0.25">
      <c r="A3" s="11" t="s">
        <v>1562</v>
      </c>
    </row>
    <row r="4" spans="1:3" x14ac:dyDescent="0.25">
      <c r="A4" s="12">
        <v>2.6265306122448981</v>
      </c>
    </row>
    <row r="7" spans="1:3" x14ac:dyDescent="0.25">
      <c r="A7" s="13" t="s">
        <v>1563</v>
      </c>
      <c r="B7" s="14">
        <f>GETPIVOTDATA("Job Satisfaction",$A$3)</f>
        <v>2.6265306122448981</v>
      </c>
      <c r="C7">
        <f>B7/4</f>
        <v>0.65663265306122454</v>
      </c>
    </row>
    <row r="8" spans="1:3" x14ac:dyDescent="0.25">
      <c r="A8" s="13" t="s">
        <v>1564</v>
      </c>
      <c r="B8" s="15">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8E46-7357-4F78-8390-10DD4DD1F338}">
  <sheetPr>
    <tabColor theme="3" tint="0.14999847407452621"/>
  </sheetPr>
  <dimension ref="A3:C10"/>
  <sheetViews>
    <sheetView workbookViewId="0">
      <selection activeCell="C9" sqref="C9:C10"/>
    </sheetView>
  </sheetViews>
  <sheetFormatPr defaultRowHeight="15.75" x14ac:dyDescent="0.25"/>
  <cols>
    <col min="1" max="1" width="12.125" bestFit="1" customWidth="1"/>
    <col min="2" max="2" width="21.75" bestFit="1" customWidth="1"/>
  </cols>
  <sheetData>
    <row r="3" spans="1:3" x14ac:dyDescent="0.25">
      <c r="A3" s="16" t="s">
        <v>1565</v>
      </c>
      <c r="B3" s="11" t="s">
        <v>1567</v>
      </c>
    </row>
    <row r="4" spans="1:3" x14ac:dyDescent="0.25">
      <c r="A4" s="17" t="s">
        <v>51</v>
      </c>
      <c r="B4" s="18">
        <v>588</v>
      </c>
    </row>
    <row r="5" spans="1:3" x14ac:dyDescent="0.25">
      <c r="A5" s="19" t="s">
        <v>62</v>
      </c>
      <c r="B5" s="20">
        <v>882</v>
      </c>
    </row>
    <row r="6" spans="1:3" x14ac:dyDescent="0.25">
      <c r="A6" s="21" t="s">
        <v>1566</v>
      </c>
      <c r="B6" s="22">
        <v>1470</v>
      </c>
    </row>
    <row r="9" spans="1:3" x14ac:dyDescent="0.25">
      <c r="A9" s="23" t="s">
        <v>51</v>
      </c>
      <c r="B9">
        <f>IFERROR(GETPIVOTDATA("Employee Count",$A$3,"Gender","Female"),0)</f>
        <v>588</v>
      </c>
      <c r="C9" s="24">
        <f>IFERROR(B9/($B$9+$B$10),0)</f>
        <v>0.4</v>
      </c>
    </row>
    <row r="10" spans="1:3" x14ac:dyDescent="0.25">
      <c r="A10" s="23" t="s">
        <v>62</v>
      </c>
      <c r="B10">
        <f>IFERROR(GETPIVOTDATA("Employee Count",$A$3,"Gender","Male"),0)</f>
        <v>882</v>
      </c>
      <c r="C10" s="24">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8FBC2-2177-444B-BA72-B6512BA1BE3E}">
  <sheetPr>
    <tabColor theme="5" tint="0.39997558519241921"/>
  </sheetPr>
  <dimension ref="A3:B9"/>
  <sheetViews>
    <sheetView workbookViewId="0">
      <selection activeCell="B6" sqref="B6"/>
    </sheetView>
  </sheetViews>
  <sheetFormatPr defaultRowHeight="15.75" x14ac:dyDescent="0.25"/>
  <cols>
    <col min="1" max="1" width="16.125" bestFit="1" customWidth="1"/>
    <col min="2" max="2" width="21.75" bestFit="1" customWidth="1"/>
  </cols>
  <sheetData>
    <row r="3" spans="1:2" x14ac:dyDescent="0.25">
      <c r="A3" s="16" t="s">
        <v>1565</v>
      </c>
      <c r="B3" s="11" t="s">
        <v>1555</v>
      </c>
    </row>
    <row r="4" spans="1:2" x14ac:dyDescent="0.25">
      <c r="A4" s="17" t="s">
        <v>134</v>
      </c>
      <c r="B4" s="18">
        <v>5</v>
      </c>
    </row>
    <row r="5" spans="1:2" x14ac:dyDescent="0.25">
      <c r="A5" s="19" t="s">
        <v>65</v>
      </c>
      <c r="B5" s="20">
        <v>31</v>
      </c>
    </row>
    <row r="6" spans="1:2" x14ac:dyDescent="0.25">
      <c r="A6" s="19" t="s">
        <v>55</v>
      </c>
      <c r="B6" s="20">
        <v>44</v>
      </c>
    </row>
    <row r="7" spans="1:2" x14ac:dyDescent="0.25">
      <c r="A7" s="19" t="s">
        <v>71</v>
      </c>
      <c r="B7" s="20">
        <v>58</v>
      </c>
    </row>
    <row r="8" spans="1:2" x14ac:dyDescent="0.25">
      <c r="A8" s="19" t="s">
        <v>77</v>
      </c>
      <c r="B8" s="20">
        <v>99</v>
      </c>
    </row>
    <row r="9" spans="1:2" x14ac:dyDescent="0.25">
      <c r="A9" s="21"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A9C0-CDE6-43E6-99D0-4777AEE7E402}">
  <sheetPr>
    <tabColor theme="8" tint="0.39997558519241921"/>
  </sheetPr>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22.875" bestFit="1" customWidth="1"/>
  </cols>
  <sheetData>
    <row r="3" spans="1:5" x14ac:dyDescent="0.25">
      <c r="A3" s="16" t="s">
        <v>1565</v>
      </c>
      <c r="B3" s="11" t="s">
        <v>1555</v>
      </c>
      <c r="D3" t="s">
        <v>9</v>
      </c>
      <c r="E3" t="s">
        <v>0</v>
      </c>
    </row>
    <row r="4" spans="1:5" x14ac:dyDescent="0.25">
      <c r="A4" s="17" t="s">
        <v>83</v>
      </c>
      <c r="B4" s="18">
        <v>9</v>
      </c>
      <c r="D4" t="str">
        <f>A4</f>
        <v>Healthcare Representative</v>
      </c>
      <c r="E4">
        <f>GETPIVOTDATA("CF_attrition count",$A$3,"Job Role",A4)</f>
        <v>9</v>
      </c>
    </row>
    <row r="5" spans="1:5" x14ac:dyDescent="0.25">
      <c r="A5" s="19" t="s">
        <v>163</v>
      </c>
      <c r="B5" s="20">
        <v>12</v>
      </c>
      <c r="D5" t="str">
        <f t="shared" ref="D5:D12" si="0">A5</f>
        <v>Human Resources</v>
      </c>
      <c r="E5">
        <f t="shared" ref="E5:E12" si="1">GETPIVOTDATA("CF_attrition count",$A$3,"Job Role",A5)</f>
        <v>12</v>
      </c>
    </row>
    <row r="6" spans="1:5" x14ac:dyDescent="0.25">
      <c r="A6" s="19" t="s">
        <v>68</v>
      </c>
      <c r="B6" s="20">
        <v>62</v>
      </c>
      <c r="D6" t="str">
        <f t="shared" si="0"/>
        <v>Laboratory Technician</v>
      </c>
      <c r="E6">
        <f t="shared" si="1"/>
        <v>62</v>
      </c>
    </row>
    <row r="7" spans="1:5" x14ac:dyDescent="0.25">
      <c r="A7" s="19" t="s">
        <v>95</v>
      </c>
      <c r="B7" s="20">
        <v>5</v>
      </c>
      <c r="D7" t="str">
        <f t="shared" si="0"/>
        <v>Manager</v>
      </c>
      <c r="E7">
        <f t="shared" si="1"/>
        <v>5</v>
      </c>
    </row>
    <row r="8" spans="1:5" x14ac:dyDescent="0.25">
      <c r="A8" s="19" t="s">
        <v>81</v>
      </c>
      <c r="B8" s="20">
        <v>10</v>
      </c>
      <c r="D8" t="str">
        <f t="shared" si="0"/>
        <v>Manufacturing Director</v>
      </c>
      <c r="E8">
        <f t="shared" si="1"/>
        <v>10</v>
      </c>
    </row>
    <row r="9" spans="1:5" x14ac:dyDescent="0.25">
      <c r="A9" s="19" t="s">
        <v>101</v>
      </c>
      <c r="B9" s="20">
        <v>2</v>
      </c>
      <c r="D9" t="str">
        <f t="shared" si="0"/>
        <v>Research Director</v>
      </c>
      <c r="E9">
        <f t="shared" si="1"/>
        <v>2</v>
      </c>
    </row>
    <row r="10" spans="1:5" x14ac:dyDescent="0.25">
      <c r="A10" s="19" t="s">
        <v>63</v>
      </c>
      <c r="B10" s="20">
        <v>47</v>
      </c>
      <c r="D10" t="str">
        <f t="shared" si="0"/>
        <v>Research Scientist</v>
      </c>
      <c r="E10">
        <f t="shared" si="1"/>
        <v>47</v>
      </c>
    </row>
    <row r="11" spans="1:5" x14ac:dyDescent="0.25">
      <c r="A11" s="19" t="s">
        <v>52</v>
      </c>
      <c r="B11" s="20">
        <v>57</v>
      </c>
      <c r="D11" t="str">
        <f t="shared" si="0"/>
        <v>Sales Executive</v>
      </c>
      <c r="E11">
        <f t="shared" si="1"/>
        <v>57</v>
      </c>
    </row>
    <row r="12" spans="1:5" x14ac:dyDescent="0.25">
      <c r="A12" s="19" t="s">
        <v>99</v>
      </c>
      <c r="B12" s="20">
        <v>33</v>
      </c>
      <c r="D12" t="str">
        <f t="shared" si="0"/>
        <v>Sales Representative</v>
      </c>
      <c r="E12">
        <f t="shared" si="1"/>
        <v>33</v>
      </c>
    </row>
    <row r="13" spans="1:5" x14ac:dyDescent="0.25">
      <c r="A13" s="21"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7B471-1909-4685-BF7F-17542BF63BBF}">
  <sheetPr>
    <tabColor rgb="FF000000"/>
  </sheetPr>
  <dimension ref="A3:B7"/>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6" t="s">
        <v>1565</v>
      </c>
      <c r="B3" s="11" t="s">
        <v>1555</v>
      </c>
    </row>
    <row r="4" spans="1:2" x14ac:dyDescent="0.25">
      <c r="A4" s="17" t="s">
        <v>161</v>
      </c>
      <c r="B4" s="25">
        <v>5.0632911392405063E-2</v>
      </c>
    </row>
    <row r="5" spans="1:2" x14ac:dyDescent="0.25">
      <c r="A5" s="19" t="s">
        <v>60</v>
      </c>
      <c r="B5" s="26">
        <v>0.56118143459915615</v>
      </c>
    </row>
    <row r="6" spans="1:2" x14ac:dyDescent="0.25">
      <c r="A6" s="19" t="s">
        <v>48</v>
      </c>
      <c r="B6" s="26">
        <v>0.3881856540084388</v>
      </c>
    </row>
    <row r="7" spans="1:2" x14ac:dyDescent="0.25">
      <c r="A7" s="21" t="s">
        <v>1566</v>
      </c>
      <c r="B7" s="2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22C7C-E05F-4047-9F4F-C9B9246E4D81}">
  <sheetPr>
    <tabColor theme="7"/>
  </sheetPr>
  <dimension ref="A3:B9"/>
  <sheetViews>
    <sheetView workbookViewId="0">
      <selection activeCell="I12" sqref="I12"/>
    </sheetView>
  </sheetViews>
  <sheetFormatPr defaultRowHeight="15.75" x14ac:dyDescent="0.25"/>
  <cols>
    <col min="1" max="1" width="12.125" bestFit="1" customWidth="1"/>
    <col min="2" max="2" width="21.75" bestFit="1" customWidth="1"/>
  </cols>
  <sheetData>
    <row r="3" spans="1:2" x14ac:dyDescent="0.25">
      <c r="A3" s="16" t="s">
        <v>1565</v>
      </c>
      <c r="B3" s="11" t="s">
        <v>1555</v>
      </c>
    </row>
    <row r="4" spans="1:2" x14ac:dyDescent="0.25">
      <c r="A4" s="17" t="s">
        <v>69</v>
      </c>
      <c r="B4" s="18">
        <v>112</v>
      </c>
    </row>
    <row r="5" spans="1:2" x14ac:dyDescent="0.25">
      <c r="A5" s="19" t="s">
        <v>46</v>
      </c>
      <c r="B5" s="20">
        <v>51</v>
      </c>
    </row>
    <row r="6" spans="1:2" x14ac:dyDescent="0.25">
      <c r="A6" s="19" t="s">
        <v>92</v>
      </c>
      <c r="B6" s="20">
        <v>38</v>
      </c>
    </row>
    <row r="7" spans="1:2" x14ac:dyDescent="0.25">
      <c r="A7" s="19" t="s">
        <v>58</v>
      </c>
      <c r="B7" s="20">
        <v>25</v>
      </c>
    </row>
    <row r="8" spans="1:2" x14ac:dyDescent="0.25">
      <c r="A8" s="19" t="s">
        <v>75</v>
      </c>
      <c r="B8" s="20">
        <v>11</v>
      </c>
    </row>
    <row r="9" spans="1:2" x14ac:dyDescent="0.25">
      <c r="A9" s="21" t="s">
        <v>1566</v>
      </c>
      <c r="B9" s="22">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1AEB-F3B9-4410-BC6A-2ECD27E7BFCF}">
  <sheetPr>
    <tabColor rgb="FF333300"/>
  </sheetPr>
  <dimension ref="A3:E7"/>
  <sheetViews>
    <sheetView workbookViewId="0">
      <selection activeCell="B5" sqref="B5"/>
    </sheetView>
  </sheetViews>
  <sheetFormatPr defaultRowHeight="15.75" x14ac:dyDescent="0.25"/>
  <cols>
    <col min="1" max="1" width="12.125" bestFit="1" customWidth="1"/>
    <col min="2" max="2" width="15" bestFit="1" customWidth="1"/>
    <col min="4" max="4" width="12.25" bestFit="1" customWidth="1"/>
  </cols>
  <sheetData>
    <row r="3" spans="1:5" x14ac:dyDescent="0.25">
      <c r="A3" s="16" t="s">
        <v>1565</v>
      </c>
      <c r="B3" s="11" t="s">
        <v>1568</v>
      </c>
      <c r="D3" t="s">
        <v>10</v>
      </c>
      <c r="E3" t="s">
        <v>0</v>
      </c>
    </row>
    <row r="4" spans="1:5" x14ac:dyDescent="0.25">
      <c r="A4" s="17" t="s">
        <v>79</v>
      </c>
      <c r="B4" s="18">
        <v>327</v>
      </c>
      <c r="D4" t="str">
        <f>A4</f>
        <v>Divorced</v>
      </c>
      <c r="E4">
        <f>GETPIVOTDATA("Attrition",$A$3,"Marital Status",A4)</f>
        <v>327</v>
      </c>
    </row>
    <row r="5" spans="1:5" x14ac:dyDescent="0.25">
      <c r="A5" s="19" t="s">
        <v>53</v>
      </c>
      <c r="B5" s="20">
        <v>470</v>
      </c>
      <c r="D5" t="str">
        <f t="shared" ref="D5:D6" si="0">A5</f>
        <v>Single</v>
      </c>
      <c r="E5">
        <f t="shared" ref="E5:E6" si="1">GETPIVOTDATA("Attrition",$A$3,"Marital Status",A5)</f>
        <v>470</v>
      </c>
    </row>
    <row r="6" spans="1:5" x14ac:dyDescent="0.25">
      <c r="A6" s="19" t="s">
        <v>64</v>
      </c>
      <c r="B6" s="20">
        <v>673</v>
      </c>
      <c r="D6" t="str">
        <f t="shared" si="0"/>
        <v>Married</v>
      </c>
      <c r="E6">
        <f t="shared" si="1"/>
        <v>673</v>
      </c>
    </row>
    <row r="7" spans="1:5" x14ac:dyDescent="0.25">
      <c r="A7" s="21" t="s">
        <v>1566</v>
      </c>
      <c r="B7" s="22">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AR1471"/>
  <sheetViews>
    <sheetView topLeftCell="A2" workbookViewId="0">
      <selection activeCell="D13" sqref="D13"/>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17:A20"/>
  <sheetViews>
    <sheetView showGridLines="0" tabSelected="1" topLeftCell="C1" zoomScale="84" zoomScaleNormal="84" workbookViewId="0">
      <selection activeCell="B5" sqref="B5"/>
    </sheetView>
  </sheetViews>
  <sheetFormatPr defaultColWidth="11.25" defaultRowHeight="15" customHeight="1" x14ac:dyDescent="0.25"/>
  <cols>
    <col min="1" max="26" width="8.5" style="10" customWidth="1"/>
    <col min="27" max="16384" width="11.25" style="10"/>
  </cols>
  <sheetData>
    <row r="17" s="10" customFormat="1" x14ac:dyDescent="0.25"/>
    <row r="18" s="10" customFormat="1" x14ac:dyDescent="0.25"/>
    <row r="19" s="10" customFormat="1" x14ac:dyDescent="0.25"/>
    <row r="20" s="10" customFormat="1"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Department by Attrition</vt:lpstr>
      <vt:lpstr>Attrition by Age Group</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user</cp:lastModifiedBy>
  <dcterms:created xsi:type="dcterms:W3CDTF">2022-12-29T16:02:46Z</dcterms:created>
  <dcterms:modified xsi:type="dcterms:W3CDTF">2023-10-02T12:22:33Z</dcterms:modified>
</cp:coreProperties>
</file>