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51857\Desktop\study\S50\"/>
    </mc:Choice>
  </mc:AlternateContent>
  <xr:revisionPtr revIDLastSave="0" documentId="13_ncr:1_{CC175593-04F1-479F-A080-E1924CA91940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級距" sheetId="1" r:id="rId1"/>
    <sheet name="S500001" sheetId="46" r:id="rId2"/>
    <sheet name="S500002" sheetId="55" r:id="rId3"/>
    <sheet name="S500003" sheetId="58" r:id="rId4"/>
    <sheet name="S500004" sheetId="59" r:id="rId5"/>
    <sheet name="S500005" sheetId="60" r:id="rId6"/>
  </sheets>
  <externalReferences>
    <externalReference r:id="rId7"/>
  </externalReferences>
  <definedNames>
    <definedName name="_xlnm._FilterDatabase" localSheetId="1" hidden="1">'S500001'!$B$1:$B$5053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7" i="60" l="1"/>
  <c r="E227" i="60"/>
  <c r="D227" i="60"/>
  <c r="C227" i="60"/>
  <c r="F226" i="60"/>
  <c r="E226" i="60"/>
  <c r="D226" i="60"/>
  <c r="C226" i="60"/>
  <c r="F225" i="60"/>
  <c r="E225" i="60"/>
  <c r="D225" i="60"/>
  <c r="C225" i="60"/>
  <c r="F224" i="60"/>
  <c r="E224" i="60"/>
  <c r="D224" i="60"/>
  <c r="C224" i="60"/>
  <c r="F223" i="60"/>
  <c r="E223" i="60"/>
  <c r="D223" i="60"/>
  <c r="C223" i="60"/>
  <c r="F222" i="60"/>
  <c r="E222" i="60"/>
  <c r="D222" i="60"/>
  <c r="C222" i="60"/>
  <c r="F221" i="60"/>
  <c r="E221" i="60"/>
  <c r="D221" i="60"/>
  <c r="C221" i="60"/>
  <c r="F220" i="60"/>
  <c r="E220" i="60"/>
  <c r="D220" i="60"/>
  <c r="C220" i="60"/>
  <c r="F219" i="60"/>
  <c r="E219" i="60"/>
  <c r="D219" i="60"/>
  <c r="C219" i="60"/>
  <c r="F218" i="60"/>
  <c r="E218" i="60"/>
  <c r="D218" i="60"/>
  <c r="C218" i="60"/>
  <c r="F217" i="60"/>
  <c r="E217" i="60"/>
  <c r="D217" i="60"/>
  <c r="C217" i="60"/>
  <c r="F216" i="60"/>
  <c r="E216" i="60"/>
  <c r="D216" i="60"/>
  <c r="C216" i="60"/>
  <c r="F215" i="60"/>
  <c r="E215" i="60"/>
  <c r="D215" i="60"/>
  <c r="C215" i="60"/>
  <c r="F214" i="60"/>
  <c r="E214" i="60"/>
  <c r="D214" i="60"/>
  <c r="C214" i="60"/>
  <c r="F213" i="60"/>
  <c r="E213" i="60"/>
  <c r="D213" i="60"/>
  <c r="C213" i="60"/>
  <c r="F212" i="60"/>
  <c r="E212" i="60"/>
  <c r="D212" i="60"/>
  <c r="C212" i="60"/>
  <c r="F211" i="60"/>
  <c r="E211" i="60"/>
  <c r="D211" i="60"/>
  <c r="C211" i="60"/>
  <c r="F210" i="60"/>
  <c r="E210" i="60"/>
  <c r="D210" i="60"/>
  <c r="C210" i="60"/>
  <c r="F209" i="60"/>
  <c r="E209" i="60"/>
  <c r="D209" i="60"/>
  <c r="C209" i="60"/>
  <c r="F208" i="60"/>
  <c r="E208" i="60"/>
  <c r="D208" i="60"/>
  <c r="C208" i="60"/>
  <c r="F207" i="60"/>
  <c r="E207" i="60"/>
  <c r="D207" i="60"/>
  <c r="C207" i="60"/>
  <c r="F206" i="60"/>
  <c r="E206" i="60"/>
  <c r="D206" i="60"/>
  <c r="C206" i="60"/>
  <c r="F205" i="60"/>
  <c r="E205" i="60"/>
  <c r="D205" i="60"/>
  <c r="C205" i="60"/>
  <c r="F204" i="60"/>
  <c r="E204" i="60"/>
  <c r="D204" i="60"/>
  <c r="C204" i="60"/>
  <c r="F203" i="60"/>
  <c r="E203" i="60"/>
  <c r="D203" i="60"/>
  <c r="C203" i="60"/>
  <c r="F202" i="60"/>
  <c r="E202" i="60"/>
  <c r="D202" i="60"/>
  <c r="C202" i="60"/>
  <c r="F201" i="60"/>
  <c r="E201" i="60"/>
  <c r="D201" i="60"/>
  <c r="C201" i="60"/>
  <c r="F200" i="60"/>
  <c r="E200" i="60"/>
  <c r="D200" i="60"/>
  <c r="C200" i="60"/>
  <c r="F199" i="60"/>
  <c r="E199" i="60"/>
  <c r="D199" i="60"/>
  <c r="C199" i="60"/>
  <c r="F198" i="60"/>
  <c r="E198" i="60"/>
  <c r="D198" i="60"/>
  <c r="C198" i="60"/>
  <c r="F197" i="60"/>
  <c r="E197" i="60"/>
  <c r="D197" i="60"/>
  <c r="C197" i="60"/>
  <c r="F196" i="60"/>
  <c r="E196" i="60"/>
  <c r="D196" i="60"/>
  <c r="C196" i="60"/>
  <c r="F195" i="60"/>
  <c r="E195" i="60"/>
  <c r="D195" i="60"/>
  <c r="C195" i="60"/>
  <c r="F194" i="60"/>
  <c r="E194" i="60"/>
  <c r="D194" i="60"/>
  <c r="C194" i="60"/>
  <c r="F193" i="60"/>
  <c r="E193" i="60"/>
  <c r="D193" i="60"/>
  <c r="C193" i="60"/>
  <c r="F192" i="60"/>
  <c r="E192" i="60"/>
  <c r="D192" i="60"/>
  <c r="C192" i="60"/>
  <c r="F191" i="60"/>
  <c r="E191" i="60"/>
  <c r="D191" i="60"/>
  <c r="C191" i="60"/>
  <c r="F190" i="60"/>
  <c r="E190" i="60"/>
  <c r="D190" i="60"/>
  <c r="C190" i="60"/>
  <c r="F189" i="60"/>
  <c r="E189" i="60"/>
  <c r="D189" i="60"/>
  <c r="C189" i="60"/>
  <c r="F188" i="60"/>
  <c r="E188" i="60"/>
  <c r="D188" i="60"/>
  <c r="C188" i="60"/>
  <c r="F187" i="60"/>
  <c r="E187" i="60"/>
  <c r="D187" i="60"/>
  <c r="C187" i="60"/>
  <c r="F186" i="60"/>
  <c r="E186" i="60"/>
  <c r="D186" i="60"/>
  <c r="C186" i="60"/>
  <c r="F185" i="60"/>
  <c r="E185" i="60"/>
  <c r="D185" i="60"/>
  <c r="C185" i="60"/>
  <c r="F184" i="60"/>
  <c r="E184" i="60"/>
  <c r="D184" i="60"/>
  <c r="C184" i="60"/>
  <c r="F183" i="60"/>
  <c r="E183" i="60"/>
  <c r="D183" i="60"/>
  <c r="C183" i="60"/>
  <c r="F182" i="60"/>
  <c r="E182" i="60"/>
  <c r="D182" i="60"/>
  <c r="C182" i="60"/>
  <c r="F181" i="60"/>
  <c r="E181" i="60"/>
  <c r="D181" i="60"/>
  <c r="C181" i="60"/>
  <c r="F180" i="60"/>
  <c r="E180" i="60"/>
  <c r="D180" i="60"/>
  <c r="C180" i="60"/>
  <c r="F179" i="60"/>
  <c r="E179" i="60"/>
  <c r="D179" i="60"/>
  <c r="C179" i="60"/>
  <c r="F178" i="60"/>
  <c r="E178" i="60"/>
  <c r="D178" i="60"/>
  <c r="C178" i="60"/>
  <c r="F177" i="60"/>
  <c r="E177" i="60"/>
  <c r="D177" i="60"/>
  <c r="C177" i="60"/>
  <c r="F176" i="60"/>
  <c r="E176" i="60"/>
  <c r="D176" i="60"/>
  <c r="C176" i="60"/>
  <c r="F175" i="60"/>
  <c r="E175" i="60"/>
  <c r="D175" i="60"/>
  <c r="C175" i="60"/>
  <c r="F174" i="60"/>
  <c r="E174" i="60"/>
  <c r="D174" i="60"/>
  <c r="C174" i="60"/>
  <c r="F173" i="60"/>
  <c r="E173" i="60"/>
  <c r="D173" i="60"/>
  <c r="C173" i="60"/>
  <c r="F172" i="60"/>
  <c r="E172" i="60"/>
  <c r="D172" i="60"/>
  <c r="C172" i="60"/>
  <c r="F171" i="60"/>
  <c r="E171" i="60"/>
  <c r="D171" i="60"/>
  <c r="C171" i="60"/>
  <c r="F170" i="60"/>
  <c r="E170" i="60"/>
  <c r="D170" i="60"/>
  <c r="C170" i="60"/>
  <c r="F169" i="60"/>
  <c r="E169" i="60"/>
  <c r="D169" i="60"/>
  <c r="C169" i="60"/>
  <c r="F168" i="60"/>
  <c r="E168" i="60"/>
  <c r="D168" i="60"/>
  <c r="C168" i="60"/>
  <c r="F167" i="60"/>
  <c r="E167" i="60"/>
  <c r="D167" i="60"/>
  <c r="C167" i="60"/>
  <c r="F166" i="60"/>
  <c r="E166" i="60"/>
  <c r="D166" i="60"/>
  <c r="C166" i="60"/>
  <c r="F165" i="60"/>
  <c r="E165" i="60"/>
  <c r="D165" i="60"/>
  <c r="C165" i="60"/>
  <c r="F164" i="60"/>
  <c r="E164" i="60"/>
  <c r="D164" i="60"/>
  <c r="C164" i="60"/>
  <c r="F163" i="60"/>
  <c r="E163" i="60"/>
  <c r="D163" i="60"/>
  <c r="C163" i="60"/>
  <c r="F162" i="60"/>
  <c r="E162" i="60"/>
  <c r="D162" i="60"/>
  <c r="C162" i="60"/>
  <c r="F161" i="60"/>
  <c r="E161" i="60"/>
  <c r="D161" i="60"/>
  <c r="C161" i="60"/>
  <c r="F160" i="60"/>
  <c r="E160" i="60"/>
  <c r="D160" i="60"/>
  <c r="C160" i="60"/>
  <c r="F159" i="60"/>
  <c r="E159" i="60"/>
  <c r="D159" i="60"/>
  <c r="C159" i="60"/>
  <c r="F158" i="60"/>
  <c r="E158" i="60"/>
  <c r="D158" i="60"/>
  <c r="C158" i="60"/>
  <c r="F157" i="60"/>
  <c r="E157" i="60"/>
  <c r="D157" i="60"/>
  <c r="C157" i="60"/>
  <c r="F156" i="60"/>
  <c r="E156" i="60"/>
  <c r="D156" i="60"/>
  <c r="C156" i="60"/>
  <c r="F155" i="60"/>
  <c r="E155" i="60"/>
  <c r="D155" i="60"/>
  <c r="C155" i="60"/>
  <c r="F154" i="60"/>
  <c r="E154" i="60"/>
  <c r="D154" i="60"/>
  <c r="C154" i="60"/>
  <c r="F153" i="60"/>
  <c r="E153" i="60"/>
  <c r="D153" i="60"/>
  <c r="C153" i="60"/>
  <c r="F152" i="60"/>
  <c r="E152" i="60"/>
  <c r="D152" i="60"/>
  <c r="C152" i="60"/>
  <c r="F151" i="60"/>
  <c r="E151" i="60"/>
  <c r="D151" i="60"/>
  <c r="C151" i="60"/>
  <c r="F150" i="60"/>
  <c r="E150" i="60"/>
  <c r="D150" i="60"/>
  <c r="C150" i="60"/>
  <c r="F149" i="60"/>
  <c r="E149" i="60"/>
  <c r="D149" i="60"/>
  <c r="C149" i="60"/>
  <c r="F148" i="60"/>
  <c r="E148" i="60"/>
  <c r="D148" i="60"/>
  <c r="C148" i="60"/>
  <c r="F147" i="60"/>
  <c r="E147" i="60"/>
  <c r="D147" i="60"/>
  <c r="C147" i="60"/>
  <c r="F146" i="60"/>
  <c r="E146" i="60"/>
  <c r="D146" i="60"/>
  <c r="C146" i="60"/>
  <c r="F145" i="60"/>
  <c r="E145" i="60"/>
  <c r="D145" i="60"/>
  <c r="C145" i="60"/>
  <c r="F144" i="60"/>
  <c r="E144" i="60"/>
  <c r="D144" i="60"/>
  <c r="C144" i="60"/>
  <c r="F143" i="60"/>
  <c r="E143" i="60"/>
  <c r="D143" i="60"/>
  <c r="C143" i="60"/>
  <c r="F142" i="60"/>
  <c r="E142" i="60"/>
  <c r="D142" i="60"/>
  <c r="C142" i="60"/>
  <c r="F141" i="60"/>
  <c r="E141" i="60"/>
  <c r="D141" i="60"/>
  <c r="C141" i="60"/>
  <c r="F140" i="60"/>
  <c r="E140" i="60"/>
  <c r="D140" i="60"/>
  <c r="C140" i="60"/>
  <c r="F139" i="60"/>
  <c r="E139" i="60"/>
  <c r="D139" i="60"/>
  <c r="C139" i="60"/>
  <c r="F138" i="60"/>
  <c r="E138" i="60"/>
  <c r="D138" i="60"/>
  <c r="C138" i="60"/>
  <c r="F137" i="60"/>
  <c r="E137" i="60"/>
  <c r="D137" i="60"/>
  <c r="C137" i="60"/>
  <c r="F136" i="60"/>
  <c r="E136" i="60"/>
  <c r="D136" i="60"/>
  <c r="C136" i="60"/>
  <c r="F135" i="60"/>
  <c r="E135" i="60"/>
  <c r="D135" i="60"/>
  <c r="C135" i="60"/>
  <c r="F134" i="60"/>
  <c r="E134" i="60"/>
  <c r="D134" i="60"/>
  <c r="C134" i="60"/>
  <c r="F133" i="60"/>
  <c r="E133" i="60"/>
  <c r="D133" i="60"/>
  <c r="C133" i="60"/>
  <c r="F132" i="60"/>
  <c r="E132" i="60"/>
  <c r="D132" i="60"/>
  <c r="C132" i="60"/>
  <c r="F131" i="60"/>
  <c r="E131" i="60"/>
  <c r="D131" i="60"/>
  <c r="C131" i="60"/>
  <c r="F130" i="60"/>
  <c r="E130" i="60"/>
  <c r="D130" i="60"/>
  <c r="C130" i="60"/>
  <c r="F129" i="60"/>
  <c r="E129" i="60"/>
  <c r="D129" i="60"/>
  <c r="C129" i="60"/>
  <c r="F128" i="60"/>
  <c r="E128" i="60"/>
  <c r="D128" i="60"/>
  <c r="C128" i="60"/>
  <c r="F127" i="60"/>
  <c r="E127" i="60"/>
  <c r="D127" i="60"/>
  <c r="C127" i="60"/>
  <c r="F126" i="60"/>
  <c r="E126" i="60"/>
  <c r="D126" i="60"/>
  <c r="C126" i="60"/>
  <c r="F125" i="60"/>
  <c r="E125" i="60"/>
  <c r="D125" i="60"/>
  <c r="C125" i="60"/>
  <c r="F124" i="60"/>
  <c r="E124" i="60"/>
  <c r="D124" i="60"/>
  <c r="C124" i="60"/>
  <c r="F123" i="60"/>
  <c r="E123" i="60"/>
  <c r="D123" i="60"/>
  <c r="C123" i="60"/>
  <c r="F122" i="60"/>
  <c r="E122" i="60"/>
  <c r="D122" i="60"/>
  <c r="C122" i="60"/>
  <c r="F121" i="60"/>
  <c r="E121" i="60"/>
  <c r="D121" i="60"/>
  <c r="C121" i="60"/>
  <c r="F120" i="60"/>
  <c r="E120" i="60"/>
  <c r="D120" i="60"/>
  <c r="C120" i="60"/>
  <c r="F119" i="60"/>
  <c r="E119" i="60"/>
  <c r="D119" i="60"/>
  <c r="C119" i="60"/>
  <c r="F118" i="60"/>
  <c r="E118" i="60"/>
  <c r="D118" i="60"/>
  <c r="C118" i="60"/>
  <c r="F117" i="60"/>
  <c r="E117" i="60"/>
  <c r="D117" i="60"/>
  <c r="C117" i="60"/>
  <c r="F116" i="60"/>
  <c r="E116" i="60"/>
  <c r="D116" i="60"/>
  <c r="C116" i="60"/>
  <c r="F115" i="60"/>
  <c r="E115" i="60"/>
  <c r="D115" i="60"/>
  <c r="C115" i="60"/>
  <c r="F114" i="60"/>
  <c r="E114" i="60"/>
  <c r="D114" i="60"/>
  <c r="C114" i="60"/>
  <c r="F113" i="60"/>
  <c r="E113" i="60"/>
  <c r="D113" i="60"/>
  <c r="C113" i="60"/>
  <c r="F112" i="60"/>
  <c r="E112" i="60"/>
  <c r="D112" i="60"/>
  <c r="C112" i="60"/>
  <c r="F111" i="60"/>
  <c r="E111" i="60"/>
  <c r="D111" i="60"/>
  <c r="C111" i="60"/>
  <c r="F110" i="60"/>
  <c r="E110" i="60"/>
  <c r="D110" i="60"/>
  <c r="C110" i="60"/>
  <c r="F109" i="60"/>
  <c r="E109" i="60"/>
  <c r="D109" i="60"/>
  <c r="C109" i="60"/>
  <c r="F108" i="60"/>
  <c r="E108" i="60"/>
  <c r="D108" i="60"/>
  <c r="C108" i="60"/>
  <c r="F107" i="60"/>
  <c r="E107" i="60"/>
  <c r="D107" i="60"/>
  <c r="C107" i="60"/>
  <c r="F106" i="60"/>
  <c r="E106" i="60"/>
  <c r="D106" i="60"/>
  <c r="C106" i="60"/>
  <c r="F105" i="60"/>
  <c r="E105" i="60"/>
  <c r="D105" i="60"/>
  <c r="C105" i="60"/>
  <c r="F104" i="60"/>
  <c r="E104" i="60"/>
  <c r="D104" i="60"/>
  <c r="C104" i="60"/>
  <c r="F103" i="60"/>
  <c r="E103" i="60"/>
  <c r="D103" i="60"/>
  <c r="C103" i="60"/>
  <c r="F102" i="60"/>
  <c r="E102" i="60"/>
  <c r="D102" i="60"/>
  <c r="C102" i="60"/>
  <c r="F101" i="60"/>
  <c r="E101" i="60"/>
  <c r="D101" i="60"/>
  <c r="C101" i="60"/>
  <c r="F100" i="60"/>
  <c r="E100" i="60"/>
  <c r="D100" i="60"/>
  <c r="C100" i="60"/>
  <c r="F99" i="60"/>
  <c r="E99" i="60"/>
  <c r="D99" i="60"/>
  <c r="C99" i="60"/>
  <c r="F98" i="60"/>
  <c r="E98" i="60"/>
  <c r="D98" i="60"/>
  <c r="C98" i="60"/>
  <c r="F97" i="60"/>
  <c r="E97" i="60"/>
  <c r="D97" i="60"/>
  <c r="C97" i="60"/>
  <c r="F96" i="60"/>
  <c r="E96" i="60"/>
  <c r="D96" i="60"/>
  <c r="C96" i="60"/>
  <c r="F95" i="60"/>
  <c r="E95" i="60"/>
  <c r="D95" i="60"/>
  <c r="C95" i="60"/>
  <c r="F94" i="60"/>
  <c r="E94" i="60"/>
  <c r="D94" i="60"/>
  <c r="C94" i="60"/>
  <c r="F93" i="60"/>
  <c r="E93" i="60"/>
  <c r="D93" i="60"/>
  <c r="C93" i="60"/>
  <c r="F92" i="60"/>
  <c r="E92" i="60"/>
  <c r="D92" i="60"/>
  <c r="C92" i="60"/>
  <c r="F91" i="60"/>
  <c r="E91" i="60"/>
  <c r="D91" i="60"/>
  <c r="C91" i="60"/>
  <c r="F90" i="60"/>
  <c r="E90" i="60"/>
  <c r="D90" i="60"/>
  <c r="C90" i="60"/>
  <c r="F89" i="60"/>
  <c r="E89" i="60"/>
  <c r="D89" i="60"/>
  <c r="C89" i="60"/>
  <c r="F88" i="60"/>
  <c r="E88" i="60"/>
  <c r="D88" i="60"/>
  <c r="C88" i="60"/>
  <c r="F87" i="60"/>
  <c r="E87" i="60"/>
  <c r="D87" i="60"/>
  <c r="C87" i="60"/>
  <c r="F86" i="60"/>
  <c r="E86" i="60"/>
  <c r="D86" i="60"/>
  <c r="C86" i="60"/>
  <c r="F85" i="60"/>
  <c r="E85" i="60"/>
  <c r="D85" i="60"/>
  <c r="C85" i="60"/>
  <c r="F84" i="60"/>
  <c r="E84" i="60"/>
  <c r="D84" i="60"/>
  <c r="C84" i="60"/>
  <c r="F83" i="60"/>
  <c r="E83" i="60"/>
  <c r="D83" i="60"/>
  <c r="C83" i="60"/>
  <c r="F82" i="60"/>
  <c r="E82" i="60"/>
  <c r="D82" i="60"/>
  <c r="C82" i="60"/>
  <c r="F81" i="60"/>
  <c r="E81" i="60"/>
  <c r="D81" i="60"/>
  <c r="C81" i="60"/>
  <c r="F80" i="60"/>
  <c r="E80" i="60"/>
  <c r="D80" i="60"/>
  <c r="C80" i="60"/>
  <c r="F79" i="60"/>
  <c r="E79" i="60"/>
  <c r="D79" i="60"/>
  <c r="C79" i="60"/>
  <c r="F78" i="60"/>
  <c r="E78" i="60"/>
  <c r="D78" i="60"/>
  <c r="C78" i="60"/>
  <c r="F77" i="60"/>
  <c r="E77" i="60"/>
  <c r="D77" i="60"/>
  <c r="C77" i="60"/>
  <c r="F76" i="60"/>
  <c r="E76" i="60"/>
  <c r="D76" i="60"/>
  <c r="C76" i="60"/>
  <c r="F75" i="60"/>
  <c r="E75" i="60"/>
  <c r="D75" i="60"/>
  <c r="C75" i="60"/>
  <c r="F74" i="60"/>
  <c r="E74" i="60"/>
  <c r="D74" i="60"/>
  <c r="C74" i="60"/>
  <c r="F73" i="60"/>
  <c r="E73" i="60"/>
  <c r="D73" i="60"/>
  <c r="C73" i="60"/>
  <c r="F72" i="60"/>
  <c r="E72" i="60"/>
  <c r="D72" i="60"/>
  <c r="C72" i="60"/>
  <c r="F71" i="60"/>
  <c r="E71" i="60"/>
  <c r="D71" i="60"/>
  <c r="C71" i="60"/>
  <c r="F70" i="60"/>
  <c r="E70" i="60"/>
  <c r="D70" i="60"/>
  <c r="C70" i="60"/>
  <c r="F69" i="60"/>
  <c r="E69" i="60"/>
  <c r="D69" i="60"/>
  <c r="C69" i="60"/>
  <c r="F68" i="60"/>
  <c r="E68" i="60"/>
  <c r="D68" i="60"/>
  <c r="C68" i="60"/>
  <c r="F67" i="60"/>
  <c r="E67" i="60"/>
  <c r="D67" i="60"/>
  <c r="C67" i="60"/>
  <c r="F66" i="60"/>
  <c r="E66" i="60"/>
  <c r="D66" i="60"/>
  <c r="C66" i="60"/>
  <c r="F65" i="60"/>
  <c r="E65" i="60"/>
  <c r="D65" i="60"/>
  <c r="C65" i="60"/>
  <c r="F64" i="60"/>
  <c r="E64" i="60"/>
  <c r="D64" i="60"/>
  <c r="C64" i="60"/>
  <c r="F63" i="60"/>
  <c r="E63" i="60"/>
  <c r="D63" i="60"/>
  <c r="C63" i="60"/>
  <c r="F62" i="60"/>
  <c r="E62" i="60"/>
  <c r="D62" i="60"/>
  <c r="C62" i="60"/>
  <c r="F61" i="60"/>
  <c r="E61" i="60"/>
  <c r="D61" i="60"/>
  <c r="C61" i="60"/>
  <c r="F60" i="60"/>
  <c r="E60" i="60"/>
  <c r="D60" i="60"/>
  <c r="C60" i="60"/>
  <c r="F59" i="60"/>
  <c r="E59" i="60"/>
  <c r="D59" i="60"/>
  <c r="C59" i="60"/>
  <c r="F58" i="60"/>
  <c r="E58" i="60"/>
  <c r="D58" i="60"/>
  <c r="C58" i="60"/>
  <c r="F57" i="60"/>
  <c r="E57" i="60"/>
  <c r="D57" i="60"/>
  <c r="C57" i="60"/>
  <c r="F56" i="60"/>
  <c r="E56" i="60"/>
  <c r="D56" i="60"/>
  <c r="C56" i="60"/>
  <c r="F55" i="60"/>
  <c r="E55" i="60"/>
  <c r="D55" i="60"/>
  <c r="C55" i="60"/>
  <c r="F54" i="60"/>
  <c r="E54" i="60"/>
  <c r="D54" i="60"/>
  <c r="C54" i="60"/>
  <c r="F53" i="60"/>
  <c r="E53" i="60"/>
  <c r="D53" i="60"/>
  <c r="C53" i="60"/>
  <c r="F52" i="60"/>
  <c r="E52" i="60"/>
  <c r="D52" i="60"/>
  <c r="C52" i="60"/>
  <c r="F51" i="60"/>
  <c r="E51" i="60"/>
  <c r="D51" i="60"/>
  <c r="C51" i="60"/>
  <c r="F50" i="60"/>
  <c r="E50" i="60"/>
  <c r="D50" i="60"/>
  <c r="C50" i="60"/>
  <c r="F49" i="60"/>
  <c r="E49" i="60"/>
  <c r="D49" i="60"/>
  <c r="C49" i="60"/>
  <c r="F48" i="60"/>
  <c r="E48" i="60"/>
  <c r="D48" i="60"/>
  <c r="C48" i="60"/>
  <c r="F47" i="60"/>
  <c r="E47" i="60"/>
  <c r="D47" i="60"/>
  <c r="C47" i="60"/>
  <c r="F46" i="60"/>
  <c r="E46" i="60"/>
  <c r="D46" i="60"/>
  <c r="C46" i="60"/>
  <c r="F45" i="60"/>
  <c r="E45" i="60"/>
  <c r="D45" i="60"/>
  <c r="C45" i="60"/>
  <c r="F44" i="60"/>
  <c r="E44" i="60"/>
  <c r="D44" i="60"/>
  <c r="C44" i="60"/>
  <c r="F43" i="60"/>
  <c r="E43" i="60"/>
  <c r="D43" i="60"/>
  <c r="C43" i="60"/>
  <c r="F42" i="60"/>
  <c r="E42" i="60"/>
  <c r="D42" i="60"/>
  <c r="C42" i="60"/>
  <c r="F41" i="60"/>
  <c r="E41" i="60"/>
  <c r="D41" i="60"/>
  <c r="C41" i="60"/>
  <c r="F40" i="60"/>
  <c r="E40" i="60"/>
  <c r="D40" i="60"/>
  <c r="C40" i="60"/>
  <c r="F39" i="60"/>
  <c r="E39" i="60"/>
  <c r="D39" i="60"/>
  <c r="C39" i="60"/>
  <c r="F38" i="60"/>
  <c r="E38" i="60"/>
  <c r="D38" i="60"/>
  <c r="C38" i="60"/>
  <c r="F37" i="60"/>
  <c r="E37" i="60"/>
  <c r="D37" i="60"/>
  <c r="C37" i="60"/>
  <c r="F36" i="60"/>
  <c r="E36" i="60"/>
  <c r="D36" i="60"/>
  <c r="C36" i="60"/>
  <c r="F35" i="60"/>
  <c r="E35" i="60"/>
  <c r="D35" i="60"/>
  <c r="C35" i="60"/>
  <c r="F34" i="60"/>
  <c r="E34" i="60"/>
  <c r="D34" i="60"/>
  <c r="C34" i="60"/>
  <c r="F33" i="60"/>
  <c r="E33" i="60"/>
  <c r="D33" i="60"/>
  <c r="C33" i="60"/>
  <c r="F32" i="60"/>
  <c r="E32" i="60"/>
  <c r="D32" i="60"/>
  <c r="C32" i="60"/>
  <c r="F31" i="60"/>
  <c r="E31" i="60"/>
  <c r="D31" i="60"/>
  <c r="C31" i="60"/>
  <c r="F30" i="60"/>
  <c r="E30" i="60"/>
  <c r="D30" i="60"/>
  <c r="C30" i="60"/>
  <c r="F29" i="60"/>
  <c r="E29" i="60"/>
  <c r="D29" i="60"/>
  <c r="C29" i="60"/>
  <c r="F28" i="60"/>
  <c r="E28" i="60"/>
  <c r="D28" i="60"/>
  <c r="C28" i="60"/>
  <c r="F27" i="60"/>
  <c r="E27" i="60"/>
  <c r="D27" i="60"/>
  <c r="C27" i="60"/>
  <c r="F26" i="60"/>
  <c r="E26" i="60"/>
  <c r="D26" i="60"/>
  <c r="C26" i="60"/>
  <c r="F25" i="60"/>
  <c r="E25" i="60"/>
  <c r="D25" i="60"/>
  <c r="C25" i="60"/>
  <c r="F24" i="60"/>
  <c r="E24" i="60"/>
  <c r="D24" i="60"/>
  <c r="C24" i="60"/>
  <c r="F23" i="60"/>
  <c r="E23" i="60"/>
  <c r="D23" i="60"/>
  <c r="C23" i="60"/>
  <c r="F22" i="60"/>
  <c r="E22" i="60"/>
  <c r="D22" i="60"/>
  <c r="C22" i="60"/>
  <c r="F21" i="60"/>
  <c r="E21" i="60"/>
  <c r="D21" i="60"/>
  <c r="C21" i="60"/>
  <c r="F20" i="60"/>
  <c r="E20" i="60"/>
  <c r="D20" i="60"/>
  <c r="C20" i="60"/>
  <c r="F19" i="60"/>
  <c r="E19" i="60"/>
  <c r="D19" i="60"/>
  <c r="C19" i="60"/>
  <c r="F18" i="60"/>
  <c r="E18" i="60"/>
  <c r="D18" i="60"/>
  <c r="C18" i="60"/>
  <c r="F17" i="60"/>
  <c r="E17" i="60"/>
  <c r="D17" i="60"/>
  <c r="C17" i="60"/>
  <c r="F16" i="60"/>
  <c r="E16" i="60"/>
  <c r="D16" i="60"/>
  <c r="C16" i="60"/>
  <c r="F15" i="60"/>
  <c r="E15" i="60"/>
  <c r="D15" i="60"/>
  <c r="C15" i="60"/>
  <c r="F14" i="60"/>
  <c r="E14" i="60"/>
  <c r="D14" i="60"/>
  <c r="C14" i="60"/>
  <c r="H13" i="60"/>
  <c r="F13" i="60"/>
  <c r="E13" i="60"/>
  <c r="D13" i="60"/>
  <c r="C13" i="60"/>
  <c r="H12" i="60"/>
  <c r="F12" i="60"/>
  <c r="E12" i="60"/>
  <c r="D12" i="60"/>
  <c r="C12" i="60"/>
  <c r="H11" i="60"/>
  <c r="F11" i="60"/>
  <c r="E11" i="60"/>
  <c r="D11" i="60"/>
  <c r="C11" i="60"/>
  <c r="F10" i="60"/>
  <c r="E10" i="60"/>
  <c r="D10" i="60"/>
  <c r="C10" i="60"/>
  <c r="F9" i="60"/>
  <c r="E9" i="60"/>
  <c r="D9" i="60"/>
  <c r="C9" i="60"/>
  <c r="L8" i="60"/>
  <c r="F8" i="60"/>
  <c r="E8" i="60"/>
  <c r="D8" i="60"/>
  <c r="C8" i="60"/>
  <c r="L7" i="60"/>
  <c r="F7" i="60"/>
  <c r="E7" i="60"/>
  <c r="D7" i="60"/>
  <c r="C7" i="60"/>
  <c r="F6" i="60"/>
  <c r="E6" i="60"/>
  <c r="D6" i="60"/>
  <c r="C6" i="60"/>
  <c r="F5" i="60"/>
  <c r="E5" i="60"/>
  <c r="D5" i="60"/>
  <c r="C5" i="60"/>
  <c r="F4" i="60"/>
  <c r="E4" i="60"/>
  <c r="D4" i="60"/>
  <c r="C4" i="60"/>
  <c r="H3" i="60"/>
  <c r="F3" i="60"/>
  <c r="E3" i="60"/>
  <c r="D3" i="60"/>
  <c r="C3" i="60"/>
  <c r="H2" i="60"/>
  <c r="F2" i="60"/>
  <c r="E2" i="60"/>
  <c r="D2" i="60"/>
  <c r="C2" i="60"/>
  <c r="F2" i="59"/>
  <c r="F2" i="58"/>
  <c r="F4" i="1"/>
  <c r="F5" i="1"/>
  <c r="F6" i="1"/>
  <c r="F7" i="1"/>
  <c r="F8" i="1"/>
  <c r="I4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3" i="1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F417" i="46"/>
  <c r="F418" i="46"/>
  <c r="F419" i="46"/>
  <c r="F420" i="46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98" i="55"/>
  <c r="F99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3" i="55"/>
  <c r="F114" i="55"/>
  <c r="F115" i="55"/>
  <c r="F116" i="55"/>
  <c r="F117" i="55"/>
  <c r="F118" i="55"/>
  <c r="F119" i="55"/>
  <c r="F120" i="55"/>
  <c r="F121" i="55"/>
  <c r="F122" i="55"/>
  <c r="F123" i="55"/>
  <c r="F124" i="55"/>
  <c r="F125" i="55"/>
  <c r="F126" i="55"/>
  <c r="F127" i="55"/>
  <c r="F128" i="55"/>
  <c r="F129" i="55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F149" i="55"/>
  <c r="F150" i="55"/>
  <c r="F151" i="55"/>
  <c r="F152" i="55"/>
  <c r="F153" i="55"/>
  <c r="F154" i="55"/>
  <c r="F155" i="55"/>
  <c r="F156" i="55"/>
  <c r="F157" i="55"/>
  <c r="F158" i="55"/>
  <c r="F159" i="55"/>
  <c r="F160" i="55"/>
  <c r="F161" i="55"/>
  <c r="F162" i="55"/>
  <c r="F163" i="55"/>
  <c r="F164" i="55"/>
  <c r="F165" i="55"/>
  <c r="F166" i="55"/>
  <c r="F167" i="55"/>
  <c r="F168" i="55"/>
  <c r="F169" i="55"/>
  <c r="F170" i="55"/>
  <c r="F171" i="55"/>
  <c r="F172" i="55"/>
  <c r="F173" i="55"/>
  <c r="F174" i="55"/>
  <c r="F175" i="55"/>
  <c r="F176" i="55"/>
  <c r="F177" i="55"/>
  <c r="F178" i="55"/>
  <c r="F179" i="55"/>
  <c r="F180" i="55"/>
  <c r="F181" i="55"/>
  <c r="F182" i="55"/>
  <c r="F183" i="55"/>
  <c r="F184" i="55"/>
  <c r="F185" i="55"/>
  <c r="F186" i="55"/>
  <c r="F187" i="55"/>
  <c r="F188" i="55"/>
  <c r="F189" i="55"/>
  <c r="F190" i="55"/>
  <c r="F191" i="55"/>
  <c r="F192" i="55"/>
  <c r="F193" i="55"/>
  <c r="F194" i="55"/>
  <c r="F195" i="55"/>
  <c r="F196" i="55"/>
  <c r="F197" i="55"/>
  <c r="F198" i="55"/>
  <c r="F199" i="55"/>
  <c r="F200" i="55"/>
  <c r="F201" i="55"/>
  <c r="F202" i="55"/>
  <c r="F203" i="55"/>
  <c r="F204" i="55"/>
  <c r="F205" i="55"/>
  <c r="F206" i="55"/>
  <c r="F207" i="55"/>
  <c r="F208" i="55"/>
  <c r="F209" i="55"/>
  <c r="F210" i="55"/>
  <c r="F211" i="55"/>
  <c r="F212" i="55"/>
  <c r="F213" i="55"/>
  <c r="F214" i="55"/>
  <c r="F215" i="55"/>
  <c r="F216" i="55"/>
  <c r="F217" i="55"/>
  <c r="F218" i="55"/>
  <c r="F219" i="55"/>
  <c r="F220" i="55"/>
  <c r="F221" i="55"/>
  <c r="F222" i="55"/>
  <c r="F223" i="55"/>
  <c r="F224" i="55"/>
  <c r="F225" i="55"/>
  <c r="F226" i="55"/>
  <c r="F227" i="55"/>
  <c r="F228" i="55"/>
  <c r="F229" i="55"/>
  <c r="G3" i="1"/>
  <c r="F271" i="59"/>
  <c r="E271" i="59"/>
  <c r="D271" i="59"/>
  <c r="C271" i="59"/>
  <c r="F270" i="59"/>
  <c r="E270" i="59"/>
  <c r="D270" i="59"/>
  <c r="C270" i="59"/>
  <c r="F269" i="59"/>
  <c r="E269" i="59"/>
  <c r="D269" i="59"/>
  <c r="C269" i="59"/>
  <c r="F268" i="59"/>
  <c r="E268" i="59"/>
  <c r="D268" i="59"/>
  <c r="C268" i="59"/>
  <c r="F267" i="59"/>
  <c r="E267" i="59"/>
  <c r="D267" i="59"/>
  <c r="C267" i="59"/>
  <c r="F266" i="59"/>
  <c r="E266" i="59"/>
  <c r="D266" i="59"/>
  <c r="C266" i="59"/>
  <c r="F265" i="59"/>
  <c r="E265" i="59"/>
  <c r="D265" i="59"/>
  <c r="C265" i="59"/>
  <c r="F264" i="59"/>
  <c r="E264" i="59"/>
  <c r="D264" i="59"/>
  <c r="C264" i="59"/>
  <c r="F263" i="59"/>
  <c r="E263" i="59"/>
  <c r="D263" i="59"/>
  <c r="C263" i="59"/>
  <c r="F262" i="59"/>
  <c r="E262" i="59"/>
  <c r="D262" i="59"/>
  <c r="C262" i="59"/>
  <c r="F261" i="59"/>
  <c r="E261" i="59"/>
  <c r="D261" i="59"/>
  <c r="C261" i="59"/>
  <c r="F260" i="59"/>
  <c r="E260" i="59"/>
  <c r="D260" i="59"/>
  <c r="C260" i="59"/>
  <c r="F259" i="59"/>
  <c r="E259" i="59"/>
  <c r="D259" i="59"/>
  <c r="C259" i="59"/>
  <c r="F258" i="59"/>
  <c r="E258" i="59"/>
  <c r="D258" i="59"/>
  <c r="C258" i="59"/>
  <c r="F257" i="59"/>
  <c r="E257" i="59"/>
  <c r="D257" i="59"/>
  <c r="C257" i="59"/>
  <c r="F256" i="59"/>
  <c r="E256" i="59"/>
  <c r="D256" i="59"/>
  <c r="C256" i="59"/>
  <c r="F255" i="59"/>
  <c r="E255" i="59"/>
  <c r="D255" i="59"/>
  <c r="C255" i="59"/>
  <c r="F254" i="59"/>
  <c r="E254" i="59"/>
  <c r="D254" i="59"/>
  <c r="C254" i="59"/>
  <c r="F253" i="59"/>
  <c r="E253" i="59"/>
  <c r="D253" i="59"/>
  <c r="C253" i="59"/>
  <c r="F252" i="59"/>
  <c r="E252" i="59"/>
  <c r="D252" i="59"/>
  <c r="C252" i="59"/>
  <c r="F251" i="59"/>
  <c r="E251" i="59"/>
  <c r="D251" i="59"/>
  <c r="C251" i="59"/>
  <c r="F250" i="59"/>
  <c r="E250" i="59"/>
  <c r="D250" i="59"/>
  <c r="C250" i="59"/>
  <c r="F249" i="59"/>
  <c r="E249" i="59"/>
  <c r="D249" i="59"/>
  <c r="C249" i="59"/>
  <c r="F248" i="59"/>
  <c r="E248" i="59"/>
  <c r="D248" i="59"/>
  <c r="C248" i="59"/>
  <c r="F247" i="59"/>
  <c r="E247" i="59"/>
  <c r="D247" i="59"/>
  <c r="C247" i="59"/>
  <c r="F246" i="59"/>
  <c r="E246" i="59"/>
  <c r="D246" i="59"/>
  <c r="C246" i="59"/>
  <c r="F245" i="59"/>
  <c r="E245" i="59"/>
  <c r="D245" i="59"/>
  <c r="C245" i="59"/>
  <c r="F244" i="59"/>
  <c r="E244" i="59"/>
  <c r="D244" i="59"/>
  <c r="C244" i="59"/>
  <c r="F243" i="59"/>
  <c r="E243" i="59"/>
  <c r="D243" i="59"/>
  <c r="C243" i="59"/>
  <c r="F242" i="59"/>
  <c r="E242" i="59"/>
  <c r="D242" i="59"/>
  <c r="C242" i="59"/>
  <c r="F241" i="59"/>
  <c r="E241" i="59"/>
  <c r="D241" i="59"/>
  <c r="C241" i="59"/>
  <c r="F240" i="59"/>
  <c r="E240" i="59"/>
  <c r="D240" i="59"/>
  <c r="C240" i="59"/>
  <c r="F239" i="59"/>
  <c r="E239" i="59"/>
  <c r="D239" i="59"/>
  <c r="C239" i="59"/>
  <c r="F238" i="59"/>
  <c r="E238" i="59"/>
  <c r="D238" i="59"/>
  <c r="C238" i="59"/>
  <c r="F237" i="59"/>
  <c r="E237" i="59"/>
  <c r="D237" i="59"/>
  <c r="C237" i="59"/>
  <c r="F236" i="59"/>
  <c r="E236" i="59"/>
  <c r="D236" i="59"/>
  <c r="C236" i="59"/>
  <c r="F235" i="59"/>
  <c r="E235" i="59"/>
  <c r="D235" i="59"/>
  <c r="C235" i="59"/>
  <c r="F234" i="59"/>
  <c r="E234" i="59"/>
  <c r="D234" i="59"/>
  <c r="C234" i="59"/>
  <c r="F233" i="59"/>
  <c r="E233" i="59"/>
  <c r="D233" i="59"/>
  <c r="C233" i="59"/>
  <c r="F232" i="59"/>
  <c r="E232" i="59"/>
  <c r="D232" i="59"/>
  <c r="C232" i="59"/>
  <c r="F231" i="59"/>
  <c r="E231" i="59"/>
  <c r="D231" i="59"/>
  <c r="C231" i="59"/>
  <c r="F230" i="59"/>
  <c r="E230" i="59"/>
  <c r="D230" i="59"/>
  <c r="C230" i="59"/>
  <c r="F229" i="59"/>
  <c r="E229" i="59"/>
  <c r="D229" i="59"/>
  <c r="C229" i="59"/>
  <c r="F228" i="59"/>
  <c r="E228" i="59"/>
  <c r="D228" i="59"/>
  <c r="C228" i="59"/>
  <c r="F227" i="59"/>
  <c r="E227" i="59"/>
  <c r="D227" i="59"/>
  <c r="C227" i="59"/>
  <c r="F226" i="59"/>
  <c r="E226" i="59"/>
  <c r="D226" i="59"/>
  <c r="C226" i="59"/>
  <c r="F225" i="59"/>
  <c r="E225" i="59"/>
  <c r="D225" i="59"/>
  <c r="C225" i="59"/>
  <c r="F224" i="59"/>
  <c r="E224" i="59"/>
  <c r="D224" i="59"/>
  <c r="C224" i="59"/>
  <c r="F223" i="59"/>
  <c r="E223" i="59"/>
  <c r="D223" i="59"/>
  <c r="C223" i="59"/>
  <c r="F222" i="59"/>
  <c r="E222" i="59"/>
  <c r="D222" i="59"/>
  <c r="C222" i="59"/>
  <c r="F221" i="59"/>
  <c r="E221" i="59"/>
  <c r="D221" i="59"/>
  <c r="C221" i="59"/>
  <c r="F220" i="59"/>
  <c r="E220" i="59"/>
  <c r="D220" i="59"/>
  <c r="C220" i="59"/>
  <c r="F219" i="59"/>
  <c r="E219" i="59"/>
  <c r="D219" i="59"/>
  <c r="C219" i="59"/>
  <c r="F218" i="59"/>
  <c r="E218" i="59"/>
  <c r="D218" i="59"/>
  <c r="C218" i="59"/>
  <c r="F217" i="59"/>
  <c r="E217" i="59"/>
  <c r="D217" i="59"/>
  <c r="C217" i="59"/>
  <c r="F216" i="59"/>
  <c r="E216" i="59"/>
  <c r="D216" i="59"/>
  <c r="C216" i="59"/>
  <c r="F215" i="59"/>
  <c r="E215" i="59"/>
  <c r="D215" i="59"/>
  <c r="C215" i="59"/>
  <c r="F214" i="59"/>
  <c r="E214" i="59"/>
  <c r="D214" i="59"/>
  <c r="C214" i="59"/>
  <c r="F213" i="59"/>
  <c r="E213" i="59"/>
  <c r="D213" i="59"/>
  <c r="C213" i="59"/>
  <c r="F212" i="59"/>
  <c r="E212" i="59"/>
  <c r="D212" i="59"/>
  <c r="C212" i="59"/>
  <c r="F211" i="59"/>
  <c r="E211" i="59"/>
  <c r="D211" i="59"/>
  <c r="C211" i="59"/>
  <c r="F210" i="59"/>
  <c r="E210" i="59"/>
  <c r="D210" i="59"/>
  <c r="C210" i="59"/>
  <c r="F209" i="59"/>
  <c r="E209" i="59"/>
  <c r="D209" i="59"/>
  <c r="C209" i="59"/>
  <c r="F208" i="59"/>
  <c r="E208" i="59"/>
  <c r="D208" i="59"/>
  <c r="C208" i="59"/>
  <c r="F207" i="59"/>
  <c r="E207" i="59"/>
  <c r="D207" i="59"/>
  <c r="C207" i="59"/>
  <c r="F206" i="59"/>
  <c r="E206" i="59"/>
  <c r="D206" i="59"/>
  <c r="C206" i="59"/>
  <c r="F205" i="59"/>
  <c r="E205" i="59"/>
  <c r="D205" i="59"/>
  <c r="C205" i="59"/>
  <c r="F204" i="59"/>
  <c r="E204" i="59"/>
  <c r="D204" i="59"/>
  <c r="C204" i="59"/>
  <c r="F203" i="59"/>
  <c r="E203" i="59"/>
  <c r="D203" i="59"/>
  <c r="C203" i="59"/>
  <c r="F202" i="59"/>
  <c r="E202" i="59"/>
  <c r="D202" i="59"/>
  <c r="C202" i="59"/>
  <c r="F201" i="59"/>
  <c r="E201" i="59"/>
  <c r="D201" i="59"/>
  <c r="C201" i="59"/>
  <c r="F200" i="59"/>
  <c r="E200" i="59"/>
  <c r="D200" i="59"/>
  <c r="C200" i="59"/>
  <c r="F199" i="59"/>
  <c r="E199" i="59"/>
  <c r="D199" i="59"/>
  <c r="C199" i="59"/>
  <c r="F198" i="59"/>
  <c r="E198" i="59"/>
  <c r="D198" i="59"/>
  <c r="C198" i="59"/>
  <c r="F197" i="59"/>
  <c r="E197" i="59"/>
  <c r="D197" i="59"/>
  <c r="C197" i="59"/>
  <c r="F196" i="59"/>
  <c r="E196" i="59"/>
  <c r="D196" i="59"/>
  <c r="C196" i="59"/>
  <c r="F195" i="59"/>
  <c r="E195" i="59"/>
  <c r="D195" i="59"/>
  <c r="C195" i="59"/>
  <c r="F194" i="59"/>
  <c r="E194" i="59"/>
  <c r="D194" i="59"/>
  <c r="C194" i="59"/>
  <c r="F193" i="59"/>
  <c r="E193" i="59"/>
  <c r="D193" i="59"/>
  <c r="C193" i="59"/>
  <c r="F192" i="59"/>
  <c r="E192" i="59"/>
  <c r="D192" i="59"/>
  <c r="C192" i="59"/>
  <c r="F191" i="59"/>
  <c r="E191" i="59"/>
  <c r="D191" i="59"/>
  <c r="C191" i="59"/>
  <c r="F190" i="59"/>
  <c r="E190" i="59"/>
  <c r="D190" i="59"/>
  <c r="C190" i="59"/>
  <c r="F189" i="59"/>
  <c r="E189" i="59"/>
  <c r="D189" i="59"/>
  <c r="C189" i="59"/>
  <c r="F188" i="59"/>
  <c r="E188" i="59"/>
  <c r="D188" i="59"/>
  <c r="C188" i="59"/>
  <c r="F187" i="59"/>
  <c r="E187" i="59"/>
  <c r="D187" i="59"/>
  <c r="C187" i="59"/>
  <c r="F186" i="59"/>
  <c r="E186" i="59"/>
  <c r="D186" i="59"/>
  <c r="C186" i="59"/>
  <c r="F185" i="59"/>
  <c r="E185" i="59"/>
  <c r="D185" i="59"/>
  <c r="C185" i="59"/>
  <c r="F184" i="59"/>
  <c r="E184" i="59"/>
  <c r="D184" i="59"/>
  <c r="C184" i="59"/>
  <c r="F183" i="59"/>
  <c r="E183" i="59"/>
  <c r="D183" i="59"/>
  <c r="C183" i="59"/>
  <c r="F182" i="59"/>
  <c r="E182" i="59"/>
  <c r="D182" i="59"/>
  <c r="C182" i="59"/>
  <c r="F181" i="59"/>
  <c r="E181" i="59"/>
  <c r="D181" i="59"/>
  <c r="C181" i="59"/>
  <c r="F180" i="59"/>
  <c r="E180" i="59"/>
  <c r="D180" i="59"/>
  <c r="C180" i="59"/>
  <c r="F179" i="59"/>
  <c r="E179" i="59"/>
  <c r="D179" i="59"/>
  <c r="C179" i="59"/>
  <c r="F178" i="59"/>
  <c r="E178" i="59"/>
  <c r="D178" i="59"/>
  <c r="C178" i="59"/>
  <c r="F177" i="59"/>
  <c r="E177" i="59"/>
  <c r="D177" i="59"/>
  <c r="C177" i="59"/>
  <c r="F176" i="59"/>
  <c r="E176" i="59"/>
  <c r="D176" i="59"/>
  <c r="C176" i="59"/>
  <c r="F175" i="59"/>
  <c r="E175" i="59"/>
  <c r="D175" i="59"/>
  <c r="C175" i="59"/>
  <c r="F174" i="59"/>
  <c r="E174" i="59"/>
  <c r="D174" i="59"/>
  <c r="C174" i="59"/>
  <c r="F173" i="59"/>
  <c r="E173" i="59"/>
  <c r="D173" i="59"/>
  <c r="C173" i="59"/>
  <c r="F172" i="59"/>
  <c r="E172" i="59"/>
  <c r="D172" i="59"/>
  <c r="C172" i="59"/>
  <c r="F171" i="59"/>
  <c r="E171" i="59"/>
  <c r="D171" i="59"/>
  <c r="C171" i="59"/>
  <c r="F170" i="59"/>
  <c r="E170" i="59"/>
  <c r="D170" i="59"/>
  <c r="C170" i="59"/>
  <c r="F169" i="59"/>
  <c r="E169" i="59"/>
  <c r="D169" i="59"/>
  <c r="C169" i="59"/>
  <c r="F168" i="59"/>
  <c r="E168" i="59"/>
  <c r="D168" i="59"/>
  <c r="C168" i="59"/>
  <c r="F167" i="59"/>
  <c r="E167" i="59"/>
  <c r="D167" i="59"/>
  <c r="C167" i="59"/>
  <c r="F166" i="59"/>
  <c r="E166" i="59"/>
  <c r="D166" i="59"/>
  <c r="C166" i="59"/>
  <c r="F165" i="59"/>
  <c r="E165" i="59"/>
  <c r="D165" i="59"/>
  <c r="C165" i="59"/>
  <c r="F164" i="59"/>
  <c r="E164" i="59"/>
  <c r="D164" i="59"/>
  <c r="C164" i="59"/>
  <c r="F163" i="59"/>
  <c r="E163" i="59"/>
  <c r="D163" i="59"/>
  <c r="C163" i="59"/>
  <c r="F162" i="59"/>
  <c r="E162" i="59"/>
  <c r="D162" i="59"/>
  <c r="C162" i="59"/>
  <c r="F161" i="59"/>
  <c r="E161" i="59"/>
  <c r="D161" i="59"/>
  <c r="C161" i="59"/>
  <c r="F160" i="59"/>
  <c r="E160" i="59"/>
  <c r="D160" i="59"/>
  <c r="C160" i="59"/>
  <c r="F159" i="59"/>
  <c r="E159" i="59"/>
  <c r="D159" i="59"/>
  <c r="C159" i="59"/>
  <c r="F158" i="59"/>
  <c r="E158" i="59"/>
  <c r="D158" i="59"/>
  <c r="C158" i="59"/>
  <c r="F157" i="59"/>
  <c r="E157" i="59"/>
  <c r="D157" i="59"/>
  <c r="C157" i="59"/>
  <c r="F156" i="59"/>
  <c r="E156" i="59"/>
  <c r="D156" i="59"/>
  <c r="C156" i="59"/>
  <c r="F155" i="59"/>
  <c r="E155" i="59"/>
  <c r="D155" i="59"/>
  <c r="C155" i="59"/>
  <c r="F154" i="59"/>
  <c r="E154" i="59"/>
  <c r="D154" i="59"/>
  <c r="C154" i="59"/>
  <c r="F153" i="59"/>
  <c r="E153" i="59"/>
  <c r="D153" i="59"/>
  <c r="C153" i="59"/>
  <c r="F152" i="59"/>
  <c r="E152" i="59"/>
  <c r="D152" i="59"/>
  <c r="C152" i="59"/>
  <c r="F151" i="59"/>
  <c r="E151" i="59"/>
  <c r="D151" i="59"/>
  <c r="C151" i="59"/>
  <c r="F150" i="59"/>
  <c r="E150" i="59"/>
  <c r="D150" i="59"/>
  <c r="C150" i="59"/>
  <c r="F149" i="59"/>
  <c r="E149" i="59"/>
  <c r="D149" i="59"/>
  <c r="C149" i="59"/>
  <c r="F148" i="59"/>
  <c r="E148" i="59"/>
  <c r="D148" i="59"/>
  <c r="C148" i="59"/>
  <c r="F147" i="59"/>
  <c r="E147" i="59"/>
  <c r="D147" i="59"/>
  <c r="C147" i="59"/>
  <c r="F146" i="59"/>
  <c r="E146" i="59"/>
  <c r="D146" i="59"/>
  <c r="C146" i="59"/>
  <c r="F145" i="59"/>
  <c r="E145" i="59"/>
  <c r="D145" i="59"/>
  <c r="C145" i="59"/>
  <c r="F144" i="59"/>
  <c r="E144" i="59"/>
  <c r="D144" i="59"/>
  <c r="C144" i="59"/>
  <c r="F143" i="59"/>
  <c r="E143" i="59"/>
  <c r="D143" i="59"/>
  <c r="C143" i="59"/>
  <c r="F142" i="59"/>
  <c r="E142" i="59"/>
  <c r="D142" i="59"/>
  <c r="C142" i="59"/>
  <c r="F141" i="59"/>
  <c r="E141" i="59"/>
  <c r="D141" i="59"/>
  <c r="C141" i="59"/>
  <c r="F140" i="59"/>
  <c r="E140" i="59"/>
  <c r="D140" i="59"/>
  <c r="C140" i="59"/>
  <c r="F139" i="59"/>
  <c r="E139" i="59"/>
  <c r="D139" i="59"/>
  <c r="C139" i="59"/>
  <c r="F138" i="59"/>
  <c r="E138" i="59"/>
  <c r="D138" i="59"/>
  <c r="C138" i="59"/>
  <c r="F137" i="59"/>
  <c r="E137" i="59"/>
  <c r="D137" i="59"/>
  <c r="C137" i="59"/>
  <c r="F136" i="59"/>
  <c r="E136" i="59"/>
  <c r="D136" i="59"/>
  <c r="C136" i="59"/>
  <c r="F135" i="59"/>
  <c r="E135" i="59"/>
  <c r="D135" i="59"/>
  <c r="C135" i="59"/>
  <c r="F134" i="59"/>
  <c r="E134" i="59"/>
  <c r="D134" i="59"/>
  <c r="C134" i="59"/>
  <c r="F133" i="59"/>
  <c r="E133" i="59"/>
  <c r="D133" i="59"/>
  <c r="C133" i="59"/>
  <c r="F132" i="59"/>
  <c r="E132" i="59"/>
  <c r="D132" i="59"/>
  <c r="C132" i="59"/>
  <c r="F131" i="59"/>
  <c r="E131" i="59"/>
  <c r="D131" i="59"/>
  <c r="C131" i="59"/>
  <c r="F130" i="59"/>
  <c r="E130" i="59"/>
  <c r="D130" i="59"/>
  <c r="C130" i="59"/>
  <c r="F129" i="59"/>
  <c r="E129" i="59"/>
  <c r="D129" i="59"/>
  <c r="C129" i="59"/>
  <c r="F128" i="59"/>
  <c r="E128" i="59"/>
  <c r="D128" i="59"/>
  <c r="C128" i="59"/>
  <c r="F127" i="59"/>
  <c r="E127" i="59"/>
  <c r="D127" i="59"/>
  <c r="C127" i="59"/>
  <c r="F126" i="59"/>
  <c r="E126" i="59"/>
  <c r="D126" i="59"/>
  <c r="C126" i="59"/>
  <c r="F125" i="59"/>
  <c r="E125" i="59"/>
  <c r="D125" i="59"/>
  <c r="C125" i="59"/>
  <c r="F124" i="59"/>
  <c r="E124" i="59"/>
  <c r="D124" i="59"/>
  <c r="C124" i="59"/>
  <c r="F123" i="59"/>
  <c r="E123" i="59"/>
  <c r="D123" i="59"/>
  <c r="C123" i="59"/>
  <c r="F122" i="59"/>
  <c r="E122" i="59"/>
  <c r="D122" i="59"/>
  <c r="C122" i="59"/>
  <c r="F121" i="59"/>
  <c r="E121" i="59"/>
  <c r="D121" i="59"/>
  <c r="C121" i="59"/>
  <c r="F120" i="59"/>
  <c r="E120" i="59"/>
  <c r="D120" i="59"/>
  <c r="C120" i="59"/>
  <c r="F119" i="59"/>
  <c r="E119" i="59"/>
  <c r="D119" i="59"/>
  <c r="C119" i="59"/>
  <c r="F118" i="59"/>
  <c r="E118" i="59"/>
  <c r="D118" i="59"/>
  <c r="C118" i="59"/>
  <c r="F117" i="59"/>
  <c r="E117" i="59"/>
  <c r="D117" i="59"/>
  <c r="C117" i="59"/>
  <c r="F116" i="59"/>
  <c r="E116" i="59"/>
  <c r="D116" i="59"/>
  <c r="C116" i="59"/>
  <c r="F115" i="59"/>
  <c r="E115" i="59"/>
  <c r="D115" i="59"/>
  <c r="C115" i="59"/>
  <c r="F114" i="59"/>
  <c r="E114" i="59"/>
  <c r="D114" i="59"/>
  <c r="C114" i="59"/>
  <c r="F113" i="59"/>
  <c r="E113" i="59"/>
  <c r="D113" i="59"/>
  <c r="C113" i="59"/>
  <c r="F112" i="59"/>
  <c r="E112" i="59"/>
  <c r="D112" i="59"/>
  <c r="C112" i="59"/>
  <c r="F111" i="59"/>
  <c r="E111" i="59"/>
  <c r="D111" i="59"/>
  <c r="C111" i="59"/>
  <c r="F110" i="59"/>
  <c r="E110" i="59"/>
  <c r="D110" i="59"/>
  <c r="C110" i="59"/>
  <c r="F109" i="59"/>
  <c r="E109" i="59"/>
  <c r="D109" i="59"/>
  <c r="C109" i="59"/>
  <c r="F108" i="59"/>
  <c r="E108" i="59"/>
  <c r="D108" i="59"/>
  <c r="C108" i="59"/>
  <c r="F107" i="59"/>
  <c r="E107" i="59"/>
  <c r="D107" i="59"/>
  <c r="C107" i="59"/>
  <c r="F106" i="59"/>
  <c r="E106" i="59"/>
  <c r="D106" i="59"/>
  <c r="C106" i="59"/>
  <c r="F105" i="59"/>
  <c r="E105" i="59"/>
  <c r="D105" i="59"/>
  <c r="C105" i="59"/>
  <c r="F104" i="59"/>
  <c r="E104" i="59"/>
  <c r="D104" i="59"/>
  <c r="C104" i="59"/>
  <c r="F103" i="59"/>
  <c r="E103" i="59"/>
  <c r="D103" i="59"/>
  <c r="C103" i="59"/>
  <c r="F102" i="59"/>
  <c r="E102" i="59"/>
  <c r="D102" i="59"/>
  <c r="C102" i="59"/>
  <c r="F101" i="59"/>
  <c r="E101" i="59"/>
  <c r="D101" i="59"/>
  <c r="C101" i="59"/>
  <c r="F100" i="59"/>
  <c r="E100" i="59"/>
  <c r="D100" i="59"/>
  <c r="C100" i="59"/>
  <c r="F99" i="59"/>
  <c r="E99" i="59"/>
  <c r="D99" i="59"/>
  <c r="C99" i="59"/>
  <c r="F98" i="59"/>
  <c r="E98" i="59"/>
  <c r="D98" i="59"/>
  <c r="C98" i="59"/>
  <c r="F97" i="59"/>
  <c r="E97" i="59"/>
  <c r="D97" i="59"/>
  <c r="C97" i="59"/>
  <c r="F96" i="59"/>
  <c r="E96" i="59"/>
  <c r="D96" i="59"/>
  <c r="C96" i="59"/>
  <c r="F95" i="59"/>
  <c r="E95" i="59"/>
  <c r="D95" i="59"/>
  <c r="C95" i="59"/>
  <c r="F94" i="59"/>
  <c r="E94" i="59"/>
  <c r="D94" i="59"/>
  <c r="C94" i="59"/>
  <c r="F93" i="59"/>
  <c r="E93" i="59"/>
  <c r="D93" i="59"/>
  <c r="C93" i="59"/>
  <c r="F92" i="59"/>
  <c r="E92" i="59"/>
  <c r="D92" i="59"/>
  <c r="C92" i="59"/>
  <c r="F91" i="59"/>
  <c r="E91" i="59"/>
  <c r="D91" i="59"/>
  <c r="C91" i="59"/>
  <c r="F90" i="59"/>
  <c r="E90" i="59"/>
  <c r="D90" i="59"/>
  <c r="C90" i="59"/>
  <c r="F89" i="59"/>
  <c r="E89" i="59"/>
  <c r="D89" i="59"/>
  <c r="C89" i="59"/>
  <c r="F88" i="59"/>
  <c r="E88" i="59"/>
  <c r="D88" i="59"/>
  <c r="C88" i="59"/>
  <c r="F87" i="59"/>
  <c r="E87" i="59"/>
  <c r="D87" i="59"/>
  <c r="C87" i="59"/>
  <c r="F86" i="59"/>
  <c r="E86" i="59"/>
  <c r="D86" i="59"/>
  <c r="C86" i="59"/>
  <c r="F85" i="59"/>
  <c r="E85" i="59"/>
  <c r="D85" i="59"/>
  <c r="C85" i="59"/>
  <c r="F84" i="59"/>
  <c r="E84" i="59"/>
  <c r="D84" i="59"/>
  <c r="C84" i="59"/>
  <c r="F83" i="59"/>
  <c r="E83" i="59"/>
  <c r="D83" i="59"/>
  <c r="C83" i="59"/>
  <c r="F82" i="59"/>
  <c r="E82" i="59"/>
  <c r="D82" i="59"/>
  <c r="C82" i="59"/>
  <c r="F81" i="59"/>
  <c r="E81" i="59"/>
  <c r="D81" i="59"/>
  <c r="C81" i="59"/>
  <c r="F80" i="59"/>
  <c r="E80" i="59"/>
  <c r="D80" i="59"/>
  <c r="C80" i="59"/>
  <c r="F79" i="59"/>
  <c r="E79" i="59"/>
  <c r="D79" i="59"/>
  <c r="C79" i="59"/>
  <c r="F78" i="59"/>
  <c r="E78" i="59"/>
  <c r="D78" i="59"/>
  <c r="C78" i="59"/>
  <c r="F77" i="59"/>
  <c r="E77" i="59"/>
  <c r="D77" i="59"/>
  <c r="C77" i="59"/>
  <c r="F76" i="59"/>
  <c r="E76" i="59"/>
  <c r="D76" i="59"/>
  <c r="C76" i="59"/>
  <c r="F75" i="59"/>
  <c r="E75" i="59"/>
  <c r="D75" i="59"/>
  <c r="C75" i="59"/>
  <c r="F74" i="59"/>
  <c r="E74" i="59"/>
  <c r="D74" i="59"/>
  <c r="C74" i="59"/>
  <c r="F73" i="59"/>
  <c r="E73" i="59"/>
  <c r="D73" i="59"/>
  <c r="C73" i="59"/>
  <c r="F72" i="59"/>
  <c r="E72" i="59"/>
  <c r="D72" i="59"/>
  <c r="C72" i="59"/>
  <c r="F71" i="59"/>
  <c r="E71" i="59"/>
  <c r="D71" i="59"/>
  <c r="C71" i="59"/>
  <c r="F70" i="59"/>
  <c r="E70" i="59"/>
  <c r="D70" i="59"/>
  <c r="C70" i="59"/>
  <c r="F69" i="59"/>
  <c r="E69" i="59"/>
  <c r="D69" i="59"/>
  <c r="C69" i="59"/>
  <c r="F68" i="59"/>
  <c r="E68" i="59"/>
  <c r="D68" i="59"/>
  <c r="C68" i="59"/>
  <c r="F67" i="59"/>
  <c r="E67" i="59"/>
  <c r="D67" i="59"/>
  <c r="C67" i="59"/>
  <c r="F66" i="59"/>
  <c r="E66" i="59"/>
  <c r="D66" i="59"/>
  <c r="C66" i="59"/>
  <c r="F65" i="59"/>
  <c r="E65" i="59"/>
  <c r="D65" i="59"/>
  <c r="C65" i="59"/>
  <c r="F64" i="59"/>
  <c r="E64" i="59"/>
  <c r="D64" i="59"/>
  <c r="C64" i="59"/>
  <c r="F63" i="59"/>
  <c r="E63" i="59"/>
  <c r="D63" i="59"/>
  <c r="C63" i="59"/>
  <c r="F62" i="59"/>
  <c r="E62" i="59"/>
  <c r="D62" i="59"/>
  <c r="C62" i="59"/>
  <c r="F61" i="59"/>
  <c r="E61" i="59"/>
  <c r="D61" i="59"/>
  <c r="C61" i="59"/>
  <c r="F60" i="59"/>
  <c r="E60" i="59"/>
  <c r="D60" i="59"/>
  <c r="C60" i="59"/>
  <c r="F59" i="59"/>
  <c r="E59" i="59"/>
  <c r="D59" i="59"/>
  <c r="C59" i="59"/>
  <c r="F58" i="59"/>
  <c r="E58" i="59"/>
  <c r="D58" i="59"/>
  <c r="C58" i="59"/>
  <c r="F57" i="59"/>
  <c r="E57" i="59"/>
  <c r="D57" i="59"/>
  <c r="C57" i="59"/>
  <c r="F56" i="59"/>
  <c r="E56" i="59"/>
  <c r="D56" i="59"/>
  <c r="C56" i="59"/>
  <c r="F55" i="59"/>
  <c r="E55" i="59"/>
  <c r="D55" i="59"/>
  <c r="C55" i="59"/>
  <c r="F54" i="59"/>
  <c r="E54" i="59"/>
  <c r="D54" i="59"/>
  <c r="C54" i="59"/>
  <c r="F53" i="59"/>
  <c r="E53" i="59"/>
  <c r="D53" i="59"/>
  <c r="C53" i="59"/>
  <c r="F52" i="59"/>
  <c r="E52" i="59"/>
  <c r="D52" i="59"/>
  <c r="C52" i="59"/>
  <c r="F51" i="59"/>
  <c r="E51" i="59"/>
  <c r="D51" i="59"/>
  <c r="C51" i="59"/>
  <c r="F50" i="59"/>
  <c r="E50" i="59"/>
  <c r="D50" i="59"/>
  <c r="C50" i="59"/>
  <c r="F49" i="59"/>
  <c r="E49" i="59"/>
  <c r="D49" i="59"/>
  <c r="C49" i="59"/>
  <c r="F48" i="59"/>
  <c r="E48" i="59"/>
  <c r="D48" i="59"/>
  <c r="C48" i="59"/>
  <c r="F47" i="59"/>
  <c r="E47" i="59"/>
  <c r="D47" i="59"/>
  <c r="C47" i="59"/>
  <c r="F46" i="59"/>
  <c r="E46" i="59"/>
  <c r="D46" i="59"/>
  <c r="C46" i="59"/>
  <c r="F45" i="59"/>
  <c r="E45" i="59"/>
  <c r="D45" i="59"/>
  <c r="C45" i="59"/>
  <c r="F44" i="59"/>
  <c r="E44" i="59"/>
  <c r="D44" i="59"/>
  <c r="C44" i="59"/>
  <c r="F43" i="59"/>
  <c r="E43" i="59"/>
  <c r="D43" i="59"/>
  <c r="C43" i="59"/>
  <c r="F42" i="59"/>
  <c r="E42" i="59"/>
  <c r="D42" i="59"/>
  <c r="C42" i="59"/>
  <c r="F41" i="59"/>
  <c r="E41" i="59"/>
  <c r="D41" i="59"/>
  <c r="C41" i="59"/>
  <c r="F40" i="59"/>
  <c r="E40" i="59"/>
  <c r="D40" i="59"/>
  <c r="C40" i="59"/>
  <c r="F39" i="59"/>
  <c r="E39" i="59"/>
  <c r="D39" i="59"/>
  <c r="C39" i="59"/>
  <c r="F38" i="59"/>
  <c r="E38" i="59"/>
  <c r="D38" i="59"/>
  <c r="C38" i="59"/>
  <c r="F37" i="59"/>
  <c r="E37" i="59"/>
  <c r="D37" i="59"/>
  <c r="C37" i="59"/>
  <c r="F36" i="59"/>
  <c r="E36" i="59"/>
  <c r="D36" i="59"/>
  <c r="C36" i="59"/>
  <c r="F35" i="59"/>
  <c r="E35" i="59"/>
  <c r="D35" i="59"/>
  <c r="C35" i="59"/>
  <c r="F34" i="59"/>
  <c r="E34" i="59"/>
  <c r="D34" i="59"/>
  <c r="C34" i="59"/>
  <c r="F33" i="59"/>
  <c r="E33" i="59"/>
  <c r="D33" i="59"/>
  <c r="C33" i="59"/>
  <c r="F32" i="59"/>
  <c r="E32" i="59"/>
  <c r="D32" i="59"/>
  <c r="C32" i="59"/>
  <c r="F31" i="59"/>
  <c r="E31" i="59"/>
  <c r="D31" i="59"/>
  <c r="C31" i="59"/>
  <c r="F30" i="59"/>
  <c r="E30" i="59"/>
  <c r="D30" i="59"/>
  <c r="C30" i="59"/>
  <c r="F29" i="59"/>
  <c r="E29" i="59"/>
  <c r="D29" i="59"/>
  <c r="C29" i="59"/>
  <c r="F28" i="59"/>
  <c r="E28" i="59"/>
  <c r="D28" i="59"/>
  <c r="C28" i="59"/>
  <c r="F27" i="59"/>
  <c r="E27" i="59"/>
  <c r="D27" i="59"/>
  <c r="C27" i="59"/>
  <c r="F26" i="59"/>
  <c r="E26" i="59"/>
  <c r="D26" i="59"/>
  <c r="C26" i="59"/>
  <c r="F25" i="59"/>
  <c r="E25" i="59"/>
  <c r="D25" i="59"/>
  <c r="C25" i="59"/>
  <c r="F24" i="59"/>
  <c r="E24" i="59"/>
  <c r="D24" i="59"/>
  <c r="C24" i="59"/>
  <c r="F23" i="59"/>
  <c r="E23" i="59"/>
  <c r="D23" i="59"/>
  <c r="C23" i="59"/>
  <c r="F22" i="59"/>
  <c r="E22" i="59"/>
  <c r="D22" i="59"/>
  <c r="C22" i="59"/>
  <c r="F21" i="59"/>
  <c r="E21" i="59"/>
  <c r="D21" i="59"/>
  <c r="C21" i="59"/>
  <c r="F20" i="59"/>
  <c r="E20" i="59"/>
  <c r="D20" i="59"/>
  <c r="C20" i="59"/>
  <c r="F19" i="59"/>
  <c r="E19" i="59"/>
  <c r="D19" i="59"/>
  <c r="C19" i="59"/>
  <c r="F18" i="59"/>
  <c r="E18" i="59"/>
  <c r="D18" i="59"/>
  <c r="C18" i="59"/>
  <c r="F17" i="59"/>
  <c r="E17" i="59"/>
  <c r="D17" i="59"/>
  <c r="C17" i="59"/>
  <c r="F16" i="59"/>
  <c r="E16" i="59"/>
  <c r="D16" i="59"/>
  <c r="C16" i="59"/>
  <c r="F15" i="59"/>
  <c r="E15" i="59"/>
  <c r="D15" i="59"/>
  <c r="C15" i="59"/>
  <c r="F14" i="59"/>
  <c r="E14" i="59"/>
  <c r="D14" i="59"/>
  <c r="C14" i="59"/>
  <c r="H13" i="59"/>
  <c r="F13" i="59"/>
  <c r="E13" i="59"/>
  <c r="D13" i="59"/>
  <c r="C13" i="59"/>
  <c r="H12" i="59"/>
  <c r="F12" i="59"/>
  <c r="E12" i="59"/>
  <c r="D12" i="59"/>
  <c r="C12" i="59"/>
  <c r="H11" i="59"/>
  <c r="F11" i="59"/>
  <c r="E11" i="59"/>
  <c r="D11" i="59"/>
  <c r="C11" i="59"/>
  <c r="F10" i="59"/>
  <c r="E10" i="59"/>
  <c r="D10" i="59"/>
  <c r="C10" i="59"/>
  <c r="F9" i="59"/>
  <c r="E9" i="59"/>
  <c r="D9" i="59"/>
  <c r="C9" i="59"/>
  <c r="L8" i="59"/>
  <c r="F8" i="59"/>
  <c r="E8" i="59"/>
  <c r="D8" i="59"/>
  <c r="C8" i="59"/>
  <c r="L7" i="59"/>
  <c r="F7" i="59"/>
  <c r="E7" i="59"/>
  <c r="D7" i="59"/>
  <c r="C7" i="59"/>
  <c r="F6" i="59"/>
  <c r="E6" i="59"/>
  <c r="D6" i="59"/>
  <c r="C6" i="59"/>
  <c r="F5" i="59"/>
  <c r="E5" i="59"/>
  <c r="D5" i="59"/>
  <c r="C5" i="59"/>
  <c r="F4" i="59"/>
  <c r="E4" i="59"/>
  <c r="D4" i="59"/>
  <c r="C4" i="59"/>
  <c r="H3" i="59"/>
  <c r="F3" i="59"/>
  <c r="E3" i="59"/>
  <c r="D3" i="59"/>
  <c r="C3" i="59"/>
  <c r="H2" i="59"/>
  <c r="E2" i="59"/>
  <c r="D2" i="59"/>
  <c r="C2" i="59"/>
  <c r="L9" i="60" l="1"/>
  <c r="I2" i="60"/>
  <c r="H5" i="60"/>
  <c r="J6" i="60"/>
  <c r="H10" i="60"/>
  <c r="I7" i="60"/>
  <c r="K7" i="60"/>
  <c r="I12" i="60"/>
  <c r="I5" i="60"/>
  <c r="H6" i="60"/>
  <c r="J5" i="60"/>
  <c r="H8" i="60"/>
  <c r="I8" i="60"/>
  <c r="J8" i="60"/>
  <c r="K5" i="60"/>
  <c r="H7" i="60"/>
  <c r="K8" i="60"/>
  <c r="J7" i="60"/>
  <c r="I6" i="60"/>
  <c r="K6" i="60"/>
  <c r="I3" i="1"/>
  <c r="I2" i="59"/>
  <c r="L9" i="59"/>
  <c r="J8" i="59"/>
  <c r="J5" i="59"/>
  <c r="I12" i="59"/>
  <c r="H7" i="59"/>
  <c r="K5" i="59"/>
  <c r="I5" i="59"/>
  <c r="H10" i="59"/>
  <c r="I8" i="59"/>
  <c r="K8" i="59"/>
  <c r="J7" i="59"/>
  <c r="H6" i="59"/>
  <c r="K7" i="59"/>
  <c r="K6" i="59"/>
  <c r="I7" i="59"/>
  <c r="J6" i="59"/>
  <c r="H5" i="59"/>
  <c r="I6" i="59"/>
  <c r="H8" i="59"/>
  <c r="F321" i="58"/>
  <c r="E321" i="58"/>
  <c r="D321" i="58"/>
  <c r="C321" i="58"/>
  <c r="F320" i="58"/>
  <c r="E320" i="58"/>
  <c r="D320" i="58"/>
  <c r="C320" i="58"/>
  <c r="F319" i="58"/>
  <c r="E319" i="58"/>
  <c r="D319" i="58"/>
  <c r="C319" i="58"/>
  <c r="F318" i="58"/>
  <c r="E318" i="58"/>
  <c r="D318" i="58"/>
  <c r="C318" i="58"/>
  <c r="F317" i="58"/>
  <c r="E317" i="58"/>
  <c r="D317" i="58"/>
  <c r="C317" i="58"/>
  <c r="F316" i="58"/>
  <c r="E316" i="58"/>
  <c r="D316" i="58"/>
  <c r="C316" i="58"/>
  <c r="F315" i="58"/>
  <c r="E315" i="58"/>
  <c r="D315" i="58"/>
  <c r="C315" i="58"/>
  <c r="F314" i="58"/>
  <c r="E314" i="58"/>
  <c r="D314" i="58"/>
  <c r="C314" i="58"/>
  <c r="F313" i="58"/>
  <c r="E313" i="58"/>
  <c r="D313" i="58"/>
  <c r="C313" i="58"/>
  <c r="F312" i="58"/>
  <c r="E312" i="58"/>
  <c r="D312" i="58"/>
  <c r="C312" i="58"/>
  <c r="F311" i="58"/>
  <c r="E311" i="58"/>
  <c r="D311" i="58"/>
  <c r="C311" i="58"/>
  <c r="F310" i="58"/>
  <c r="E310" i="58"/>
  <c r="D310" i="58"/>
  <c r="C310" i="58"/>
  <c r="F309" i="58"/>
  <c r="E309" i="58"/>
  <c r="D309" i="58"/>
  <c r="C309" i="58"/>
  <c r="F308" i="58"/>
  <c r="E308" i="58"/>
  <c r="D308" i="58"/>
  <c r="C308" i="58"/>
  <c r="F307" i="58"/>
  <c r="E307" i="58"/>
  <c r="D307" i="58"/>
  <c r="C307" i="58"/>
  <c r="F306" i="58"/>
  <c r="E306" i="58"/>
  <c r="D306" i="58"/>
  <c r="C306" i="58"/>
  <c r="F305" i="58"/>
  <c r="E305" i="58"/>
  <c r="D305" i="58"/>
  <c r="C305" i="58"/>
  <c r="F304" i="58"/>
  <c r="E304" i="58"/>
  <c r="D304" i="58"/>
  <c r="C304" i="58"/>
  <c r="F303" i="58"/>
  <c r="E303" i="58"/>
  <c r="D303" i="58"/>
  <c r="C303" i="58"/>
  <c r="F302" i="58"/>
  <c r="E302" i="58"/>
  <c r="D302" i="58"/>
  <c r="C302" i="58"/>
  <c r="F301" i="58"/>
  <c r="E301" i="58"/>
  <c r="D301" i="58"/>
  <c r="C301" i="58"/>
  <c r="F300" i="58"/>
  <c r="E300" i="58"/>
  <c r="D300" i="58"/>
  <c r="C300" i="58"/>
  <c r="F299" i="58"/>
  <c r="E299" i="58"/>
  <c r="D299" i="58"/>
  <c r="C299" i="58"/>
  <c r="F298" i="58"/>
  <c r="E298" i="58"/>
  <c r="D298" i="58"/>
  <c r="C298" i="58"/>
  <c r="F297" i="58"/>
  <c r="E297" i="58"/>
  <c r="D297" i="58"/>
  <c r="C297" i="58"/>
  <c r="F296" i="58"/>
  <c r="E296" i="58"/>
  <c r="D296" i="58"/>
  <c r="C296" i="58"/>
  <c r="F295" i="58"/>
  <c r="E295" i="58"/>
  <c r="D295" i="58"/>
  <c r="C295" i="58"/>
  <c r="F294" i="58"/>
  <c r="E294" i="58"/>
  <c r="D294" i="58"/>
  <c r="C294" i="58"/>
  <c r="F293" i="58"/>
  <c r="E293" i="58"/>
  <c r="D293" i="58"/>
  <c r="C293" i="58"/>
  <c r="F292" i="58"/>
  <c r="E292" i="58"/>
  <c r="D292" i="58"/>
  <c r="C292" i="58"/>
  <c r="F291" i="58"/>
  <c r="E291" i="58"/>
  <c r="D291" i="58"/>
  <c r="C291" i="58"/>
  <c r="F290" i="58"/>
  <c r="E290" i="58"/>
  <c r="D290" i="58"/>
  <c r="C290" i="58"/>
  <c r="F289" i="58"/>
  <c r="E289" i="58"/>
  <c r="D289" i="58"/>
  <c r="C289" i="58"/>
  <c r="F288" i="58"/>
  <c r="E288" i="58"/>
  <c r="D288" i="58"/>
  <c r="C288" i="58"/>
  <c r="F287" i="58"/>
  <c r="E287" i="58"/>
  <c r="D287" i="58"/>
  <c r="C287" i="58"/>
  <c r="F286" i="58"/>
  <c r="E286" i="58"/>
  <c r="D286" i="58"/>
  <c r="C286" i="58"/>
  <c r="F285" i="58"/>
  <c r="E285" i="58"/>
  <c r="D285" i="58"/>
  <c r="C285" i="58"/>
  <c r="F284" i="58"/>
  <c r="E284" i="58"/>
  <c r="D284" i="58"/>
  <c r="C284" i="58"/>
  <c r="F283" i="58"/>
  <c r="E283" i="58"/>
  <c r="D283" i="58"/>
  <c r="C283" i="58"/>
  <c r="F282" i="58"/>
  <c r="E282" i="58"/>
  <c r="D282" i="58"/>
  <c r="C282" i="58"/>
  <c r="F281" i="58"/>
  <c r="E281" i="58"/>
  <c r="D281" i="58"/>
  <c r="C281" i="58"/>
  <c r="F280" i="58"/>
  <c r="E280" i="58"/>
  <c r="D280" i="58"/>
  <c r="C280" i="58"/>
  <c r="F279" i="58"/>
  <c r="E279" i="58"/>
  <c r="D279" i="58"/>
  <c r="C279" i="58"/>
  <c r="F278" i="58"/>
  <c r="E278" i="58"/>
  <c r="D278" i="58"/>
  <c r="C278" i="58"/>
  <c r="F277" i="58"/>
  <c r="E277" i="58"/>
  <c r="D277" i="58"/>
  <c r="C277" i="58"/>
  <c r="F276" i="58"/>
  <c r="E276" i="58"/>
  <c r="D276" i="58"/>
  <c r="C276" i="58"/>
  <c r="F275" i="58"/>
  <c r="E275" i="58"/>
  <c r="D275" i="58"/>
  <c r="C275" i="58"/>
  <c r="F274" i="58"/>
  <c r="E274" i="58"/>
  <c r="D274" i="58"/>
  <c r="C274" i="58"/>
  <c r="F273" i="58"/>
  <c r="E273" i="58"/>
  <c r="D273" i="58"/>
  <c r="C273" i="58"/>
  <c r="F272" i="58"/>
  <c r="E272" i="58"/>
  <c r="D272" i="58"/>
  <c r="C272" i="58"/>
  <c r="F271" i="58"/>
  <c r="E271" i="58"/>
  <c r="D271" i="58"/>
  <c r="C271" i="58"/>
  <c r="F270" i="58"/>
  <c r="E270" i="58"/>
  <c r="D270" i="58"/>
  <c r="C270" i="58"/>
  <c r="F269" i="58"/>
  <c r="E269" i="58"/>
  <c r="D269" i="58"/>
  <c r="C269" i="58"/>
  <c r="F268" i="58"/>
  <c r="E268" i="58"/>
  <c r="D268" i="58"/>
  <c r="C268" i="58"/>
  <c r="F267" i="58"/>
  <c r="E267" i="58"/>
  <c r="D267" i="58"/>
  <c r="C267" i="58"/>
  <c r="F266" i="58"/>
  <c r="E266" i="58"/>
  <c r="D266" i="58"/>
  <c r="C266" i="58"/>
  <c r="F265" i="58"/>
  <c r="E265" i="58"/>
  <c r="D265" i="58"/>
  <c r="C265" i="58"/>
  <c r="F264" i="58"/>
  <c r="E264" i="58"/>
  <c r="D264" i="58"/>
  <c r="C264" i="58"/>
  <c r="F263" i="58"/>
  <c r="E263" i="58"/>
  <c r="D263" i="58"/>
  <c r="C263" i="58"/>
  <c r="F262" i="58"/>
  <c r="E262" i="58"/>
  <c r="D262" i="58"/>
  <c r="C262" i="58"/>
  <c r="F261" i="58"/>
  <c r="E261" i="58"/>
  <c r="D261" i="58"/>
  <c r="C261" i="58"/>
  <c r="F260" i="58"/>
  <c r="E260" i="58"/>
  <c r="D260" i="58"/>
  <c r="C260" i="58"/>
  <c r="F259" i="58"/>
  <c r="E259" i="58"/>
  <c r="D259" i="58"/>
  <c r="C259" i="58"/>
  <c r="F258" i="58"/>
  <c r="E258" i="58"/>
  <c r="D258" i="58"/>
  <c r="C258" i="58"/>
  <c r="F257" i="58"/>
  <c r="E257" i="58"/>
  <c r="D257" i="58"/>
  <c r="C257" i="58"/>
  <c r="F256" i="58"/>
  <c r="E256" i="58"/>
  <c r="D256" i="58"/>
  <c r="C256" i="58"/>
  <c r="F255" i="58"/>
  <c r="E255" i="58"/>
  <c r="D255" i="58"/>
  <c r="C255" i="58"/>
  <c r="F254" i="58"/>
  <c r="E254" i="58"/>
  <c r="D254" i="58"/>
  <c r="C254" i="58"/>
  <c r="F253" i="58"/>
  <c r="E253" i="58"/>
  <c r="D253" i="58"/>
  <c r="C253" i="58"/>
  <c r="F252" i="58"/>
  <c r="E252" i="58"/>
  <c r="D252" i="58"/>
  <c r="C252" i="58"/>
  <c r="F251" i="58"/>
  <c r="E251" i="58"/>
  <c r="D251" i="58"/>
  <c r="C251" i="58"/>
  <c r="F250" i="58"/>
  <c r="E250" i="58"/>
  <c r="D250" i="58"/>
  <c r="C250" i="58"/>
  <c r="F249" i="58"/>
  <c r="E249" i="58"/>
  <c r="D249" i="58"/>
  <c r="C249" i="58"/>
  <c r="F248" i="58"/>
  <c r="E248" i="58"/>
  <c r="D248" i="58"/>
  <c r="C248" i="58"/>
  <c r="F247" i="58"/>
  <c r="E247" i="58"/>
  <c r="D247" i="58"/>
  <c r="C247" i="58"/>
  <c r="F246" i="58"/>
  <c r="E246" i="58"/>
  <c r="D246" i="58"/>
  <c r="C246" i="58"/>
  <c r="F245" i="58"/>
  <c r="E245" i="58"/>
  <c r="D245" i="58"/>
  <c r="C245" i="58"/>
  <c r="F244" i="58"/>
  <c r="E244" i="58"/>
  <c r="D244" i="58"/>
  <c r="C244" i="58"/>
  <c r="F243" i="58"/>
  <c r="E243" i="58"/>
  <c r="D243" i="58"/>
  <c r="C243" i="58"/>
  <c r="F242" i="58"/>
  <c r="E242" i="58"/>
  <c r="D242" i="58"/>
  <c r="C242" i="58"/>
  <c r="F241" i="58"/>
  <c r="E241" i="58"/>
  <c r="D241" i="58"/>
  <c r="C241" i="58"/>
  <c r="F240" i="58"/>
  <c r="E240" i="58"/>
  <c r="D240" i="58"/>
  <c r="C240" i="58"/>
  <c r="F239" i="58"/>
  <c r="E239" i="58"/>
  <c r="D239" i="58"/>
  <c r="C239" i="58"/>
  <c r="F238" i="58"/>
  <c r="E238" i="58"/>
  <c r="D238" i="58"/>
  <c r="C238" i="58"/>
  <c r="F237" i="58"/>
  <c r="E237" i="58"/>
  <c r="D237" i="58"/>
  <c r="C237" i="58"/>
  <c r="F236" i="58"/>
  <c r="E236" i="58"/>
  <c r="D236" i="58"/>
  <c r="C236" i="58"/>
  <c r="F235" i="58"/>
  <c r="E235" i="58"/>
  <c r="D235" i="58"/>
  <c r="C235" i="58"/>
  <c r="F234" i="58"/>
  <c r="E234" i="58"/>
  <c r="D234" i="58"/>
  <c r="C234" i="58"/>
  <c r="F233" i="58"/>
  <c r="E233" i="58"/>
  <c r="D233" i="58"/>
  <c r="C233" i="58"/>
  <c r="F232" i="58"/>
  <c r="E232" i="58"/>
  <c r="D232" i="58"/>
  <c r="C232" i="58"/>
  <c r="F231" i="58"/>
  <c r="E231" i="58"/>
  <c r="D231" i="58"/>
  <c r="C231" i="58"/>
  <c r="F230" i="58"/>
  <c r="E230" i="58"/>
  <c r="D230" i="58"/>
  <c r="C230" i="58"/>
  <c r="F229" i="58"/>
  <c r="E229" i="58"/>
  <c r="D229" i="58"/>
  <c r="C229" i="58"/>
  <c r="F228" i="58"/>
  <c r="E228" i="58"/>
  <c r="D228" i="58"/>
  <c r="C228" i="58"/>
  <c r="F227" i="58"/>
  <c r="E227" i="58"/>
  <c r="D227" i="58"/>
  <c r="C227" i="58"/>
  <c r="F226" i="58"/>
  <c r="E226" i="58"/>
  <c r="D226" i="58"/>
  <c r="C226" i="58"/>
  <c r="F225" i="58"/>
  <c r="E225" i="58"/>
  <c r="D225" i="58"/>
  <c r="C225" i="58"/>
  <c r="F224" i="58"/>
  <c r="E224" i="58"/>
  <c r="D224" i="58"/>
  <c r="C224" i="58"/>
  <c r="F223" i="58"/>
  <c r="E223" i="58"/>
  <c r="D223" i="58"/>
  <c r="C223" i="58"/>
  <c r="F222" i="58"/>
  <c r="E222" i="58"/>
  <c r="D222" i="58"/>
  <c r="C222" i="58"/>
  <c r="F221" i="58"/>
  <c r="E221" i="58"/>
  <c r="D221" i="58"/>
  <c r="C221" i="58"/>
  <c r="F220" i="58"/>
  <c r="E220" i="58"/>
  <c r="D220" i="58"/>
  <c r="C220" i="58"/>
  <c r="F219" i="58"/>
  <c r="E219" i="58"/>
  <c r="D219" i="58"/>
  <c r="C219" i="58"/>
  <c r="F218" i="58"/>
  <c r="E218" i="58"/>
  <c r="D218" i="58"/>
  <c r="C218" i="58"/>
  <c r="F217" i="58"/>
  <c r="E217" i="58"/>
  <c r="D217" i="58"/>
  <c r="C217" i="58"/>
  <c r="F216" i="58"/>
  <c r="E216" i="58"/>
  <c r="D216" i="58"/>
  <c r="C216" i="58"/>
  <c r="F215" i="58"/>
  <c r="E215" i="58"/>
  <c r="D215" i="58"/>
  <c r="C215" i="58"/>
  <c r="F214" i="58"/>
  <c r="E214" i="58"/>
  <c r="D214" i="58"/>
  <c r="C214" i="58"/>
  <c r="F213" i="58"/>
  <c r="E213" i="58"/>
  <c r="D213" i="58"/>
  <c r="C213" i="58"/>
  <c r="F212" i="58"/>
  <c r="E212" i="58"/>
  <c r="D212" i="58"/>
  <c r="C212" i="58"/>
  <c r="F211" i="58"/>
  <c r="E211" i="58"/>
  <c r="D211" i="58"/>
  <c r="C211" i="58"/>
  <c r="F210" i="58"/>
  <c r="E210" i="58"/>
  <c r="D210" i="58"/>
  <c r="C210" i="58"/>
  <c r="F209" i="58"/>
  <c r="E209" i="58"/>
  <c r="D209" i="58"/>
  <c r="C209" i="58"/>
  <c r="F208" i="58"/>
  <c r="E208" i="58"/>
  <c r="D208" i="58"/>
  <c r="C208" i="58"/>
  <c r="F207" i="58"/>
  <c r="E207" i="58"/>
  <c r="D207" i="58"/>
  <c r="C207" i="58"/>
  <c r="F206" i="58"/>
  <c r="E206" i="58"/>
  <c r="D206" i="58"/>
  <c r="C206" i="58"/>
  <c r="F205" i="58"/>
  <c r="E205" i="58"/>
  <c r="D205" i="58"/>
  <c r="C205" i="58"/>
  <c r="F204" i="58"/>
  <c r="E204" i="58"/>
  <c r="D204" i="58"/>
  <c r="C204" i="58"/>
  <c r="F203" i="58"/>
  <c r="E203" i="58"/>
  <c r="D203" i="58"/>
  <c r="C203" i="58"/>
  <c r="F202" i="58"/>
  <c r="E202" i="58"/>
  <c r="D202" i="58"/>
  <c r="C202" i="58"/>
  <c r="F201" i="58"/>
  <c r="E201" i="58"/>
  <c r="D201" i="58"/>
  <c r="C201" i="58"/>
  <c r="F200" i="58"/>
  <c r="E200" i="58"/>
  <c r="D200" i="58"/>
  <c r="C200" i="58"/>
  <c r="F199" i="58"/>
  <c r="E199" i="58"/>
  <c r="D199" i="58"/>
  <c r="C199" i="58"/>
  <c r="F198" i="58"/>
  <c r="E198" i="58"/>
  <c r="D198" i="58"/>
  <c r="C198" i="58"/>
  <c r="F197" i="58"/>
  <c r="E197" i="58"/>
  <c r="D197" i="58"/>
  <c r="C197" i="58"/>
  <c r="F196" i="58"/>
  <c r="E196" i="58"/>
  <c r="D196" i="58"/>
  <c r="C196" i="58"/>
  <c r="F195" i="58"/>
  <c r="E195" i="58"/>
  <c r="D195" i="58"/>
  <c r="C195" i="58"/>
  <c r="F194" i="58"/>
  <c r="E194" i="58"/>
  <c r="D194" i="58"/>
  <c r="C194" i="58"/>
  <c r="F193" i="58"/>
  <c r="E193" i="58"/>
  <c r="D193" i="58"/>
  <c r="C193" i="58"/>
  <c r="F192" i="58"/>
  <c r="E192" i="58"/>
  <c r="D192" i="58"/>
  <c r="C192" i="58"/>
  <c r="F191" i="58"/>
  <c r="E191" i="58"/>
  <c r="D191" i="58"/>
  <c r="C191" i="58"/>
  <c r="F190" i="58"/>
  <c r="E190" i="58"/>
  <c r="D190" i="58"/>
  <c r="C190" i="58"/>
  <c r="F189" i="58"/>
  <c r="E189" i="58"/>
  <c r="D189" i="58"/>
  <c r="C189" i="58"/>
  <c r="F188" i="58"/>
  <c r="E188" i="58"/>
  <c r="D188" i="58"/>
  <c r="C188" i="58"/>
  <c r="F187" i="58"/>
  <c r="E187" i="58"/>
  <c r="D187" i="58"/>
  <c r="C187" i="58"/>
  <c r="F186" i="58"/>
  <c r="E186" i="58"/>
  <c r="D186" i="58"/>
  <c r="C186" i="58"/>
  <c r="F185" i="58"/>
  <c r="E185" i="58"/>
  <c r="D185" i="58"/>
  <c r="C185" i="58"/>
  <c r="F184" i="58"/>
  <c r="E184" i="58"/>
  <c r="D184" i="58"/>
  <c r="C184" i="58"/>
  <c r="F183" i="58"/>
  <c r="E183" i="58"/>
  <c r="D183" i="58"/>
  <c r="C183" i="58"/>
  <c r="F182" i="58"/>
  <c r="E182" i="58"/>
  <c r="D182" i="58"/>
  <c r="C182" i="58"/>
  <c r="F181" i="58"/>
  <c r="E181" i="58"/>
  <c r="D181" i="58"/>
  <c r="C181" i="58"/>
  <c r="F180" i="58"/>
  <c r="E180" i="58"/>
  <c r="D180" i="58"/>
  <c r="C180" i="58"/>
  <c r="F179" i="58"/>
  <c r="E179" i="58"/>
  <c r="D179" i="58"/>
  <c r="C179" i="58"/>
  <c r="F178" i="58"/>
  <c r="E178" i="58"/>
  <c r="D178" i="58"/>
  <c r="C178" i="58"/>
  <c r="F177" i="58"/>
  <c r="E177" i="58"/>
  <c r="D177" i="58"/>
  <c r="C177" i="58"/>
  <c r="F176" i="58"/>
  <c r="E176" i="58"/>
  <c r="D176" i="58"/>
  <c r="C176" i="58"/>
  <c r="F175" i="58"/>
  <c r="E175" i="58"/>
  <c r="D175" i="58"/>
  <c r="C175" i="58"/>
  <c r="F174" i="58"/>
  <c r="E174" i="58"/>
  <c r="D174" i="58"/>
  <c r="C174" i="58"/>
  <c r="F173" i="58"/>
  <c r="E173" i="58"/>
  <c r="D173" i="58"/>
  <c r="C173" i="58"/>
  <c r="F172" i="58"/>
  <c r="E172" i="58"/>
  <c r="D172" i="58"/>
  <c r="C172" i="58"/>
  <c r="F171" i="58"/>
  <c r="E171" i="58"/>
  <c r="D171" i="58"/>
  <c r="C171" i="58"/>
  <c r="F170" i="58"/>
  <c r="E170" i="58"/>
  <c r="D170" i="58"/>
  <c r="C170" i="58"/>
  <c r="F169" i="58"/>
  <c r="E169" i="58"/>
  <c r="D169" i="58"/>
  <c r="C169" i="58"/>
  <c r="F168" i="58"/>
  <c r="E168" i="58"/>
  <c r="D168" i="58"/>
  <c r="C168" i="58"/>
  <c r="F167" i="58"/>
  <c r="E167" i="58"/>
  <c r="D167" i="58"/>
  <c r="C167" i="58"/>
  <c r="F166" i="58"/>
  <c r="E166" i="58"/>
  <c r="D166" i="58"/>
  <c r="C166" i="58"/>
  <c r="F165" i="58"/>
  <c r="E165" i="58"/>
  <c r="D165" i="58"/>
  <c r="C165" i="58"/>
  <c r="F164" i="58"/>
  <c r="E164" i="58"/>
  <c r="D164" i="58"/>
  <c r="C164" i="58"/>
  <c r="F163" i="58"/>
  <c r="E163" i="58"/>
  <c r="D163" i="58"/>
  <c r="C163" i="58"/>
  <c r="F162" i="58"/>
  <c r="E162" i="58"/>
  <c r="D162" i="58"/>
  <c r="C162" i="58"/>
  <c r="F161" i="58"/>
  <c r="E161" i="58"/>
  <c r="D161" i="58"/>
  <c r="C161" i="58"/>
  <c r="F160" i="58"/>
  <c r="E160" i="58"/>
  <c r="D160" i="58"/>
  <c r="C160" i="58"/>
  <c r="F159" i="58"/>
  <c r="E159" i="58"/>
  <c r="D159" i="58"/>
  <c r="C159" i="58"/>
  <c r="F158" i="58"/>
  <c r="E158" i="58"/>
  <c r="D158" i="58"/>
  <c r="C158" i="58"/>
  <c r="F157" i="58"/>
  <c r="E157" i="58"/>
  <c r="D157" i="58"/>
  <c r="C157" i="58"/>
  <c r="F156" i="58"/>
  <c r="E156" i="58"/>
  <c r="D156" i="58"/>
  <c r="C156" i="58"/>
  <c r="F155" i="58"/>
  <c r="E155" i="58"/>
  <c r="D155" i="58"/>
  <c r="C155" i="58"/>
  <c r="F154" i="58"/>
  <c r="E154" i="58"/>
  <c r="D154" i="58"/>
  <c r="C154" i="58"/>
  <c r="F153" i="58"/>
  <c r="E153" i="58"/>
  <c r="D153" i="58"/>
  <c r="C153" i="58"/>
  <c r="F152" i="58"/>
  <c r="E152" i="58"/>
  <c r="D152" i="58"/>
  <c r="C152" i="58"/>
  <c r="F151" i="58"/>
  <c r="E151" i="58"/>
  <c r="D151" i="58"/>
  <c r="C151" i="58"/>
  <c r="F150" i="58"/>
  <c r="E150" i="58"/>
  <c r="D150" i="58"/>
  <c r="C150" i="58"/>
  <c r="F149" i="58"/>
  <c r="E149" i="58"/>
  <c r="D149" i="58"/>
  <c r="C149" i="58"/>
  <c r="F148" i="58"/>
  <c r="E148" i="58"/>
  <c r="D148" i="58"/>
  <c r="C148" i="58"/>
  <c r="F147" i="58"/>
  <c r="E147" i="58"/>
  <c r="D147" i="58"/>
  <c r="C147" i="58"/>
  <c r="F146" i="58"/>
  <c r="E146" i="58"/>
  <c r="D146" i="58"/>
  <c r="C146" i="58"/>
  <c r="F145" i="58"/>
  <c r="E145" i="58"/>
  <c r="D145" i="58"/>
  <c r="C145" i="58"/>
  <c r="F144" i="58"/>
  <c r="E144" i="58"/>
  <c r="D144" i="58"/>
  <c r="C144" i="58"/>
  <c r="F143" i="58"/>
  <c r="E143" i="58"/>
  <c r="D143" i="58"/>
  <c r="C143" i="58"/>
  <c r="F142" i="58"/>
  <c r="E142" i="58"/>
  <c r="D142" i="58"/>
  <c r="C142" i="58"/>
  <c r="F141" i="58"/>
  <c r="E141" i="58"/>
  <c r="D141" i="58"/>
  <c r="C141" i="58"/>
  <c r="F140" i="58"/>
  <c r="E140" i="58"/>
  <c r="D140" i="58"/>
  <c r="C140" i="58"/>
  <c r="F139" i="58"/>
  <c r="E139" i="58"/>
  <c r="D139" i="58"/>
  <c r="C139" i="58"/>
  <c r="F138" i="58"/>
  <c r="E138" i="58"/>
  <c r="D138" i="58"/>
  <c r="C138" i="58"/>
  <c r="F137" i="58"/>
  <c r="E137" i="58"/>
  <c r="D137" i="58"/>
  <c r="C137" i="58"/>
  <c r="F136" i="58"/>
  <c r="E136" i="58"/>
  <c r="D136" i="58"/>
  <c r="C136" i="58"/>
  <c r="F135" i="58"/>
  <c r="E135" i="58"/>
  <c r="D135" i="58"/>
  <c r="C135" i="58"/>
  <c r="F134" i="58"/>
  <c r="E134" i="58"/>
  <c r="D134" i="58"/>
  <c r="C134" i="58"/>
  <c r="F133" i="58"/>
  <c r="E133" i="58"/>
  <c r="D133" i="58"/>
  <c r="C133" i="58"/>
  <c r="F132" i="58"/>
  <c r="E132" i="58"/>
  <c r="D132" i="58"/>
  <c r="C132" i="58"/>
  <c r="F131" i="58"/>
  <c r="E131" i="58"/>
  <c r="D131" i="58"/>
  <c r="C131" i="58"/>
  <c r="F130" i="58"/>
  <c r="E130" i="58"/>
  <c r="D130" i="58"/>
  <c r="C130" i="58"/>
  <c r="F129" i="58"/>
  <c r="E129" i="58"/>
  <c r="D129" i="58"/>
  <c r="C129" i="58"/>
  <c r="F128" i="58"/>
  <c r="E128" i="58"/>
  <c r="D128" i="58"/>
  <c r="C128" i="58"/>
  <c r="F127" i="58"/>
  <c r="E127" i="58"/>
  <c r="D127" i="58"/>
  <c r="C127" i="58"/>
  <c r="F126" i="58"/>
  <c r="E126" i="58"/>
  <c r="D126" i="58"/>
  <c r="C126" i="58"/>
  <c r="F125" i="58"/>
  <c r="E125" i="58"/>
  <c r="D125" i="58"/>
  <c r="C125" i="58"/>
  <c r="F124" i="58"/>
  <c r="E124" i="58"/>
  <c r="D124" i="58"/>
  <c r="C124" i="58"/>
  <c r="F123" i="58"/>
  <c r="E123" i="58"/>
  <c r="D123" i="58"/>
  <c r="C123" i="58"/>
  <c r="F122" i="58"/>
  <c r="E122" i="58"/>
  <c r="D122" i="58"/>
  <c r="C122" i="58"/>
  <c r="F121" i="58"/>
  <c r="E121" i="58"/>
  <c r="D121" i="58"/>
  <c r="C121" i="58"/>
  <c r="F120" i="58"/>
  <c r="E120" i="58"/>
  <c r="D120" i="58"/>
  <c r="C120" i="58"/>
  <c r="F119" i="58"/>
  <c r="E119" i="58"/>
  <c r="D119" i="58"/>
  <c r="C119" i="58"/>
  <c r="F118" i="58"/>
  <c r="E118" i="58"/>
  <c r="D118" i="58"/>
  <c r="C118" i="58"/>
  <c r="F117" i="58"/>
  <c r="E117" i="58"/>
  <c r="D117" i="58"/>
  <c r="C117" i="58"/>
  <c r="F116" i="58"/>
  <c r="E116" i="58"/>
  <c r="D116" i="58"/>
  <c r="C116" i="58"/>
  <c r="F115" i="58"/>
  <c r="E115" i="58"/>
  <c r="D115" i="58"/>
  <c r="C115" i="58"/>
  <c r="F114" i="58"/>
  <c r="E114" i="58"/>
  <c r="D114" i="58"/>
  <c r="C114" i="58"/>
  <c r="F113" i="58"/>
  <c r="E113" i="58"/>
  <c r="D113" i="58"/>
  <c r="C113" i="58"/>
  <c r="F112" i="58"/>
  <c r="E112" i="58"/>
  <c r="D112" i="58"/>
  <c r="C112" i="58"/>
  <c r="F111" i="58"/>
  <c r="E111" i="58"/>
  <c r="D111" i="58"/>
  <c r="C111" i="58"/>
  <c r="F110" i="58"/>
  <c r="E110" i="58"/>
  <c r="D110" i="58"/>
  <c r="C110" i="58"/>
  <c r="F109" i="58"/>
  <c r="E109" i="58"/>
  <c r="D109" i="58"/>
  <c r="C109" i="58"/>
  <c r="F108" i="58"/>
  <c r="E108" i="58"/>
  <c r="D108" i="58"/>
  <c r="C108" i="58"/>
  <c r="F107" i="58"/>
  <c r="E107" i="58"/>
  <c r="D107" i="58"/>
  <c r="C107" i="58"/>
  <c r="F106" i="58"/>
  <c r="E106" i="58"/>
  <c r="D106" i="58"/>
  <c r="C106" i="58"/>
  <c r="F105" i="58"/>
  <c r="E105" i="58"/>
  <c r="D105" i="58"/>
  <c r="C105" i="58"/>
  <c r="F104" i="58"/>
  <c r="E104" i="58"/>
  <c r="D104" i="58"/>
  <c r="C104" i="58"/>
  <c r="F103" i="58"/>
  <c r="E103" i="58"/>
  <c r="D103" i="58"/>
  <c r="C103" i="58"/>
  <c r="F102" i="58"/>
  <c r="E102" i="58"/>
  <c r="D102" i="58"/>
  <c r="C102" i="58"/>
  <c r="F101" i="58"/>
  <c r="E101" i="58"/>
  <c r="D101" i="58"/>
  <c r="C101" i="58"/>
  <c r="F100" i="58"/>
  <c r="E100" i="58"/>
  <c r="D100" i="58"/>
  <c r="C100" i="58"/>
  <c r="F99" i="58"/>
  <c r="E99" i="58"/>
  <c r="D99" i="58"/>
  <c r="C99" i="58"/>
  <c r="F98" i="58"/>
  <c r="E98" i="58"/>
  <c r="D98" i="58"/>
  <c r="C98" i="58"/>
  <c r="F97" i="58"/>
  <c r="E97" i="58"/>
  <c r="D97" i="58"/>
  <c r="C97" i="58"/>
  <c r="F96" i="58"/>
  <c r="E96" i="58"/>
  <c r="D96" i="58"/>
  <c r="C96" i="58"/>
  <c r="F95" i="58"/>
  <c r="E95" i="58"/>
  <c r="D95" i="58"/>
  <c r="C95" i="58"/>
  <c r="F94" i="58"/>
  <c r="E94" i="58"/>
  <c r="D94" i="58"/>
  <c r="C94" i="58"/>
  <c r="F93" i="58"/>
  <c r="E93" i="58"/>
  <c r="D93" i="58"/>
  <c r="C93" i="58"/>
  <c r="F92" i="58"/>
  <c r="E92" i="58"/>
  <c r="D92" i="58"/>
  <c r="C92" i="58"/>
  <c r="F91" i="58"/>
  <c r="E91" i="58"/>
  <c r="D91" i="58"/>
  <c r="C91" i="58"/>
  <c r="F90" i="58"/>
  <c r="E90" i="58"/>
  <c r="D90" i="58"/>
  <c r="C90" i="58"/>
  <c r="F89" i="58"/>
  <c r="E89" i="58"/>
  <c r="D89" i="58"/>
  <c r="C89" i="58"/>
  <c r="F88" i="58"/>
  <c r="E88" i="58"/>
  <c r="D88" i="58"/>
  <c r="C88" i="58"/>
  <c r="F87" i="58"/>
  <c r="E87" i="58"/>
  <c r="D87" i="58"/>
  <c r="C87" i="58"/>
  <c r="F86" i="58"/>
  <c r="E86" i="58"/>
  <c r="D86" i="58"/>
  <c r="C86" i="58"/>
  <c r="F85" i="58"/>
  <c r="E85" i="58"/>
  <c r="D85" i="58"/>
  <c r="C85" i="58"/>
  <c r="F84" i="58"/>
  <c r="E84" i="58"/>
  <c r="D84" i="58"/>
  <c r="C84" i="58"/>
  <c r="F83" i="58"/>
  <c r="E83" i="58"/>
  <c r="D83" i="58"/>
  <c r="C83" i="58"/>
  <c r="F82" i="58"/>
  <c r="E82" i="58"/>
  <c r="D82" i="58"/>
  <c r="C82" i="58"/>
  <c r="F81" i="58"/>
  <c r="E81" i="58"/>
  <c r="D81" i="58"/>
  <c r="C81" i="58"/>
  <c r="F80" i="58"/>
  <c r="E80" i="58"/>
  <c r="D80" i="58"/>
  <c r="C80" i="58"/>
  <c r="F79" i="58"/>
  <c r="E79" i="58"/>
  <c r="D79" i="58"/>
  <c r="C79" i="58"/>
  <c r="F78" i="58"/>
  <c r="E78" i="58"/>
  <c r="D78" i="58"/>
  <c r="C78" i="58"/>
  <c r="F77" i="58"/>
  <c r="E77" i="58"/>
  <c r="D77" i="58"/>
  <c r="C77" i="58"/>
  <c r="F76" i="58"/>
  <c r="E76" i="58"/>
  <c r="D76" i="58"/>
  <c r="C76" i="58"/>
  <c r="F75" i="58"/>
  <c r="E75" i="58"/>
  <c r="D75" i="58"/>
  <c r="C75" i="58"/>
  <c r="F74" i="58"/>
  <c r="E74" i="58"/>
  <c r="D74" i="58"/>
  <c r="C74" i="58"/>
  <c r="F73" i="58"/>
  <c r="E73" i="58"/>
  <c r="D73" i="58"/>
  <c r="C73" i="58"/>
  <c r="F72" i="58"/>
  <c r="E72" i="58"/>
  <c r="D72" i="58"/>
  <c r="C72" i="58"/>
  <c r="F71" i="58"/>
  <c r="E71" i="58"/>
  <c r="D71" i="58"/>
  <c r="C71" i="58"/>
  <c r="F70" i="58"/>
  <c r="E70" i="58"/>
  <c r="D70" i="58"/>
  <c r="C70" i="58"/>
  <c r="F69" i="58"/>
  <c r="E69" i="58"/>
  <c r="D69" i="58"/>
  <c r="C69" i="58"/>
  <c r="F68" i="58"/>
  <c r="E68" i="58"/>
  <c r="D68" i="58"/>
  <c r="C68" i="58"/>
  <c r="F67" i="58"/>
  <c r="E67" i="58"/>
  <c r="D67" i="58"/>
  <c r="C67" i="58"/>
  <c r="F66" i="58"/>
  <c r="E66" i="58"/>
  <c r="D66" i="58"/>
  <c r="C66" i="58"/>
  <c r="F65" i="58"/>
  <c r="E65" i="58"/>
  <c r="D65" i="58"/>
  <c r="C65" i="58"/>
  <c r="F64" i="58"/>
  <c r="E64" i="58"/>
  <c r="D64" i="58"/>
  <c r="C64" i="58"/>
  <c r="F63" i="58"/>
  <c r="E63" i="58"/>
  <c r="D63" i="58"/>
  <c r="C63" i="58"/>
  <c r="F62" i="58"/>
  <c r="E62" i="58"/>
  <c r="D62" i="58"/>
  <c r="C62" i="58"/>
  <c r="F61" i="58"/>
  <c r="E61" i="58"/>
  <c r="D61" i="58"/>
  <c r="C61" i="58"/>
  <c r="F60" i="58"/>
  <c r="E60" i="58"/>
  <c r="D60" i="58"/>
  <c r="C60" i="58"/>
  <c r="F59" i="58"/>
  <c r="E59" i="58"/>
  <c r="D59" i="58"/>
  <c r="C59" i="58"/>
  <c r="F58" i="58"/>
  <c r="E58" i="58"/>
  <c r="D58" i="58"/>
  <c r="C58" i="58"/>
  <c r="F57" i="58"/>
  <c r="E57" i="58"/>
  <c r="D57" i="58"/>
  <c r="C57" i="58"/>
  <c r="F56" i="58"/>
  <c r="E56" i="58"/>
  <c r="D56" i="58"/>
  <c r="C56" i="58"/>
  <c r="F55" i="58"/>
  <c r="E55" i="58"/>
  <c r="D55" i="58"/>
  <c r="C55" i="58"/>
  <c r="F54" i="58"/>
  <c r="E54" i="58"/>
  <c r="D54" i="58"/>
  <c r="C54" i="58"/>
  <c r="F53" i="58"/>
  <c r="E53" i="58"/>
  <c r="D53" i="58"/>
  <c r="C53" i="58"/>
  <c r="F52" i="58"/>
  <c r="E52" i="58"/>
  <c r="D52" i="58"/>
  <c r="C52" i="58"/>
  <c r="F51" i="58"/>
  <c r="E51" i="58"/>
  <c r="D51" i="58"/>
  <c r="C51" i="58"/>
  <c r="F50" i="58"/>
  <c r="E50" i="58"/>
  <c r="D50" i="58"/>
  <c r="C50" i="58"/>
  <c r="F49" i="58"/>
  <c r="E49" i="58"/>
  <c r="D49" i="58"/>
  <c r="C49" i="58"/>
  <c r="F48" i="58"/>
  <c r="E48" i="58"/>
  <c r="D48" i="58"/>
  <c r="C48" i="58"/>
  <c r="F47" i="58"/>
  <c r="E47" i="58"/>
  <c r="D47" i="58"/>
  <c r="C47" i="58"/>
  <c r="F46" i="58"/>
  <c r="E46" i="58"/>
  <c r="D46" i="58"/>
  <c r="C46" i="58"/>
  <c r="F45" i="58"/>
  <c r="E45" i="58"/>
  <c r="D45" i="58"/>
  <c r="C45" i="58"/>
  <c r="F44" i="58"/>
  <c r="E44" i="58"/>
  <c r="D44" i="58"/>
  <c r="C44" i="58"/>
  <c r="F43" i="58"/>
  <c r="E43" i="58"/>
  <c r="D43" i="58"/>
  <c r="C43" i="58"/>
  <c r="F42" i="58"/>
  <c r="E42" i="58"/>
  <c r="D42" i="58"/>
  <c r="C42" i="58"/>
  <c r="F41" i="58"/>
  <c r="E41" i="58"/>
  <c r="D41" i="58"/>
  <c r="C41" i="58"/>
  <c r="F40" i="58"/>
  <c r="E40" i="58"/>
  <c r="D40" i="58"/>
  <c r="C40" i="58"/>
  <c r="F39" i="58"/>
  <c r="E39" i="58"/>
  <c r="D39" i="58"/>
  <c r="C39" i="58"/>
  <c r="F38" i="58"/>
  <c r="E38" i="58"/>
  <c r="D38" i="58"/>
  <c r="C38" i="58"/>
  <c r="F37" i="58"/>
  <c r="E37" i="58"/>
  <c r="D37" i="58"/>
  <c r="C37" i="58"/>
  <c r="F36" i="58"/>
  <c r="E36" i="58"/>
  <c r="D36" i="58"/>
  <c r="C36" i="58"/>
  <c r="F35" i="58"/>
  <c r="E35" i="58"/>
  <c r="D35" i="58"/>
  <c r="C35" i="58"/>
  <c r="F34" i="58"/>
  <c r="E34" i="58"/>
  <c r="D34" i="58"/>
  <c r="C34" i="58"/>
  <c r="F33" i="58"/>
  <c r="E33" i="58"/>
  <c r="D33" i="58"/>
  <c r="C33" i="58"/>
  <c r="F32" i="58"/>
  <c r="E32" i="58"/>
  <c r="D32" i="58"/>
  <c r="C32" i="58"/>
  <c r="F31" i="58"/>
  <c r="E31" i="58"/>
  <c r="D31" i="58"/>
  <c r="C31" i="58"/>
  <c r="F30" i="58"/>
  <c r="E30" i="58"/>
  <c r="D30" i="58"/>
  <c r="C30" i="58"/>
  <c r="F29" i="58"/>
  <c r="E29" i="58"/>
  <c r="D29" i="58"/>
  <c r="C29" i="58"/>
  <c r="F28" i="58"/>
  <c r="E28" i="58"/>
  <c r="D28" i="58"/>
  <c r="C28" i="58"/>
  <c r="F27" i="58"/>
  <c r="E27" i="58"/>
  <c r="D27" i="58"/>
  <c r="C27" i="58"/>
  <c r="F26" i="58"/>
  <c r="E26" i="58"/>
  <c r="D26" i="58"/>
  <c r="C26" i="58"/>
  <c r="F25" i="58"/>
  <c r="E25" i="58"/>
  <c r="D25" i="58"/>
  <c r="C25" i="58"/>
  <c r="F24" i="58"/>
  <c r="E24" i="58"/>
  <c r="D24" i="58"/>
  <c r="C24" i="58"/>
  <c r="F23" i="58"/>
  <c r="E23" i="58"/>
  <c r="D23" i="58"/>
  <c r="C23" i="58"/>
  <c r="F22" i="58"/>
  <c r="E22" i="58"/>
  <c r="D22" i="58"/>
  <c r="C22" i="58"/>
  <c r="F21" i="58"/>
  <c r="E21" i="58"/>
  <c r="D21" i="58"/>
  <c r="C21" i="58"/>
  <c r="F20" i="58"/>
  <c r="E20" i="58"/>
  <c r="D20" i="58"/>
  <c r="C20" i="58"/>
  <c r="F19" i="58"/>
  <c r="E19" i="58"/>
  <c r="D19" i="58"/>
  <c r="C19" i="58"/>
  <c r="F18" i="58"/>
  <c r="E18" i="58"/>
  <c r="D18" i="58"/>
  <c r="C18" i="58"/>
  <c r="F17" i="58"/>
  <c r="E17" i="58"/>
  <c r="D17" i="58"/>
  <c r="C17" i="58"/>
  <c r="F16" i="58"/>
  <c r="E16" i="58"/>
  <c r="D16" i="58"/>
  <c r="C16" i="58"/>
  <c r="F15" i="58"/>
  <c r="E15" i="58"/>
  <c r="D15" i="58"/>
  <c r="C15" i="58"/>
  <c r="F14" i="58"/>
  <c r="E14" i="58"/>
  <c r="D14" i="58"/>
  <c r="C14" i="58"/>
  <c r="H13" i="58"/>
  <c r="F13" i="58"/>
  <c r="E13" i="58"/>
  <c r="D13" i="58"/>
  <c r="C13" i="58"/>
  <c r="H12" i="58"/>
  <c r="F12" i="58"/>
  <c r="E12" i="58"/>
  <c r="D12" i="58"/>
  <c r="C12" i="58"/>
  <c r="H11" i="58"/>
  <c r="F11" i="58"/>
  <c r="E11" i="58"/>
  <c r="D11" i="58"/>
  <c r="C11" i="58"/>
  <c r="F10" i="58"/>
  <c r="E10" i="58"/>
  <c r="D10" i="58"/>
  <c r="C10" i="58"/>
  <c r="F9" i="58"/>
  <c r="E9" i="58"/>
  <c r="D9" i="58"/>
  <c r="C9" i="58"/>
  <c r="L8" i="58"/>
  <c r="L9" i="58" s="1"/>
  <c r="F8" i="58"/>
  <c r="E8" i="58"/>
  <c r="D8" i="58"/>
  <c r="C8" i="58"/>
  <c r="L7" i="58"/>
  <c r="F7" i="58"/>
  <c r="E7" i="58"/>
  <c r="D7" i="58"/>
  <c r="C7" i="58"/>
  <c r="F6" i="58"/>
  <c r="E6" i="58"/>
  <c r="I8" i="58" s="1"/>
  <c r="D6" i="58"/>
  <c r="C6" i="58"/>
  <c r="F5" i="58"/>
  <c r="E5" i="58"/>
  <c r="D5" i="58"/>
  <c r="C5" i="58"/>
  <c r="F4" i="58"/>
  <c r="E4" i="58"/>
  <c r="D4" i="58"/>
  <c r="C4" i="58"/>
  <c r="H3" i="58"/>
  <c r="F3" i="58"/>
  <c r="E3" i="58"/>
  <c r="D3" i="58"/>
  <c r="C3" i="58"/>
  <c r="H2" i="58"/>
  <c r="E2" i="58"/>
  <c r="D2" i="58"/>
  <c r="C2" i="58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H13" i="55"/>
  <c r="F13" i="55"/>
  <c r="H12" i="55"/>
  <c r="F12" i="55"/>
  <c r="H11" i="55"/>
  <c r="F11" i="55"/>
  <c r="F10" i="55"/>
  <c r="F9" i="55"/>
  <c r="L8" i="55"/>
  <c r="F8" i="55"/>
  <c r="L7" i="55"/>
  <c r="F7" i="55"/>
  <c r="F6" i="55"/>
  <c r="F5" i="55"/>
  <c r="F4" i="55"/>
  <c r="H3" i="55"/>
  <c r="F3" i="55"/>
  <c r="H2" i="55"/>
  <c r="K9" i="60" l="1"/>
  <c r="I9" i="60"/>
  <c r="J9" i="60"/>
  <c r="H9" i="60"/>
  <c r="L6" i="60"/>
  <c r="H8" i="58"/>
  <c r="L9" i="55"/>
  <c r="I12" i="55"/>
  <c r="J9" i="59"/>
  <c r="I2" i="58"/>
  <c r="K9" i="59"/>
  <c r="L6" i="59"/>
  <c r="H9" i="59"/>
  <c r="I9" i="59"/>
  <c r="I12" i="58"/>
  <c r="J7" i="58"/>
  <c r="H10" i="58"/>
  <c r="J6" i="58"/>
  <c r="H6" i="58"/>
  <c r="K7" i="58"/>
  <c r="I6" i="58"/>
  <c r="K6" i="58"/>
  <c r="H5" i="58"/>
  <c r="K5" i="58"/>
  <c r="J8" i="58"/>
  <c r="H7" i="58"/>
  <c r="K8" i="58"/>
  <c r="I5" i="58"/>
  <c r="I7" i="58"/>
  <c r="I9" i="58" s="1"/>
  <c r="J5" i="58"/>
  <c r="I2" i="55"/>
  <c r="H10" i="55"/>
  <c r="F2" i="46"/>
  <c r="H13" i="46"/>
  <c r="H12" i="46"/>
  <c r="H11" i="46"/>
  <c r="L8" i="46"/>
  <c r="L7" i="46"/>
  <c r="H3" i="46"/>
  <c r="H2" i="46"/>
  <c r="H9" i="58" l="1"/>
  <c r="I12" i="46"/>
  <c r="J9" i="58"/>
  <c r="L6" i="58"/>
  <c r="K9" i="58"/>
  <c r="I2" i="46"/>
  <c r="L9" i="46"/>
  <c r="F4" i="46" l="1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3" i="46"/>
  <c r="E6" i="46"/>
  <c r="D6" i="46"/>
  <c r="C6" i="46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C2" i="55" l="1"/>
  <c r="H494" i="1"/>
  <c r="J494" i="1" s="1"/>
  <c r="H865" i="1"/>
  <c r="J865" i="1" s="1"/>
  <c r="D331" i="46" s="1"/>
  <c r="H505" i="1"/>
  <c r="J505" i="1" s="1"/>
  <c r="D194" i="46" s="1"/>
  <c r="H13" i="1"/>
  <c r="J13" i="1" s="1"/>
  <c r="H1039" i="1"/>
  <c r="J1039" i="1" s="1"/>
  <c r="H859" i="1"/>
  <c r="J859" i="1" s="1"/>
  <c r="D329" i="46" s="1"/>
  <c r="H1066" i="1"/>
  <c r="J1066" i="1" s="1"/>
  <c r="D226" i="55" s="1"/>
  <c r="H1054" i="1"/>
  <c r="H1042" i="1"/>
  <c r="J1042" i="1" s="1"/>
  <c r="D218" i="55" s="1"/>
  <c r="H1030" i="1"/>
  <c r="J1030" i="1" s="1"/>
  <c r="H1067" i="1"/>
  <c r="J1067" i="1" s="1"/>
  <c r="D418" i="46" s="1"/>
  <c r="H1055" i="1"/>
  <c r="J1055" i="1" s="1"/>
  <c r="D411" i="46" s="1"/>
  <c r="H1043" i="1"/>
  <c r="J1043" i="1" s="1"/>
  <c r="D404" i="46" s="1"/>
  <c r="H1031" i="1"/>
  <c r="J1031" i="1" s="1"/>
  <c r="H1019" i="1"/>
  <c r="H1018" i="1"/>
  <c r="J1018" i="1" s="1"/>
  <c r="D395" i="46" s="1"/>
  <c r="H1006" i="1"/>
  <c r="J1006" i="1" s="1"/>
  <c r="H994" i="1"/>
  <c r="J994" i="1" s="1"/>
  <c r="D384" i="46" s="1"/>
  <c r="H982" i="1"/>
  <c r="J982" i="1" s="1"/>
  <c r="H970" i="1"/>
  <c r="H958" i="1"/>
  <c r="H946" i="1"/>
  <c r="J946" i="1" s="1"/>
  <c r="D363" i="46" s="1"/>
  <c r="H934" i="1"/>
  <c r="H922" i="1"/>
  <c r="H910" i="1"/>
  <c r="J910" i="1" s="1"/>
  <c r="H898" i="1"/>
  <c r="J898" i="1" s="1"/>
  <c r="D348" i="46" s="1"/>
  <c r="H886" i="1"/>
  <c r="H874" i="1"/>
  <c r="H862" i="1"/>
  <c r="J862" i="1" s="1"/>
  <c r="H850" i="1"/>
  <c r="J850" i="1" s="1"/>
  <c r="H838" i="1"/>
  <c r="J838" i="1" s="1"/>
  <c r="D324" i="46" s="1"/>
  <c r="H826" i="1"/>
  <c r="H814" i="1"/>
  <c r="J814" i="1" s="1"/>
  <c r="H802" i="1"/>
  <c r="J802" i="1" s="1"/>
  <c r="D317" i="46" s="1"/>
  <c r="H790" i="1"/>
  <c r="H778" i="1"/>
  <c r="H766" i="1"/>
  <c r="H754" i="1"/>
  <c r="J754" i="1" s="1"/>
  <c r="H742" i="1"/>
  <c r="H730" i="1"/>
  <c r="J730" i="1" s="1"/>
  <c r="H718" i="1"/>
  <c r="J718" i="1" s="1"/>
  <c r="H706" i="1"/>
  <c r="J706" i="1" s="1"/>
  <c r="H694" i="1"/>
  <c r="J694" i="1" s="1"/>
  <c r="H682" i="1"/>
  <c r="H670" i="1"/>
  <c r="H658" i="1"/>
  <c r="J658" i="1" s="1"/>
  <c r="H646" i="1"/>
  <c r="J646" i="1" s="1"/>
  <c r="H634" i="1"/>
  <c r="J634" i="1" s="1"/>
  <c r="H622" i="1"/>
  <c r="J622" i="1" s="1"/>
  <c r="H610" i="1"/>
  <c r="J610" i="1" s="1"/>
  <c r="H598" i="1"/>
  <c r="J598" i="1" s="1"/>
  <c r="H586" i="1"/>
  <c r="J586" i="1" s="1"/>
  <c r="D235" i="46" s="1"/>
  <c r="H574" i="1"/>
  <c r="J574" i="1" s="1"/>
  <c r="H562" i="1"/>
  <c r="J562" i="1" s="1"/>
  <c r="H550" i="1"/>
  <c r="J550" i="1" s="1"/>
  <c r="H538" i="1"/>
  <c r="J538" i="1" s="1"/>
  <c r="H526" i="1"/>
  <c r="J526" i="1" s="1"/>
  <c r="D208" i="46" s="1"/>
  <c r="H514" i="1"/>
  <c r="J514" i="1" s="1"/>
  <c r="D200" i="46" s="1"/>
  <c r="H502" i="1"/>
  <c r="J502" i="1" s="1"/>
  <c r="H490" i="1"/>
  <c r="J490" i="1" s="1"/>
  <c r="D191" i="46" s="1"/>
  <c r="H478" i="1"/>
  <c r="J478" i="1" s="1"/>
  <c r="D111" i="55" s="1"/>
  <c r="H466" i="1"/>
  <c r="J466" i="1" s="1"/>
  <c r="D104" i="55" s="1"/>
  <c r="H454" i="1"/>
  <c r="J454" i="1" s="1"/>
  <c r="D176" i="46" s="1"/>
  <c r="H442" i="1"/>
  <c r="J442" i="1" s="1"/>
  <c r="H430" i="1"/>
  <c r="J430" i="1" s="1"/>
  <c r="H418" i="1"/>
  <c r="J418" i="1" s="1"/>
  <c r="H406" i="1"/>
  <c r="J406" i="1" s="1"/>
  <c r="H394" i="1"/>
  <c r="J394" i="1" s="1"/>
  <c r="H382" i="1"/>
  <c r="J382" i="1" s="1"/>
  <c r="H370" i="1"/>
  <c r="J370" i="1" s="1"/>
  <c r="H358" i="1"/>
  <c r="J358" i="1" s="1"/>
  <c r="D132" i="46" s="1"/>
  <c r="H346" i="1"/>
  <c r="J346" i="1" s="1"/>
  <c r="H334" i="1"/>
  <c r="J334" i="1" s="1"/>
  <c r="D123" i="46" s="1"/>
  <c r="H322" i="1"/>
  <c r="J322" i="1" s="1"/>
  <c r="D121" i="46" s="1"/>
  <c r="H310" i="1"/>
  <c r="J310" i="1" s="1"/>
  <c r="D117" i="46" s="1"/>
  <c r="H298" i="1"/>
  <c r="J298" i="1" s="1"/>
  <c r="H286" i="1"/>
  <c r="J286" i="1" s="1"/>
  <c r="H274" i="1"/>
  <c r="J274" i="1" s="1"/>
  <c r="H262" i="1"/>
  <c r="J262" i="1" s="1"/>
  <c r="H250" i="1"/>
  <c r="J250" i="1" s="1"/>
  <c r="H238" i="1"/>
  <c r="J238" i="1" s="1"/>
  <c r="H226" i="1"/>
  <c r="J226" i="1" s="1"/>
  <c r="D87" i="46" s="1"/>
  <c r="H214" i="1"/>
  <c r="J214" i="1" s="1"/>
  <c r="D54" i="55" s="1"/>
  <c r="H202" i="1"/>
  <c r="J202" i="1" s="1"/>
  <c r="H190" i="1"/>
  <c r="J190" i="1" s="1"/>
  <c r="D71" i="46" s="1"/>
  <c r="H178" i="1"/>
  <c r="J178" i="1" s="1"/>
  <c r="D64" i="46" s="1"/>
  <c r="H166" i="1"/>
  <c r="J166" i="1" s="1"/>
  <c r="H154" i="1"/>
  <c r="J154" i="1" s="1"/>
  <c r="H142" i="1"/>
  <c r="J142" i="1" s="1"/>
  <c r="H130" i="1"/>
  <c r="J130" i="1" s="1"/>
  <c r="H118" i="1"/>
  <c r="J118" i="1" s="1"/>
  <c r="D46" i="46" s="1"/>
  <c r="H106" i="1"/>
  <c r="J106" i="1" s="1"/>
  <c r="H94" i="1"/>
  <c r="J94" i="1" s="1"/>
  <c r="D28" i="55" s="1"/>
  <c r="H82" i="1"/>
  <c r="J82" i="1" s="1"/>
  <c r="H70" i="1"/>
  <c r="J70" i="1" s="1"/>
  <c r="H58" i="1"/>
  <c r="J58" i="1" s="1"/>
  <c r="H46" i="1"/>
  <c r="J46" i="1" s="1"/>
  <c r="D26" i="46" s="1"/>
  <c r="H34" i="1"/>
  <c r="J34" i="1" s="1"/>
  <c r="D13" i="55" s="1"/>
  <c r="H22" i="1"/>
  <c r="J22" i="1" s="1"/>
  <c r="D8" i="55" s="1"/>
  <c r="H10" i="1"/>
  <c r="J10" i="1" s="1"/>
  <c r="H3" i="1"/>
  <c r="J3" i="1" s="1"/>
  <c r="D2" i="46" s="1"/>
  <c r="H1065" i="1"/>
  <c r="J1065" i="1" s="1"/>
  <c r="D225" i="55" s="1"/>
  <c r="H1053" i="1"/>
  <c r="J1053" i="1" s="1"/>
  <c r="D222" i="55" s="1"/>
  <c r="H1041" i="1"/>
  <c r="J1041" i="1" s="1"/>
  <c r="H1029" i="1"/>
  <c r="H1017" i="1"/>
  <c r="H788" i="1"/>
  <c r="H949" i="1"/>
  <c r="H937" i="1"/>
  <c r="H925" i="1"/>
  <c r="J925" i="1" s="1"/>
  <c r="H901" i="1"/>
  <c r="H889" i="1"/>
  <c r="J889" i="1" s="1"/>
  <c r="D341" i="46" s="1"/>
  <c r="H877" i="1"/>
  <c r="J877" i="1" s="1"/>
  <c r="H853" i="1"/>
  <c r="J853" i="1" s="1"/>
  <c r="D328" i="46" s="1"/>
  <c r="H829" i="1"/>
  <c r="J829" i="1" s="1"/>
  <c r="D323" i="46" s="1"/>
  <c r="H805" i="1"/>
  <c r="J805" i="1" s="1"/>
  <c r="D165" i="55" s="1"/>
  <c r="H793" i="1"/>
  <c r="J793" i="1" s="1"/>
  <c r="H745" i="1"/>
  <c r="J745" i="1" s="1"/>
  <c r="D294" i="46" s="1"/>
  <c r="H733" i="1"/>
  <c r="H685" i="1"/>
  <c r="H649" i="1"/>
  <c r="J649" i="1" s="1"/>
  <c r="H637" i="1"/>
  <c r="J637" i="1" s="1"/>
  <c r="H589" i="1"/>
  <c r="J589" i="1" s="1"/>
  <c r="D237" i="46" s="1"/>
  <c r="H553" i="1"/>
  <c r="J553" i="1" s="1"/>
  <c r="D221" i="46" s="1"/>
  <c r="H541" i="1"/>
  <c r="J541" i="1" s="1"/>
  <c r="D214" i="46" s="1"/>
  <c r="H493" i="1"/>
  <c r="J493" i="1" s="1"/>
  <c r="D117" i="55" s="1"/>
  <c r="H457" i="1"/>
  <c r="J457" i="1" s="1"/>
  <c r="H445" i="1"/>
  <c r="J445" i="1" s="1"/>
  <c r="H397" i="1"/>
  <c r="J397" i="1" s="1"/>
  <c r="D146" i="46" s="1"/>
  <c r="H361" i="1"/>
  <c r="J361" i="1" s="1"/>
  <c r="H325" i="1"/>
  <c r="J325" i="1" s="1"/>
  <c r="H289" i="1"/>
  <c r="J289" i="1" s="1"/>
  <c r="H253" i="1"/>
  <c r="J253" i="1" s="1"/>
  <c r="D97" i="46" s="1"/>
  <c r="H217" i="1"/>
  <c r="J217" i="1" s="1"/>
  <c r="D83" i="46" s="1"/>
  <c r="H181" i="1"/>
  <c r="J181" i="1" s="1"/>
  <c r="H145" i="1"/>
  <c r="J145" i="1" s="1"/>
  <c r="H109" i="1"/>
  <c r="J109" i="1" s="1"/>
  <c r="H73" i="1"/>
  <c r="J73" i="1" s="1"/>
  <c r="D33" i="46" s="1"/>
  <c r="H37" i="1"/>
  <c r="J37" i="1" s="1"/>
  <c r="I1062" i="1"/>
  <c r="C416" i="46" s="1"/>
  <c r="I1014" i="1"/>
  <c r="H1068" i="1"/>
  <c r="J1068" i="1" s="1"/>
  <c r="H1056" i="1"/>
  <c r="J1056" i="1" s="1"/>
  <c r="D412" i="46" s="1"/>
  <c r="H1044" i="1"/>
  <c r="J1044" i="1" s="1"/>
  <c r="H1032" i="1"/>
  <c r="J1032" i="1" s="1"/>
  <c r="D214" i="55" s="1"/>
  <c r="H1020" i="1"/>
  <c r="J1020" i="1" s="1"/>
  <c r="D209" i="55" s="1"/>
  <c r="H1008" i="1"/>
  <c r="J1008" i="1" s="1"/>
  <c r="H996" i="1"/>
  <c r="J996" i="1" s="1"/>
  <c r="D385" i="46" s="1"/>
  <c r="H984" i="1"/>
  <c r="J984" i="1" s="1"/>
  <c r="H972" i="1"/>
  <c r="J972" i="1" s="1"/>
  <c r="H960" i="1"/>
  <c r="J960" i="1" s="1"/>
  <c r="H948" i="1"/>
  <c r="J948" i="1" s="1"/>
  <c r="D364" i="46" s="1"/>
  <c r="H936" i="1"/>
  <c r="J936" i="1" s="1"/>
  <c r="H924" i="1"/>
  <c r="J924" i="1" s="1"/>
  <c r="H912" i="1"/>
  <c r="J912" i="1" s="1"/>
  <c r="D354" i="46" s="1"/>
  <c r="H900" i="1"/>
  <c r="J900" i="1" s="1"/>
  <c r="D350" i="46" s="1"/>
  <c r="H888" i="1"/>
  <c r="J888" i="1" s="1"/>
  <c r="H876" i="1"/>
  <c r="J876" i="1" s="1"/>
  <c r="H864" i="1"/>
  <c r="J864" i="1" s="1"/>
  <c r="D330" i="46" s="1"/>
  <c r="H852" i="1"/>
  <c r="J852" i="1" s="1"/>
  <c r="D327" i="46" s="1"/>
  <c r="H840" i="1"/>
  <c r="J840" i="1" s="1"/>
  <c r="D170" i="55" s="1"/>
  <c r="H828" i="1"/>
  <c r="J828" i="1" s="1"/>
  <c r="H816" i="1"/>
  <c r="J816" i="1" s="1"/>
  <c r="D319" i="46" s="1"/>
  <c r="H804" i="1"/>
  <c r="J804" i="1" s="1"/>
  <c r="D318" i="46" s="1"/>
  <c r="H792" i="1"/>
  <c r="J792" i="1" s="1"/>
  <c r="H780" i="1"/>
  <c r="J780" i="1" s="1"/>
  <c r="D307" i="46" s="1"/>
  <c r="H768" i="1"/>
  <c r="J768" i="1" s="1"/>
  <c r="H756" i="1"/>
  <c r="J756" i="1" s="1"/>
  <c r="H744" i="1"/>
  <c r="J744" i="1" s="1"/>
  <c r="H732" i="1"/>
  <c r="J732" i="1" s="1"/>
  <c r="H720" i="1"/>
  <c r="J720" i="1" s="1"/>
  <c r="H708" i="1"/>
  <c r="J708" i="1" s="1"/>
  <c r="H696" i="1"/>
  <c r="J696" i="1" s="1"/>
  <c r="H684" i="1"/>
  <c r="J684" i="1" s="1"/>
  <c r="H672" i="1"/>
  <c r="J672" i="1" s="1"/>
  <c r="D268" i="46" s="1"/>
  <c r="H660" i="1"/>
  <c r="J660" i="1" s="1"/>
  <c r="H648" i="1"/>
  <c r="J648" i="1" s="1"/>
  <c r="H636" i="1"/>
  <c r="J636" i="1" s="1"/>
  <c r="D255" i="46" s="1"/>
  <c r="H624" i="1"/>
  <c r="J624" i="1" s="1"/>
  <c r="H612" i="1"/>
  <c r="J612" i="1" s="1"/>
  <c r="H600" i="1"/>
  <c r="J600" i="1" s="1"/>
  <c r="H588" i="1"/>
  <c r="J588" i="1" s="1"/>
  <c r="H576" i="1"/>
  <c r="J576" i="1" s="1"/>
  <c r="H564" i="1"/>
  <c r="J564" i="1" s="1"/>
  <c r="D128" i="55" s="1"/>
  <c r="H552" i="1"/>
  <c r="J552" i="1" s="1"/>
  <c r="D220" i="46" s="1"/>
  <c r="H540" i="1"/>
  <c r="J540" i="1" s="1"/>
  <c r="D213" i="46" s="1"/>
  <c r="H528" i="1"/>
  <c r="J528" i="1" s="1"/>
  <c r="H516" i="1"/>
  <c r="J516" i="1" s="1"/>
  <c r="D202" i="46" s="1"/>
  <c r="H504" i="1"/>
  <c r="J504" i="1" s="1"/>
  <c r="D193" i="46" s="1"/>
  <c r="H492" i="1"/>
  <c r="J492" i="1" s="1"/>
  <c r="H480" i="1"/>
  <c r="J480" i="1" s="1"/>
  <c r="D186" i="46" s="1"/>
  <c r="H468" i="1"/>
  <c r="J468" i="1" s="1"/>
  <c r="D182" i="46" s="1"/>
  <c r="H456" i="1"/>
  <c r="J456" i="1" s="1"/>
  <c r="D101" i="55" s="1"/>
  <c r="H444" i="1"/>
  <c r="J444" i="1" s="1"/>
  <c r="D174" i="46" s="1"/>
  <c r="H432" i="1"/>
  <c r="J432" i="1" s="1"/>
  <c r="H420" i="1"/>
  <c r="J420" i="1" s="1"/>
  <c r="D160" i="46" s="1"/>
  <c r="H408" i="1"/>
  <c r="J408" i="1" s="1"/>
  <c r="H396" i="1"/>
  <c r="J396" i="1" s="1"/>
  <c r="H384" i="1"/>
  <c r="J384" i="1" s="1"/>
  <c r="H372" i="1"/>
  <c r="J372" i="1" s="1"/>
  <c r="H360" i="1"/>
  <c r="J360" i="1" s="1"/>
  <c r="H348" i="1"/>
  <c r="J348" i="1" s="1"/>
  <c r="H336" i="1"/>
  <c r="J336" i="1" s="1"/>
  <c r="H324" i="1"/>
  <c r="J324" i="1" s="1"/>
  <c r="D76" i="55" s="1"/>
  <c r="H312" i="1"/>
  <c r="J312" i="1" s="1"/>
  <c r="H300" i="1"/>
  <c r="J300" i="1" s="1"/>
  <c r="D113" i="46" s="1"/>
  <c r="H288" i="1"/>
  <c r="J288" i="1" s="1"/>
  <c r="H276" i="1"/>
  <c r="J276" i="1" s="1"/>
  <c r="H264" i="1"/>
  <c r="J264" i="1" s="1"/>
  <c r="D62" i="55" s="1"/>
  <c r="H252" i="1"/>
  <c r="J252" i="1" s="1"/>
  <c r="D96" i="46" s="1"/>
  <c r="H240" i="1"/>
  <c r="J240" i="1" s="1"/>
  <c r="D90" i="46" s="1"/>
  <c r="H228" i="1"/>
  <c r="J228" i="1" s="1"/>
  <c r="H216" i="1"/>
  <c r="J216" i="1" s="1"/>
  <c r="D82" i="46" s="1"/>
  <c r="H204" i="1"/>
  <c r="J204" i="1" s="1"/>
  <c r="D77" i="46" s="1"/>
  <c r="H192" i="1"/>
  <c r="J192" i="1" s="1"/>
  <c r="D72" i="46" s="1"/>
  <c r="H180" i="1"/>
  <c r="J180" i="1" s="1"/>
  <c r="D65" i="46" s="1"/>
  <c r="H168" i="1"/>
  <c r="J168" i="1" s="1"/>
  <c r="D60" i="46" s="1"/>
  <c r="H156" i="1"/>
  <c r="J156" i="1" s="1"/>
  <c r="D56" i="46" s="1"/>
  <c r="H144" i="1"/>
  <c r="J144" i="1" s="1"/>
  <c r="D43" i="55" s="1"/>
  <c r="H132" i="1"/>
  <c r="J132" i="1" s="1"/>
  <c r="D39" i="55" s="1"/>
  <c r="H120" i="1"/>
  <c r="J120" i="1" s="1"/>
  <c r="H108" i="1"/>
  <c r="J108" i="1" s="1"/>
  <c r="D43" i="46" s="1"/>
  <c r="H96" i="1"/>
  <c r="J96" i="1" s="1"/>
  <c r="H84" i="1"/>
  <c r="J84" i="1" s="1"/>
  <c r="D24" i="55" s="1"/>
  <c r="H72" i="1"/>
  <c r="J72" i="1" s="1"/>
  <c r="D20" i="55" s="1"/>
  <c r="H60" i="1"/>
  <c r="J60" i="1" s="1"/>
  <c r="D19" i="55" s="1"/>
  <c r="H48" i="1"/>
  <c r="J48" i="1" s="1"/>
  <c r="D27" i="46" s="1"/>
  <c r="H36" i="1"/>
  <c r="J36" i="1" s="1"/>
  <c r="D22" i="46" s="1"/>
  <c r="H24" i="1"/>
  <c r="J24" i="1" s="1"/>
  <c r="D16" i="46" s="1"/>
  <c r="H12" i="1"/>
  <c r="J12" i="1" s="1"/>
  <c r="H1005" i="1"/>
  <c r="J1005" i="1" s="1"/>
  <c r="H993" i="1"/>
  <c r="J993" i="1" s="1"/>
  <c r="H981" i="1"/>
  <c r="J981" i="1" s="1"/>
  <c r="H969" i="1"/>
  <c r="H957" i="1"/>
  <c r="J957" i="1" s="1"/>
  <c r="D370" i="46" s="1"/>
  <c r="H945" i="1"/>
  <c r="J945" i="1" s="1"/>
  <c r="H933" i="1"/>
  <c r="H921" i="1"/>
  <c r="J921" i="1" s="1"/>
  <c r="H909" i="1"/>
  <c r="J909" i="1" s="1"/>
  <c r="H897" i="1"/>
  <c r="J897" i="1" s="1"/>
  <c r="D347" i="46" s="1"/>
  <c r="H885" i="1"/>
  <c r="H873" i="1"/>
  <c r="J873" i="1" s="1"/>
  <c r="D335" i="46" s="1"/>
  <c r="H861" i="1"/>
  <c r="J861" i="1" s="1"/>
  <c r="D178" i="55" s="1"/>
  <c r="H849" i="1"/>
  <c r="J849" i="1" s="1"/>
  <c r="H837" i="1"/>
  <c r="H825" i="1"/>
  <c r="H813" i="1"/>
  <c r="J813" i="1" s="1"/>
  <c r="D168" i="55" s="1"/>
  <c r="H801" i="1"/>
  <c r="J801" i="1" s="1"/>
  <c r="D316" i="46" s="1"/>
  <c r="H789" i="1"/>
  <c r="J789" i="1" s="1"/>
  <c r="H777" i="1"/>
  <c r="J777" i="1" s="1"/>
  <c r="H765" i="1"/>
  <c r="J765" i="1" s="1"/>
  <c r="H753" i="1"/>
  <c r="H741" i="1"/>
  <c r="H729" i="1"/>
  <c r="J729" i="1" s="1"/>
  <c r="D290" i="46" s="1"/>
  <c r="H717" i="1"/>
  <c r="J717" i="1" s="1"/>
  <c r="H705" i="1"/>
  <c r="H693" i="1"/>
  <c r="H681" i="1"/>
  <c r="H669" i="1"/>
  <c r="J669" i="1" s="1"/>
  <c r="D267" i="46" s="1"/>
  <c r="H657" i="1"/>
  <c r="J657" i="1" s="1"/>
  <c r="H645" i="1"/>
  <c r="J645" i="1" s="1"/>
  <c r="H633" i="1"/>
  <c r="J633" i="1" s="1"/>
  <c r="D254" i="46" s="1"/>
  <c r="H621" i="1"/>
  <c r="J621" i="1" s="1"/>
  <c r="H609" i="1"/>
  <c r="J609" i="1" s="1"/>
  <c r="D244" i="46" s="1"/>
  <c r="H597" i="1"/>
  <c r="J597" i="1" s="1"/>
  <c r="H585" i="1"/>
  <c r="J585" i="1" s="1"/>
  <c r="H573" i="1"/>
  <c r="J573" i="1" s="1"/>
  <c r="H561" i="1"/>
  <c r="J561" i="1" s="1"/>
  <c r="H549" i="1"/>
  <c r="J549" i="1" s="1"/>
  <c r="H537" i="1"/>
  <c r="J537" i="1" s="1"/>
  <c r="H525" i="1"/>
  <c r="J525" i="1" s="1"/>
  <c r="D207" i="46" s="1"/>
  <c r="H513" i="1"/>
  <c r="J513" i="1" s="1"/>
  <c r="H501" i="1"/>
  <c r="J501" i="1" s="1"/>
  <c r="D192" i="46" s="1"/>
  <c r="H489" i="1"/>
  <c r="J489" i="1" s="1"/>
  <c r="D190" i="46" s="1"/>
  <c r="H477" i="1"/>
  <c r="J477" i="1" s="1"/>
  <c r="H465" i="1"/>
  <c r="J465" i="1" s="1"/>
  <c r="D181" i="46" s="1"/>
  <c r="H453" i="1"/>
  <c r="J453" i="1" s="1"/>
  <c r="H441" i="1"/>
  <c r="J441" i="1" s="1"/>
  <c r="D172" i="46" s="1"/>
  <c r="H429" i="1"/>
  <c r="J429" i="1" s="1"/>
  <c r="D164" i="46" s="1"/>
  <c r="H417" i="1"/>
  <c r="J417" i="1" s="1"/>
  <c r="D94" i="55" s="1"/>
  <c r="H405" i="1"/>
  <c r="J405" i="1" s="1"/>
  <c r="H393" i="1"/>
  <c r="J393" i="1" s="1"/>
  <c r="H381" i="1"/>
  <c r="J381" i="1" s="1"/>
  <c r="H369" i="1"/>
  <c r="J369" i="1" s="1"/>
  <c r="D137" i="46" s="1"/>
  <c r="H357" i="1"/>
  <c r="J357" i="1" s="1"/>
  <c r="D131" i="46" s="1"/>
  <c r="H345" i="1"/>
  <c r="J345" i="1" s="1"/>
  <c r="H333" i="1"/>
  <c r="J333" i="1" s="1"/>
  <c r="D122" i="46" s="1"/>
  <c r="H321" i="1"/>
  <c r="J321" i="1" s="1"/>
  <c r="D120" i="46" s="1"/>
  <c r="H309" i="1"/>
  <c r="J309" i="1" s="1"/>
  <c r="D116" i="46" s="1"/>
  <c r="H297" i="1"/>
  <c r="J297" i="1" s="1"/>
  <c r="D70" i="55" s="1"/>
  <c r="H285" i="1"/>
  <c r="J285" i="1" s="1"/>
  <c r="D108" i="46" s="1"/>
  <c r="H273" i="1"/>
  <c r="J273" i="1" s="1"/>
  <c r="H261" i="1"/>
  <c r="J261" i="1" s="1"/>
  <c r="H249" i="1"/>
  <c r="J249" i="1" s="1"/>
  <c r="H237" i="1"/>
  <c r="J237" i="1" s="1"/>
  <c r="H225" i="1"/>
  <c r="J225" i="1" s="1"/>
  <c r="D86" i="46" s="1"/>
  <c r="H213" i="1"/>
  <c r="J213" i="1" s="1"/>
  <c r="H201" i="1"/>
  <c r="J201" i="1" s="1"/>
  <c r="H189" i="1"/>
  <c r="J189" i="1" s="1"/>
  <c r="H177" i="1"/>
  <c r="J177" i="1" s="1"/>
  <c r="D63" i="46" s="1"/>
  <c r="H165" i="1"/>
  <c r="J165" i="1" s="1"/>
  <c r="H153" i="1"/>
  <c r="J153" i="1" s="1"/>
  <c r="H141" i="1"/>
  <c r="J141" i="1" s="1"/>
  <c r="H129" i="1"/>
  <c r="J129" i="1" s="1"/>
  <c r="D47" i="46" s="1"/>
  <c r="H117" i="1"/>
  <c r="J117" i="1" s="1"/>
  <c r="D36" i="55" s="1"/>
  <c r="H105" i="1"/>
  <c r="J105" i="1" s="1"/>
  <c r="H93" i="1"/>
  <c r="J93" i="1" s="1"/>
  <c r="H81" i="1"/>
  <c r="J81" i="1" s="1"/>
  <c r="D22" i="55" s="1"/>
  <c r="H69" i="1"/>
  <c r="J69" i="1" s="1"/>
  <c r="D31" i="46" s="1"/>
  <c r="H57" i="1"/>
  <c r="J57" i="1" s="1"/>
  <c r="D18" i="55" s="1"/>
  <c r="H45" i="1"/>
  <c r="J45" i="1" s="1"/>
  <c r="H33" i="1"/>
  <c r="J33" i="1" s="1"/>
  <c r="H21" i="1"/>
  <c r="J21" i="1" s="1"/>
  <c r="H9" i="1"/>
  <c r="J9" i="1" s="1"/>
  <c r="D8" i="46" s="1"/>
  <c r="H1007" i="1"/>
  <c r="J1007" i="1" s="1"/>
  <c r="H995" i="1"/>
  <c r="J995" i="1" s="1"/>
  <c r="D200" i="55" s="1"/>
  <c r="H983" i="1"/>
  <c r="J983" i="1" s="1"/>
  <c r="D379" i="46" s="1"/>
  <c r="H971" i="1"/>
  <c r="J971" i="1" s="1"/>
  <c r="H959" i="1"/>
  <c r="J959" i="1" s="1"/>
  <c r="D371" i="46" s="1"/>
  <c r="H947" i="1"/>
  <c r="J947" i="1" s="1"/>
  <c r="H935" i="1"/>
  <c r="J935" i="1" s="1"/>
  <c r="H923" i="1"/>
  <c r="J923" i="1" s="1"/>
  <c r="H911" i="1"/>
  <c r="J911" i="1" s="1"/>
  <c r="H899" i="1"/>
  <c r="J899" i="1" s="1"/>
  <c r="D349" i="46" s="1"/>
  <c r="H887" i="1"/>
  <c r="J887" i="1" s="1"/>
  <c r="H875" i="1"/>
  <c r="J875" i="1" s="1"/>
  <c r="D184" i="55" s="1"/>
  <c r="H863" i="1"/>
  <c r="J863" i="1" s="1"/>
  <c r="D179" i="55" s="1"/>
  <c r="H851" i="1"/>
  <c r="J851" i="1" s="1"/>
  <c r="D175" i="55" s="1"/>
  <c r="H839" i="1"/>
  <c r="J839" i="1" s="1"/>
  <c r="D325" i="46" s="1"/>
  <c r="H827" i="1"/>
  <c r="J827" i="1" s="1"/>
  <c r="D322" i="46" s="1"/>
  <c r="H815" i="1"/>
  <c r="J815" i="1" s="1"/>
  <c r="H803" i="1"/>
  <c r="J803" i="1" s="1"/>
  <c r="H791" i="1"/>
  <c r="J791" i="1" s="1"/>
  <c r="H779" i="1"/>
  <c r="J779" i="1" s="1"/>
  <c r="H767" i="1"/>
  <c r="J767" i="1" s="1"/>
  <c r="H755" i="1"/>
  <c r="J755" i="1" s="1"/>
  <c r="H743" i="1"/>
  <c r="J743" i="1" s="1"/>
  <c r="H731" i="1"/>
  <c r="J731" i="1" s="1"/>
  <c r="H719" i="1"/>
  <c r="J719" i="1" s="1"/>
  <c r="H707" i="1"/>
  <c r="J707" i="1" s="1"/>
  <c r="H695" i="1"/>
  <c r="J695" i="1" s="1"/>
  <c r="D277" i="46" s="1"/>
  <c r="H683" i="1"/>
  <c r="J683" i="1" s="1"/>
  <c r="D148" i="55" s="1"/>
  <c r="H671" i="1"/>
  <c r="J671" i="1" s="1"/>
  <c r="D144" i="55" s="1"/>
  <c r="H659" i="1"/>
  <c r="J659" i="1" s="1"/>
  <c r="H647" i="1"/>
  <c r="J647" i="1" s="1"/>
  <c r="D261" i="46" s="1"/>
  <c r="H635" i="1"/>
  <c r="J635" i="1" s="1"/>
  <c r="H623" i="1"/>
  <c r="J623" i="1" s="1"/>
  <c r="H611" i="1"/>
  <c r="J611" i="1" s="1"/>
  <c r="D245" i="46" s="1"/>
  <c r="H599" i="1"/>
  <c r="J599" i="1" s="1"/>
  <c r="D240" i="46" s="1"/>
  <c r="H587" i="1"/>
  <c r="J587" i="1" s="1"/>
  <c r="H575" i="1"/>
  <c r="J575" i="1" s="1"/>
  <c r="H563" i="1"/>
  <c r="J563" i="1" s="1"/>
  <c r="H551" i="1"/>
  <c r="J551" i="1" s="1"/>
  <c r="D219" i="46" s="1"/>
  <c r="H539" i="1"/>
  <c r="J539" i="1" s="1"/>
  <c r="H527" i="1"/>
  <c r="J527" i="1" s="1"/>
  <c r="H515" i="1"/>
  <c r="J515" i="1" s="1"/>
  <c r="H503" i="1"/>
  <c r="J503" i="1" s="1"/>
  <c r="D118" i="55" s="1"/>
  <c r="H491" i="1"/>
  <c r="J491" i="1" s="1"/>
  <c r="D116" i="55" s="1"/>
  <c r="H479" i="1"/>
  <c r="J479" i="1" s="1"/>
  <c r="D185" i="46" s="1"/>
  <c r="H467" i="1"/>
  <c r="J467" i="1" s="1"/>
  <c r="D105" i="55" s="1"/>
  <c r="H455" i="1"/>
  <c r="J455" i="1" s="1"/>
  <c r="H443" i="1"/>
  <c r="J443" i="1" s="1"/>
  <c r="H431" i="1"/>
  <c r="J431" i="1" s="1"/>
  <c r="D166" i="46" s="1"/>
  <c r="H419" i="1"/>
  <c r="J419" i="1" s="1"/>
  <c r="D159" i="46" s="1"/>
  <c r="H407" i="1"/>
  <c r="J407" i="1" s="1"/>
  <c r="H395" i="1"/>
  <c r="J395" i="1" s="1"/>
  <c r="H383" i="1"/>
  <c r="J383" i="1" s="1"/>
  <c r="H371" i="1"/>
  <c r="J371" i="1" s="1"/>
  <c r="H359" i="1"/>
  <c r="J359" i="1" s="1"/>
  <c r="H347" i="1"/>
  <c r="J347" i="1" s="1"/>
  <c r="H335" i="1"/>
  <c r="J335" i="1" s="1"/>
  <c r="D124" i="46" s="1"/>
  <c r="H323" i="1"/>
  <c r="J323" i="1" s="1"/>
  <c r="H311" i="1"/>
  <c r="J311" i="1" s="1"/>
  <c r="D118" i="46" s="1"/>
  <c r="H299" i="1"/>
  <c r="J299" i="1" s="1"/>
  <c r="H287" i="1"/>
  <c r="J287" i="1" s="1"/>
  <c r="D67" i="55" s="1"/>
  <c r="H275" i="1"/>
  <c r="J275" i="1" s="1"/>
  <c r="H263" i="1"/>
  <c r="J263" i="1" s="1"/>
  <c r="H251" i="1"/>
  <c r="J251" i="1" s="1"/>
  <c r="D95" i="46" s="1"/>
  <c r="H239" i="1"/>
  <c r="J239" i="1" s="1"/>
  <c r="D89" i="46" s="1"/>
  <c r="H227" i="1"/>
  <c r="J227" i="1" s="1"/>
  <c r="H215" i="1"/>
  <c r="J215" i="1" s="1"/>
  <c r="H203" i="1"/>
  <c r="J203" i="1" s="1"/>
  <c r="H191" i="1"/>
  <c r="J191" i="1" s="1"/>
  <c r="H179" i="1"/>
  <c r="J179" i="1" s="1"/>
  <c r="D48" i="55" s="1"/>
  <c r="H167" i="1"/>
  <c r="J167" i="1" s="1"/>
  <c r="H155" i="1"/>
  <c r="J155" i="1" s="1"/>
  <c r="D55" i="46" s="1"/>
  <c r="H143" i="1"/>
  <c r="J143" i="1" s="1"/>
  <c r="D42" i="55" s="1"/>
  <c r="H131" i="1"/>
  <c r="J131" i="1" s="1"/>
  <c r="H119" i="1"/>
  <c r="J119" i="1" s="1"/>
  <c r="D37" i="55" s="1"/>
  <c r="H107" i="1"/>
  <c r="J107" i="1" s="1"/>
  <c r="H95" i="1"/>
  <c r="J95" i="1" s="1"/>
  <c r="H83" i="1"/>
  <c r="J83" i="1" s="1"/>
  <c r="H71" i="1"/>
  <c r="J71" i="1" s="1"/>
  <c r="D32" i="46" s="1"/>
  <c r="H59" i="1"/>
  <c r="J59" i="1" s="1"/>
  <c r="H47" i="1"/>
  <c r="J47" i="1" s="1"/>
  <c r="H35" i="1"/>
  <c r="J35" i="1" s="1"/>
  <c r="H23" i="1"/>
  <c r="J23" i="1" s="1"/>
  <c r="D9" i="55" s="1"/>
  <c r="H11" i="1"/>
  <c r="J11" i="1" s="1"/>
  <c r="D4" i="55" s="1"/>
  <c r="I858" i="1"/>
  <c r="I702" i="1"/>
  <c r="I594" i="1"/>
  <c r="C238" i="46" s="1"/>
  <c r="I450" i="1"/>
  <c r="C175" i="46" s="1"/>
  <c r="I282" i="1"/>
  <c r="C106" i="46" s="1"/>
  <c r="I186" i="1"/>
  <c r="C70" i="46" s="1"/>
  <c r="I953" i="1"/>
  <c r="I821" i="1"/>
  <c r="I677" i="1"/>
  <c r="C270" i="46" s="1"/>
  <c r="I545" i="1"/>
  <c r="I449" i="1"/>
  <c r="I365" i="1"/>
  <c r="I281" i="1"/>
  <c r="I209" i="1"/>
  <c r="C52" i="55" s="1"/>
  <c r="I137" i="1"/>
  <c r="I41" i="1"/>
  <c r="C25" i="46" s="1"/>
  <c r="I1047" i="1"/>
  <c r="C407" i="46" s="1"/>
  <c r="I999" i="1"/>
  <c r="I903" i="1"/>
  <c r="I831" i="1"/>
  <c r="I771" i="1"/>
  <c r="I663" i="1"/>
  <c r="I954" i="1"/>
  <c r="I942" i="1"/>
  <c r="H942" i="1"/>
  <c r="I930" i="1"/>
  <c r="H930" i="1"/>
  <c r="I846" i="1"/>
  <c r="C173" i="55" s="1"/>
  <c r="I750" i="1"/>
  <c r="C297" i="46" s="1"/>
  <c r="I654" i="1"/>
  <c r="I546" i="1"/>
  <c r="C217" i="46" s="1"/>
  <c r="I486" i="1"/>
  <c r="C114" i="55" s="1"/>
  <c r="I474" i="1"/>
  <c r="C109" i="55" s="1"/>
  <c r="H474" i="1"/>
  <c r="J474" i="1" s="1"/>
  <c r="D109" i="55" s="1"/>
  <c r="I390" i="1"/>
  <c r="I342" i="1"/>
  <c r="C84" i="55" s="1"/>
  <c r="H342" i="1"/>
  <c r="J342" i="1" s="1"/>
  <c r="D84" i="55" s="1"/>
  <c r="I689" i="1"/>
  <c r="I987" i="1"/>
  <c r="C382" i="46" s="1"/>
  <c r="I723" i="1"/>
  <c r="I1074" i="1"/>
  <c r="H1074" i="1"/>
  <c r="I918" i="1"/>
  <c r="I834" i="1"/>
  <c r="I822" i="1"/>
  <c r="H822" i="1"/>
  <c r="I714" i="1"/>
  <c r="I630" i="1"/>
  <c r="I534" i="1"/>
  <c r="I438" i="1"/>
  <c r="C169" i="46" s="1"/>
  <c r="I366" i="1"/>
  <c r="C136" i="46" s="1"/>
  <c r="I258" i="1"/>
  <c r="C100" i="46" s="1"/>
  <c r="I234" i="1"/>
  <c r="C57" i="55" s="1"/>
  <c r="H234" i="1"/>
  <c r="J234" i="1" s="1"/>
  <c r="D57" i="55" s="1"/>
  <c r="I150" i="1"/>
  <c r="I126" i="1"/>
  <c r="H126" i="1"/>
  <c r="J126" i="1" s="1"/>
  <c r="I114" i="1"/>
  <c r="I102" i="1"/>
  <c r="I90" i="1"/>
  <c r="H90" i="1"/>
  <c r="J90" i="1" s="1"/>
  <c r="I78" i="1"/>
  <c r="C36" i="46" s="1"/>
  <c r="I66" i="1"/>
  <c r="I54" i="1"/>
  <c r="C29" i="46" s="1"/>
  <c r="I42" i="1"/>
  <c r="I30" i="1"/>
  <c r="C18" i="46" s="1"/>
  <c r="I18" i="1"/>
  <c r="I6" i="1"/>
  <c r="C4" i="46" s="1"/>
  <c r="I1050" i="1"/>
  <c r="I1038" i="1"/>
  <c r="H1038" i="1"/>
  <c r="I1026" i="1"/>
  <c r="H1026" i="1"/>
  <c r="I906" i="1"/>
  <c r="C353" i="46" s="1"/>
  <c r="I894" i="1"/>
  <c r="H894" i="1"/>
  <c r="I882" i="1"/>
  <c r="H882" i="1"/>
  <c r="I798" i="1"/>
  <c r="C315" i="46" s="1"/>
  <c r="I786" i="1"/>
  <c r="C311" i="46" s="1"/>
  <c r="H786" i="1"/>
  <c r="I690" i="1"/>
  <c r="C275" i="46" s="1"/>
  <c r="I618" i="1"/>
  <c r="C136" i="55" s="1"/>
  <c r="I582" i="1"/>
  <c r="C231" i="46" s="1"/>
  <c r="I570" i="1"/>
  <c r="C227" i="46" s="1"/>
  <c r="H570" i="1"/>
  <c r="J570" i="1" s="1"/>
  <c r="D227" i="46" s="1"/>
  <c r="I498" i="1"/>
  <c r="I414" i="1"/>
  <c r="I318" i="1"/>
  <c r="I246" i="1"/>
  <c r="C93" i="46" s="1"/>
  <c r="I138" i="1"/>
  <c r="I1049" i="1"/>
  <c r="I905" i="1"/>
  <c r="I893" i="1"/>
  <c r="C344" i="46" s="1"/>
  <c r="H893" i="1"/>
  <c r="I869" i="1"/>
  <c r="C181" i="55" s="1"/>
  <c r="H869" i="1"/>
  <c r="I845" i="1"/>
  <c r="C172" i="55" s="1"/>
  <c r="H845" i="1"/>
  <c r="I809" i="1"/>
  <c r="I737" i="1"/>
  <c r="C292" i="46" s="1"/>
  <c r="I701" i="1"/>
  <c r="H701" i="1"/>
  <c r="I653" i="1"/>
  <c r="C264" i="46" s="1"/>
  <c r="H653" i="1"/>
  <c r="J653" i="1" s="1"/>
  <c r="D264" i="46" s="1"/>
  <c r="I581" i="1"/>
  <c r="I569" i="1"/>
  <c r="C226" i="46" s="1"/>
  <c r="H569" i="1"/>
  <c r="J569" i="1" s="1"/>
  <c r="D226" i="46" s="1"/>
  <c r="I533" i="1"/>
  <c r="H533" i="1"/>
  <c r="J533" i="1" s="1"/>
  <c r="I425" i="1"/>
  <c r="I353" i="1"/>
  <c r="I305" i="1"/>
  <c r="H305" i="1"/>
  <c r="J305" i="1" s="1"/>
  <c r="I269" i="1"/>
  <c r="H269" i="1"/>
  <c r="J269" i="1" s="1"/>
  <c r="I173" i="1"/>
  <c r="C61" i="46" s="1"/>
  <c r="I101" i="1"/>
  <c r="I77" i="1"/>
  <c r="I53" i="1"/>
  <c r="H53" i="1"/>
  <c r="J53" i="1" s="1"/>
  <c r="I1072" i="1"/>
  <c r="C229" i="55" s="1"/>
  <c r="H1072" i="1"/>
  <c r="I1060" i="1"/>
  <c r="I1048" i="1"/>
  <c r="I1036" i="1"/>
  <c r="I1024" i="1"/>
  <c r="H1024" i="1"/>
  <c r="I1012" i="1"/>
  <c r="C205" i="55" s="1"/>
  <c r="I1000" i="1"/>
  <c r="C202" i="55" s="1"/>
  <c r="I988" i="1"/>
  <c r="I976" i="1"/>
  <c r="H976" i="1"/>
  <c r="I964" i="1"/>
  <c r="I952" i="1"/>
  <c r="I870" i="1"/>
  <c r="C332" i="46" s="1"/>
  <c r="I738" i="1"/>
  <c r="C156" i="55" s="1"/>
  <c r="I606" i="1"/>
  <c r="I462" i="1"/>
  <c r="I330" i="1"/>
  <c r="C80" i="55" s="1"/>
  <c r="I306" i="1"/>
  <c r="C115" i="46" s="1"/>
  <c r="H306" i="1"/>
  <c r="J306" i="1" s="1"/>
  <c r="D115" i="46" s="1"/>
  <c r="I210" i="1"/>
  <c r="I162" i="1"/>
  <c r="C59" i="46" s="1"/>
  <c r="H162" i="1"/>
  <c r="J162" i="1" s="1"/>
  <c r="D59" i="46" s="1"/>
  <c r="I1073" i="1"/>
  <c r="H1073" i="1"/>
  <c r="I1037" i="1"/>
  <c r="H1037" i="1"/>
  <c r="I1013" i="1"/>
  <c r="H1013" i="1"/>
  <c r="I977" i="1"/>
  <c r="H977" i="1"/>
  <c r="I929" i="1"/>
  <c r="H929" i="1"/>
  <c r="I833" i="1"/>
  <c r="I713" i="1"/>
  <c r="I665" i="1"/>
  <c r="C143" i="55" s="1"/>
  <c r="H665" i="1"/>
  <c r="I629" i="1"/>
  <c r="C253" i="46" s="1"/>
  <c r="H629" i="1"/>
  <c r="J629" i="1" s="1"/>
  <c r="D253" i="46" s="1"/>
  <c r="I521" i="1"/>
  <c r="I473" i="1"/>
  <c r="C108" i="55" s="1"/>
  <c r="H473" i="1"/>
  <c r="J473" i="1" s="1"/>
  <c r="D108" i="55" s="1"/>
  <c r="I389" i="1"/>
  <c r="C145" i="46" s="1"/>
  <c r="I341" i="1"/>
  <c r="C126" i="46" s="1"/>
  <c r="H341" i="1"/>
  <c r="J341" i="1" s="1"/>
  <c r="D126" i="46" s="1"/>
  <c r="I257" i="1"/>
  <c r="I185" i="1"/>
  <c r="I125" i="1"/>
  <c r="C38" i="55" s="1"/>
  <c r="H125" i="1"/>
  <c r="J125" i="1" s="1"/>
  <c r="D38" i="55" s="1"/>
  <c r="I5" i="1"/>
  <c r="I1059" i="1"/>
  <c r="C414" i="46" s="1"/>
  <c r="H1059" i="1"/>
  <c r="I1011" i="1"/>
  <c r="H1011" i="1"/>
  <c r="I975" i="1"/>
  <c r="H975" i="1"/>
  <c r="I891" i="1"/>
  <c r="I843" i="1"/>
  <c r="H843" i="1"/>
  <c r="I819" i="1"/>
  <c r="H819" i="1"/>
  <c r="I747" i="1"/>
  <c r="C296" i="46" s="1"/>
  <c r="I699" i="1"/>
  <c r="H699" i="1"/>
  <c r="I627" i="1"/>
  <c r="I291" i="1"/>
  <c r="I1002" i="1"/>
  <c r="I990" i="1"/>
  <c r="C199" i="55" s="1"/>
  <c r="H990" i="1"/>
  <c r="I978" i="1"/>
  <c r="H978" i="1"/>
  <c r="I774" i="1"/>
  <c r="C162" i="55" s="1"/>
  <c r="I762" i="1"/>
  <c r="C303" i="46" s="1"/>
  <c r="H762" i="1"/>
  <c r="I642" i="1"/>
  <c r="C257" i="46" s="1"/>
  <c r="I510" i="1"/>
  <c r="C198" i="46" s="1"/>
  <c r="I402" i="1"/>
  <c r="C148" i="46" s="1"/>
  <c r="I378" i="1"/>
  <c r="C141" i="46" s="1"/>
  <c r="H378" i="1"/>
  <c r="J378" i="1" s="1"/>
  <c r="D141" i="46" s="1"/>
  <c r="I222" i="1"/>
  <c r="I198" i="1"/>
  <c r="C50" i="55" s="1"/>
  <c r="H198" i="1"/>
  <c r="J198" i="1" s="1"/>
  <c r="D50" i="55" s="1"/>
  <c r="I1061" i="1"/>
  <c r="H1061" i="1"/>
  <c r="I1025" i="1"/>
  <c r="H1025" i="1"/>
  <c r="I989" i="1"/>
  <c r="C198" i="55" s="1"/>
  <c r="H989" i="1"/>
  <c r="I965" i="1"/>
  <c r="C373" i="46" s="1"/>
  <c r="H965" i="1"/>
  <c r="I917" i="1"/>
  <c r="C187" i="55" s="1"/>
  <c r="H917" i="1"/>
  <c r="I881" i="1"/>
  <c r="H881" i="1"/>
  <c r="I785" i="1"/>
  <c r="C310" i="46" s="1"/>
  <c r="I761" i="1"/>
  <c r="C302" i="46" s="1"/>
  <c r="H761" i="1"/>
  <c r="I749" i="1"/>
  <c r="C160" i="55" s="1"/>
  <c r="H749" i="1"/>
  <c r="I725" i="1"/>
  <c r="H725" i="1"/>
  <c r="I593" i="1"/>
  <c r="I557" i="1"/>
  <c r="H557" i="1"/>
  <c r="J557" i="1" s="1"/>
  <c r="I509" i="1"/>
  <c r="C121" i="55" s="1"/>
  <c r="H509" i="1"/>
  <c r="J509" i="1" s="1"/>
  <c r="D121" i="55" s="1"/>
  <c r="I461" i="1"/>
  <c r="H461" i="1"/>
  <c r="J461" i="1" s="1"/>
  <c r="I413" i="1"/>
  <c r="H413" i="1"/>
  <c r="J413" i="1" s="1"/>
  <c r="I329" i="1"/>
  <c r="C79" i="55" s="1"/>
  <c r="I245" i="1"/>
  <c r="C59" i="55" s="1"/>
  <c r="I197" i="1"/>
  <c r="C76" i="46" s="1"/>
  <c r="H197" i="1"/>
  <c r="J197" i="1" s="1"/>
  <c r="D76" i="46" s="1"/>
  <c r="I113" i="1"/>
  <c r="I29" i="1"/>
  <c r="C17" i="46" s="1"/>
  <c r="I1035" i="1"/>
  <c r="C401" i="46" s="1"/>
  <c r="I963" i="1"/>
  <c r="H963" i="1"/>
  <c r="I927" i="1"/>
  <c r="C359" i="46" s="1"/>
  <c r="H927" i="1"/>
  <c r="I855" i="1"/>
  <c r="I783" i="1"/>
  <c r="I711" i="1"/>
  <c r="I651" i="1"/>
  <c r="C262" i="46" s="1"/>
  <c r="I639" i="1"/>
  <c r="I966" i="1"/>
  <c r="C196" i="55" s="1"/>
  <c r="I810" i="1"/>
  <c r="C167" i="55" s="1"/>
  <c r="I678" i="1"/>
  <c r="I666" i="1"/>
  <c r="H666" i="1"/>
  <c r="I558" i="1"/>
  <c r="C223" i="46" s="1"/>
  <c r="I426" i="1"/>
  <c r="C162" i="46" s="1"/>
  <c r="I294" i="1"/>
  <c r="I174" i="1"/>
  <c r="C62" i="46" s="1"/>
  <c r="I857" i="1"/>
  <c r="C176" i="55" s="1"/>
  <c r="I773" i="1"/>
  <c r="C306" i="46" s="1"/>
  <c r="I641" i="1"/>
  <c r="I605" i="1"/>
  <c r="H605" i="1"/>
  <c r="J605" i="1" s="1"/>
  <c r="I497" i="1"/>
  <c r="H437" i="1"/>
  <c r="J437" i="1" s="1"/>
  <c r="D168" i="46" s="1"/>
  <c r="I437" i="1"/>
  <c r="C168" i="46" s="1"/>
  <c r="I377" i="1"/>
  <c r="C140" i="46" s="1"/>
  <c r="H377" i="1"/>
  <c r="J377" i="1" s="1"/>
  <c r="D140" i="46" s="1"/>
  <c r="I293" i="1"/>
  <c r="I233" i="1"/>
  <c r="C56" i="55" s="1"/>
  <c r="H233" i="1"/>
  <c r="J233" i="1" s="1"/>
  <c r="D56" i="55" s="1"/>
  <c r="I161" i="1"/>
  <c r="H161" i="1"/>
  <c r="J161" i="1" s="1"/>
  <c r="I65" i="1"/>
  <c r="I1071" i="1"/>
  <c r="C420" i="46" s="1"/>
  <c r="H1071" i="1"/>
  <c r="I951" i="1"/>
  <c r="C366" i="46" s="1"/>
  <c r="I915" i="1"/>
  <c r="C356" i="46" s="1"/>
  <c r="H915" i="1"/>
  <c r="I867" i="1"/>
  <c r="C180" i="55" s="1"/>
  <c r="H867" i="1"/>
  <c r="I795" i="1"/>
  <c r="C314" i="46" s="1"/>
  <c r="I759" i="1"/>
  <c r="C161" i="55" s="1"/>
  <c r="I687" i="1"/>
  <c r="C274" i="46" s="1"/>
  <c r="I591" i="1"/>
  <c r="I726" i="1"/>
  <c r="I522" i="1"/>
  <c r="I354" i="1"/>
  <c r="I270" i="1"/>
  <c r="H270" i="1"/>
  <c r="J270" i="1" s="1"/>
  <c r="I1001" i="1"/>
  <c r="C388" i="46" s="1"/>
  <c r="I941" i="1"/>
  <c r="C191" i="55" s="1"/>
  <c r="H941" i="1"/>
  <c r="I797" i="1"/>
  <c r="I617" i="1"/>
  <c r="I485" i="1"/>
  <c r="C188" i="46" s="1"/>
  <c r="I401" i="1"/>
  <c r="I317" i="1"/>
  <c r="I221" i="1"/>
  <c r="C84" i="46" s="1"/>
  <c r="I149" i="1"/>
  <c r="I89" i="1"/>
  <c r="H89" i="1"/>
  <c r="J89" i="1" s="1"/>
  <c r="I17" i="1"/>
  <c r="C12" i="46" s="1"/>
  <c r="J1019" i="1"/>
  <c r="I1023" i="1"/>
  <c r="H1023" i="1"/>
  <c r="I939" i="1"/>
  <c r="I879" i="1"/>
  <c r="C337" i="46" s="1"/>
  <c r="H879" i="1"/>
  <c r="I807" i="1"/>
  <c r="C166" i="55" s="1"/>
  <c r="I735" i="1"/>
  <c r="C291" i="46" s="1"/>
  <c r="I675" i="1"/>
  <c r="C145" i="55" s="1"/>
  <c r="I615" i="1"/>
  <c r="I1063" i="1"/>
  <c r="C417" i="46" s="1"/>
  <c r="I1051" i="1"/>
  <c r="C410" i="46" s="1"/>
  <c r="I1039" i="1"/>
  <c r="I1027" i="1"/>
  <c r="C397" i="46" s="1"/>
  <c r="I1015" i="1"/>
  <c r="C206" i="55" s="1"/>
  <c r="I1003" i="1"/>
  <c r="C390" i="46" s="1"/>
  <c r="I991" i="1"/>
  <c r="H991" i="1"/>
  <c r="I979" i="1"/>
  <c r="I967" i="1"/>
  <c r="C374" i="46" s="1"/>
  <c r="I955" i="1"/>
  <c r="I943" i="1"/>
  <c r="C362" i="46" s="1"/>
  <c r="H943" i="1"/>
  <c r="I931" i="1"/>
  <c r="C188" i="55" s="1"/>
  <c r="I919" i="1"/>
  <c r="C357" i="46" s="1"/>
  <c r="I907" i="1"/>
  <c r="I895" i="1"/>
  <c r="C345" i="46" s="1"/>
  <c r="H895" i="1"/>
  <c r="I883" i="1"/>
  <c r="C185" i="55" s="1"/>
  <c r="I871" i="1"/>
  <c r="I859" i="1"/>
  <c r="C329" i="46" s="1"/>
  <c r="I847" i="1"/>
  <c r="H847" i="1"/>
  <c r="I835" i="1"/>
  <c r="H835" i="1"/>
  <c r="I823" i="1"/>
  <c r="I811" i="1"/>
  <c r="I799" i="1"/>
  <c r="I787" i="1"/>
  <c r="C312" i="46" s="1"/>
  <c r="I775" i="1"/>
  <c r="I763" i="1"/>
  <c r="I751" i="1"/>
  <c r="C298" i="46" s="1"/>
  <c r="I739" i="1"/>
  <c r="I727" i="1"/>
  <c r="C288" i="46" s="1"/>
  <c r="H727" i="1"/>
  <c r="I715" i="1"/>
  <c r="I703" i="1"/>
  <c r="I691" i="1"/>
  <c r="I679" i="1"/>
  <c r="I667" i="1"/>
  <c r="C265" i="46" s="1"/>
  <c r="I655" i="1"/>
  <c r="I643" i="1"/>
  <c r="I631" i="1"/>
  <c r="H631" i="1"/>
  <c r="J631" i="1" s="1"/>
  <c r="I619" i="1"/>
  <c r="C248" i="46" s="1"/>
  <c r="I607" i="1"/>
  <c r="C135" i="55" s="1"/>
  <c r="I595" i="1"/>
  <c r="I583" i="1"/>
  <c r="C232" i="46" s="1"/>
  <c r="I571" i="1"/>
  <c r="C228" i="46" s="1"/>
  <c r="I559" i="1"/>
  <c r="C224" i="46" s="1"/>
  <c r="I547" i="1"/>
  <c r="C218" i="46" s="1"/>
  <c r="I535" i="1"/>
  <c r="H535" i="1"/>
  <c r="J535" i="1" s="1"/>
  <c r="I523" i="1"/>
  <c r="I511" i="1"/>
  <c r="C122" i="55" s="1"/>
  <c r="I499" i="1"/>
  <c r="I487" i="1"/>
  <c r="C189" i="46" s="1"/>
  <c r="I475" i="1"/>
  <c r="I463" i="1"/>
  <c r="I451" i="1"/>
  <c r="I439" i="1"/>
  <c r="C170" i="46" s="1"/>
  <c r="H439" i="1"/>
  <c r="J439" i="1" s="1"/>
  <c r="D170" i="46" s="1"/>
  <c r="I427" i="1"/>
  <c r="I415" i="1"/>
  <c r="C157" i="46" s="1"/>
  <c r="I403" i="1"/>
  <c r="C149" i="46" s="1"/>
  <c r="I391" i="1"/>
  <c r="I379" i="1"/>
  <c r="I367" i="1"/>
  <c r="I355" i="1"/>
  <c r="I343" i="1"/>
  <c r="I331" i="1"/>
  <c r="C81" i="55" s="1"/>
  <c r="I319" i="1"/>
  <c r="I307" i="1"/>
  <c r="I295" i="1"/>
  <c r="C112" i="46" s="1"/>
  <c r="I283" i="1"/>
  <c r="C107" i="46" s="1"/>
  <c r="I271" i="1"/>
  <c r="C104" i="46" s="1"/>
  <c r="I259" i="1"/>
  <c r="C61" i="55" s="1"/>
  <c r="I247" i="1"/>
  <c r="I235" i="1"/>
  <c r="I223" i="1"/>
  <c r="I211" i="1"/>
  <c r="I199" i="1"/>
  <c r="I187" i="1"/>
  <c r="I175" i="1"/>
  <c r="I163" i="1"/>
  <c r="I151" i="1"/>
  <c r="C52" i="46" s="1"/>
  <c r="I139" i="1"/>
  <c r="I127" i="1"/>
  <c r="I115" i="1"/>
  <c r="C35" i="55" s="1"/>
  <c r="I103" i="1"/>
  <c r="I91" i="1"/>
  <c r="I79" i="1"/>
  <c r="I67" i="1"/>
  <c r="I55" i="1"/>
  <c r="I43" i="1"/>
  <c r="I31" i="1"/>
  <c r="I19" i="1"/>
  <c r="H1069" i="1"/>
  <c r="H1045" i="1"/>
  <c r="H1033" i="1"/>
  <c r="H1021" i="1"/>
  <c r="H997" i="1"/>
  <c r="H985" i="1"/>
  <c r="H973" i="1"/>
  <c r="J949" i="1"/>
  <c r="J937" i="1"/>
  <c r="D360" i="46" s="1"/>
  <c r="J901" i="1"/>
  <c r="D351" i="46" s="1"/>
  <c r="J733" i="1"/>
  <c r="J685" i="1"/>
  <c r="D272" i="46" s="1"/>
  <c r="I940" i="1"/>
  <c r="I928" i="1"/>
  <c r="H928" i="1"/>
  <c r="I916" i="1"/>
  <c r="I904" i="1"/>
  <c r="I892" i="1"/>
  <c r="C343" i="46" s="1"/>
  <c r="I880" i="1"/>
  <c r="C338" i="46" s="1"/>
  <c r="H880" i="1"/>
  <c r="I868" i="1"/>
  <c r="I856" i="1"/>
  <c r="I844" i="1"/>
  <c r="I832" i="1"/>
  <c r="I820" i="1"/>
  <c r="C320" i="46" s="1"/>
  <c r="H820" i="1"/>
  <c r="I808" i="1"/>
  <c r="H808" i="1"/>
  <c r="I796" i="1"/>
  <c r="I784" i="1"/>
  <c r="C309" i="46" s="1"/>
  <c r="I772" i="1"/>
  <c r="I760" i="1"/>
  <c r="H760" i="1"/>
  <c r="I748" i="1"/>
  <c r="I736" i="1"/>
  <c r="I724" i="1"/>
  <c r="C153" i="55" s="1"/>
  <c r="I712" i="1"/>
  <c r="C283" i="46" s="1"/>
  <c r="I700" i="1"/>
  <c r="I688" i="1"/>
  <c r="I676" i="1"/>
  <c r="C146" i="55" s="1"/>
  <c r="I664" i="1"/>
  <c r="H664" i="1"/>
  <c r="I652" i="1"/>
  <c r="C263" i="46" s="1"/>
  <c r="I640" i="1"/>
  <c r="C140" i="55" s="1"/>
  <c r="I628" i="1"/>
  <c r="I616" i="1"/>
  <c r="I604" i="1"/>
  <c r="I592" i="1"/>
  <c r="I580" i="1"/>
  <c r="I568" i="1"/>
  <c r="H568" i="1"/>
  <c r="J568" i="1" s="1"/>
  <c r="I556" i="1"/>
  <c r="C222" i="46" s="1"/>
  <c r="I544" i="1"/>
  <c r="C126" i="55" s="1"/>
  <c r="I532" i="1"/>
  <c r="I520" i="1"/>
  <c r="C206" i="46" s="1"/>
  <c r="I508" i="1"/>
  <c r="C197" i="46" s="1"/>
  <c r="I496" i="1"/>
  <c r="I484" i="1"/>
  <c r="C113" i="55" s="1"/>
  <c r="I472" i="1"/>
  <c r="C183" i="46" s="1"/>
  <c r="H472" i="1"/>
  <c r="J472" i="1" s="1"/>
  <c r="D183" i="46" s="1"/>
  <c r="I460" i="1"/>
  <c r="C179" i="46" s="1"/>
  <c r="I448" i="1"/>
  <c r="I436" i="1"/>
  <c r="I424" i="1"/>
  <c r="I412" i="1"/>
  <c r="C156" i="46" s="1"/>
  <c r="I400" i="1"/>
  <c r="I388" i="1"/>
  <c r="C144" i="46" s="1"/>
  <c r="I376" i="1"/>
  <c r="I364" i="1"/>
  <c r="C135" i="46" s="1"/>
  <c r="H364" i="1"/>
  <c r="J364" i="1" s="1"/>
  <c r="D135" i="46" s="1"/>
  <c r="I352" i="1"/>
  <c r="I340" i="1"/>
  <c r="C83" i="55" s="1"/>
  <c r="H340" i="1"/>
  <c r="J340" i="1" s="1"/>
  <c r="D83" i="55" s="1"/>
  <c r="I328" i="1"/>
  <c r="C78" i="55" s="1"/>
  <c r="H328" i="1"/>
  <c r="J328" i="1" s="1"/>
  <c r="D78" i="55" s="1"/>
  <c r="I316" i="1"/>
  <c r="I304" i="1"/>
  <c r="H304" i="1"/>
  <c r="J304" i="1" s="1"/>
  <c r="I292" i="1"/>
  <c r="H292" i="1"/>
  <c r="J292" i="1" s="1"/>
  <c r="I280" i="1"/>
  <c r="I268" i="1"/>
  <c r="C64" i="55" s="1"/>
  <c r="H268" i="1"/>
  <c r="J268" i="1" s="1"/>
  <c r="D64" i="55" s="1"/>
  <c r="I256" i="1"/>
  <c r="H256" i="1"/>
  <c r="J256" i="1" s="1"/>
  <c r="I244" i="1"/>
  <c r="C92" i="46" s="1"/>
  <c r="I232" i="1"/>
  <c r="I220" i="1"/>
  <c r="H220" i="1"/>
  <c r="J220" i="1" s="1"/>
  <c r="I208" i="1"/>
  <c r="I196" i="1"/>
  <c r="H196" i="1"/>
  <c r="J196" i="1" s="1"/>
  <c r="I184" i="1"/>
  <c r="C69" i="46" s="1"/>
  <c r="H184" i="1"/>
  <c r="J184" i="1" s="1"/>
  <c r="D69" i="46" s="1"/>
  <c r="I172" i="1"/>
  <c r="I160" i="1"/>
  <c r="C58" i="46" s="1"/>
  <c r="H160" i="1"/>
  <c r="J160" i="1" s="1"/>
  <c r="D58" i="46" s="1"/>
  <c r="I148" i="1"/>
  <c r="H148" i="1"/>
  <c r="J148" i="1" s="1"/>
  <c r="I136" i="1"/>
  <c r="I124" i="1"/>
  <c r="H124" i="1"/>
  <c r="J124" i="1" s="1"/>
  <c r="I112" i="1"/>
  <c r="H112" i="1"/>
  <c r="J112" i="1" s="1"/>
  <c r="I100" i="1"/>
  <c r="I88" i="1"/>
  <c r="C39" i="46" s="1"/>
  <c r="H88" i="1"/>
  <c r="J88" i="1" s="1"/>
  <c r="D39" i="46" s="1"/>
  <c r="I76" i="1"/>
  <c r="H76" i="1"/>
  <c r="J76" i="1" s="1"/>
  <c r="I64" i="1"/>
  <c r="I52" i="1"/>
  <c r="C17" i="55" s="1"/>
  <c r="H52" i="1"/>
  <c r="J52" i="1" s="1"/>
  <c r="D17" i="55" s="1"/>
  <c r="I40" i="1"/>
  <c r="I28" i="1"/>
  <c r="C10" i="55" s="1"/>
  <c r="I16" i="1"/>
  <c r="H16" i="1"/>
  <c r="J16" i="1" s="1"/>
  <c r="J1054" i="1"/>
  <c r="J970" i="1"/>
  <c r="J958" i="1"/>
  <c r="J934" i="1"/>
  <c r="J922" i="1"/>
  <c r="J886" i="1"/>
  <c r="D340" i="46" s="1"/>
  <c r="J874" i="1"/>
  <c r="J826" i="1"/>
  <c r="J790" i="1"/>
  <c r="J778" i="1"/>
  <c r="D163" i="55" s="1"/>
  <c r="J766" i="1"/>
  <c r="D304" i="46" s="1"/>
  <c r="J742" i="1"/>
  <c r="J682" i="1"/>
  <c r="D271" i="46" s="1"/>
  <c r="J670" i="1"/>
  <c r="H844" i="1"/>
  <c r="I531" i="1"/>
  <c r="C210" i="46" s="1"/>
  <c r="I459" i="1"/>
  <c r="C178" i="46" s="1"/>
  <c r="I363" i="1"/>
  <c r="C88" i="55" s="1"/>
  <c r="I255" i="1"/>
  <c r="C98" i="46" s="1"/>
  <c r="I159" i="1"/>
  <c r="C57" i="46" s="1"/>
  <c r="I75" i="1"/>
  <c r="C34" i="46" s="1"/>
  <c r="J969" i="1"/>
  <c r="J705" i="1"/>
  <c r="J788" i="1"/>
  <c r="I1058" i="1"/>
  <c r="I986" i="1"/>
  <c r="C381" i="46" s="1"/>
  <c r="I902" i="1"/>
  <c r="I830" i="1"/>
  <c r="I758" i="1"/>
  <c r="C301" i="46" s="1"/>
  <c r="I698" i="1"/>
  <c r="C278" i="46" s="1"/>
  <c r="I638" i="1"/>
  <c r="C256" i="46" s="1"/>
  <c r="I566" i="1"/>
  <c r="I494" i="1"/>
  <c r="I446" i="1"/>
  <c r="I398" i="1"/>
  <c r="C147" i="46" s="1"/>
  <c r="I350" i="1"/>
  <c r="C128" i="46" s="1"/>
  <c r="I302" i="1"/>
  <c r="C71" i="55" s="1"/>
  <c r="I278" i="1"/>
  <c r="I266" i="1"/>
  <c r="C103" i="46" s="1"/>
  <c r="I254" i="1"/>
  <c r="I230" i="1"/>
  <c r="C55" i="55" s="1"/>
  <c r="I194" i="1"/>
  <c r="C74" i="46" s="1"/>
  <c r="I182" i="1"/>
  <c r="C67" i="46" s="1"/>
  <c r="I170" i="1"/>
  <c r="C47" i="55" s="1"/>
  <c r="I158" i="1"/>
  <c r="I146" i="1"/>
  <c r="C49" i="46" s="1"/>
  <c r="I134" i="1"/>
  <c r="C48" i="46" s="1"/>
  <c r="I122" i="1"/>
  <c r="I110" i="1"/>
  <c r="I98" i="1"/>
  <c r="I86" i="1"/>
  <c r="C25" i="55" s="1"/>
  <c r="I74" i="1"/>
  <c r="I62" i="1"/>
  <c r="C30" i="46" s="1"/>
  <c r="I50" i="1"/>
  <c r="C16" i="55" s="1"/>
  <c r="I38" i="1"/>
  <c r="H38" i="1"/>
  <c r="J38" i="1" s="1"/>
  <c r="I26" i="1"/>
  <c r="I14" i="1"/>
  <c r="C10" i="46" s="1"/>
  <c r="H14" i="1"/>
  <c r="J14" i="1" s="1"/>
  <c r="D10" i="46" s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920" i="1"/>
  <c r="H908" i="1"/>
  <c r="H896" i="1"/>
  <c r="H884" i="1"/>
  <c r="H872" i="1"/>
  <c r="H728" i="1"/>
  <c r="H716" i="1"/>
  <c r="H632" i="1"/>
  <c r="J632" i="1" s="1"/>
  <c r="D139" i="55" s="1"/>
  <c r="H620" i="1"/>
  <c r="J620" i="1" s="1"/>
  <c r="H536" i="1"/>
  <c r="J536" i="1" s="1"/>
  <c r="D211" i="46" s="1"/>
  <c r="H524" i="1"/>
  <c r="J524" i="1" s="1"/>
  <c r="H440" i="1"/>
  <c r="J440" i="1" s="1"/>
  <c r="D171" i="46" s="1"/>
  <c r="H376" i="1"/>
  <c r="J376" i="1" s="1"/>
  <c r="I519" i="1"/>
  <c r="C205" i="46" s="1"/>
  <c r="I447" i="1"/>
  <c r="I375" i="1"/>
  <c r="I303" i="1"/>
  <c r="C72" i="55" s="1"/>
  <c r="I219" i="1"/>
  <c r="I99" i="1"/>
  <c r="J885" i="1"/>
  <c r="D339" i="46" s="1"/>
  <c r="I1070" i="1"/>
  <c r="C228" i="55" s="1"/>
  <c r="I998" i="1"/>
  <c r="C387" i="46" s="1"/>
  <c r="I926" i="1"/>
  <c r="I866" i="1"/>
  <c r="I818" i="1"/>
  <c r="I746" i="1"/>
  <c r="I710" i="1"/>
  <c r="C281" i="46" s="1"/>
  <c r="I674" i="1"/>
  <c r="C269" i="46" s="1"/>
  <c r="I650" i="1"/>
  <c r="I614" i="1"/>
  <c r="C247" i="46" s="1"/>
  <c r="I542" i="1"/>
  <c r="C215" i="46" s="1"/>
  <c r="I506" i="1"/>
  <c r="I470" i="1"/>
  <c r="I434" i="1"/>
  <c r="I386" i="1"/>
  <c r="C142" i="46" s="1"/>
  <c r="I338" i="1"/>
  <c r="C82" i="55" s="1"/>
  <c r="I290" i="1"/>
  <c r="C110" i="46" s="1"/>
  <c r="I206" i="1"/>
  <c r="I1069" i="1"/>
  <c r="I1057" i="1"/>
  <c r="H1057" i="1"/>
  <c r="I1045" i="1"/>
  <c r="C406" i="46" s="1"/>
  <c r="I1033" i="1"/>
  <c r="I1021" i="1"/>
  <c r="C210" i="55" s="1"/>
  <c r="I1009" i="1"/>
  <c r="H1009" i="1"/>
  <c r="I997" i="1"/>
  <c r="I985" i="1"/>
  <c r="C380" i="46" s="1"/>
  <c r="I973" i="1"/>
  <c r="C377" i="46" s="1"/>
  <c r="I961" i="1"/>
  <c r="I949" i="1"/>
  <c r="I937" i="1"/>
  <c r="C360" i="46" s="1"/>
  <c r="I925" i="1"/>
  <c r="I913" i="1"/>
  <c r="C355" i="46" s="1"/>
  <c r="I901" i="1"/>
  <c r="C351" i="46" s="1"/>
  <c r="I889" i="1"/>
  <c r="C341" i="46" s="1"/>
  <c r="I877" i="1"/>
  <c r="I865" i="1"/>
  <c r="C331" i="46" s="1"/>
  <c r="I853" i="1"/>
  <c r="C328" i="46" s="1"/>
  <c r="I841" i="1"/>
  <c r="C326" i="46" s="1"/>
  <c r="H841" i="1"/>
  <c r="I829" i="1"/>
  <c r="C323" i="46" s="1"/>
  <c r="I817" i="1"/>
  <c r="I805" i="1"/>
  <c r="C165" i="55" s="1"/>
  <c r="I793" i="1"/>
  <c r="I781" i="1"/>
  <c r="C308" i="46" s="1"/>
  <c r="I769" i="1"/>
  <c r="C305" i="46" s="1"/>
  <c r="I757" i="1"/>
  <c r="C300" i="46" s="1"/>
  <c r="I745" i="1"/>
  <c r="C294" i="46" s="1"/>
  <c r="I733" i="1"/>
  <c r="I721" i="1"/>
  <c r="C285" i="46" s="1"/>
  <c r="I709" i="1"/>
  <c r="C280" i="46" s="1"/>
  <c r="I697" i="1"/>
  <c r="I685" i="1"/>
  <c r="C272" i="46" s="1"/>
  <c r="I673" i="1"/>
  <c r="I661" i="1"/>
  <c r="I649" i="1"/>
  <c r="I637" i="1"/>
  <c r="I625" i="1"/>
  <c r="C251" i="46" s="1"/>
  <c r="I613" i="1"/>
  <c r="C246" i="46" s="1"/>
  <c r="I601" i="1"/>
  <c r="I589" i="1"/>
  <c r="C237" i="46" s="1"/>
  <c r="I577" i="1"/>
  <c r="C230" i="46" s="1"/>
  <c r="I565" i="1"/>
  <c r="I553" i="1"/>
  <c r="C221" i="46" s="1"/>
  <c r="I541" i="1"/>
  <c r="C214" i="46" s="1"/>
  <c r="I529" i="1"/>
  <c r="I517" i="1"/>
  <c r="C203" i="46" s="1"/>
  <c r="I505" i="1"/>
  <c r="C194" i="46" s="1"/>
  <c r="I493" i="1"/>
  <c r="C117" i="55" s="1"/>
  <c r="I481" i="1"/>
  <c r="C187" i="46" s="1"/>
  <c r="I469" i="1"/>
  <c r="C106" i="55" s="1"/>
  <c r="I457" i="1"/>
  <c r="I445" i="1"/>
  <c r="I555" i="1"/>
  <c r="I471" i="1"/>
  <c r="C107" i="55" s="1"/>
  <c r="I399" i="1"/>
  <c r="I315" i="1"/>
  <c r="I207" i="1"/>
  <c r="I123" i="1"/>
  <c r="I27" i="1"/>
  <c r="J837" i="1"/>
  <c r="J741" i="1"/>
  <c r="D158" i="55" s="1"/>
  <c r="I1046" i="1"/>
  <c r="I974" i="1"/>
  <c r="I914" i="1"/>
  <c r="I842" i="1"/>
  <c r="C171" i="55" s="1"/>
  <c r="I782" i="1"/>
  <c r="I722" i="1"/>
  <c r="I662" i="1"/>
  <c r="I602" i="1"/>
  <c r="I530" i="1"/>
  <c r="C209" i="46" s="1"/>
  <c r="I482" i="1"/>
  <c r="I410" i="1"/>
  <c r="C154" i="46" s="1"/>
  <c r="I362" i="1"/>
  <c r="C134" i="46" s="1"/>
  <c r="I314" i="1"/>
  <c r="I242" i="1"/>
  <c r="I1068" i="1"/>
  <c r="I1056" i="1"/>
  <c r="C412" i="46" s="1"/>
  <c r="I1044" i="1"/>
  <c r="I1032" i="1"/>
  <c r="C214" i="55" s="1"/>
  <c r="I1020" i="1"/>
  <c r="C209" i="55" s="1"/>
  <c r="I1008" i="1"/>
  <c r="I996" i="1"/>
  <c r="C385" i="46" s="1"/>
  <c r="I984" i="1"/>
  <c r="I972" i="1"/>
  <c r="I960" i="1"/>
  <c r="I948" i="1"/>
  <c r="C364" i="46" s="1"/>
  <c r="I936" i="1"/>
  <c r="I924" i="1"/>
  <c r="I912" i="1"/>
  <c r="C354" i="46" s="1"/>
  <c r="I900" i="1"/>
  <c r="C350" i="46" s="1"/>
  <c r="I888" i="1"/>
  <c r="I876" i="1"/>
  <c r="I864" i="1"/>
  <c r="C330" i="46" s="1"/>
  <c r="I852" i="1"/>
  <c r="C327" i="46" s="1"/>
  <c r="I840" i="1"/>
  <c r="C170" i="55" s="1"/>
  <c r="I828" i="1"/>
  <c r="I816" i="1"/>
  <c r="C319" i="46" s="1"/>
  <c r="I804" i="1"/>
  <c r="C318" i="46" s="1"/>
  <c r="I792" i="1"/>
  <c r="I780" i="1"/>
  <c r="C307" i="46" s="1"/>
  <c r="I768" i="1"/>
  <c r="I756" i="1"/>
  <c r="I744" i="1"/>
  <c r="I732" i="1"/>
  <c r="I720" i="1"/>
  <c r="I708" i="1"/>
  <c r="I696" i="1"/>
  <c r="I684" i="1"/>
  <c r="I672" i="1"/>
  <c r="C268" i="46" s="1"/>
  <c r="I660" i="1"/>
  <c r="I648" i="1"/>
  <c r="I636" i="1"/>
  <c r="C255" i="46" s="1"/>
  <c r="I624" i="1"/>
  <c r="I612" i="1"/>
  <c r="I600" i="1"/>
  <c r="I588" i="1"/>
  <c r="I576" i="1"/>
  <c r="I564" i="1"/>
  <c r="C128" i="55" s="1"/>
  <c r="I552" i="1"/>
  <c r="C220" i="46" s="1"/>
  <c r="I540" i="1"/>
  <c r="C213" i="46" s="1"/>
  <c r="H961" i="1"/>
  <c r="H697" i="1"/>
  <c r="I495" i="1"/>
  <c r="I411" i="1"/>
  <c r="C155" i="46" s="1"/>
  <c r="H411" i="1"/>
  <c r="J411" i="1" s="1"/>
  <c r="D155" i="46" s="1"/>
  <c r="I327" i="1"/>
  <c r="C77" i="55" s="1"/>
  <c r="I231" i="1"/>
  <c r="I147" i="1"/>
  <c r="C50" i="46" s="1"/>
  <c r="I63" i="1"/>
  <c r="I1034" i="1"/>
  <c r="I950" i="1"/>
  <c r="I878" i="1"/>
  <c r="C336" i="46" s="1"/>
  <c r="I806" i="1"/>
  <c r="I734" i="1"/>
  <c r="I686" i="1"/>
  <c r="C273" i="46" s="1"/>
  <c r="I626" i="1"/>
  <c r="C252" i="46" s="1"/>
  <c r="I590" i="1"/>
  <c r="C132" i="55" s="1"/>
  <c r="I518" i="1"/>
  <c r="C204" i="46" s="1"/>
  <c r="I458" i="1"/>
  <c r="I422" i="1"/>
  <c r="I374" i="1"/>
  <c r="C139" i="46" s="1"/>
  <c r="I326" i="1"/>
  <c r="I218" i="1"/>
  <c r="I1067" i="1"/>
  <c r="C418" i="46" s="1"/>
  <c r="I1055" i="1"/>
  <c r="C411" i="46" s="1"/>
  <c r="I1043" i="1"/>
  <c r="C404" i="46" s="1"/>
  <c r="I1031" i="1"/>
  <c r="I1019" i="1"/>
  <c r="I1007" i="1"/>
  <c r="I995" i="1"/>
  <c r="C200" i="55" s="1"/>
  <c r="I983" i="1"/>
  <c r="C379" i="46" s="1"/>
  <c r="I971" i="1"/>
  <c r="I959" i="1"/>
  <c r="C371" i="46" s="1"/>
  <c r="I947" i="1"/>
  <c r="I935" i="1"/>
  <c r="I923" i="1"/>
  <c r="I911" i="1"/>
  <c r="I899" i="1"/>
  <c r="C349" i="46" s="1"/>
  <c r="I887" i="1"/>
  <c r="I875" i="1"/>
  <c r="C184" i="55" s="1"/>
  <c r="I863" i="1"/>
  <c r="C179" i="55" s="1"/>
  <c r="I851" i="1"/>
  <c r="C175" i="55" s="1"/>
  <c r="I839" i="1"/>
  <c r="C325" i="46" s="1"/>
  <c r="I827" i="1"/>
  <c r="C322" i="46" s="1"/>
  <c r="I815" i="1"/>
  <c r="I803" i="1"/>
  <c r="I791" i="1"/>
  <c r="I779" i="1"/>
  <c r="I767" i="1"/>
  <c r="I755" i="1"/>
  <c r="I743" i="1"/>
  <c r="I731" i="1"/>
  <c r="I719" i="1"/>
  <c r="I707" i="1"/>
  <c r="I695" i="1"/>
  <c r="C277" i="46" s="1"/>
  <c r="I683" i="1"/>
  <c r="C148" i="55" s="1"/>
  <c r="I671" i="1"/>
  <c r="C144" i="55" s="1"/>
  <c r="I659" i="1"/>
  <c r="I647" i="1"/>
  <c r="C261" i="46" s="1"/>
  <c r="I635" i="1"/>
  <c r="I623" i="1"/>
  <c r="I611" i="1"/>
  <c r="C245" i="46" s="1"/>
  <c r="I599" i="1"/>
  <c r="C240" i="46" s="1"/>
  <c r="I587" i="1"/>
  <c r="I575" i="1"/>
  <c r="I563" i="1"/>
  <c r="I551" i="1"/>
  <c r="C219" i="46" s="1"/>
  <c r="I539" i="1"/>
  <c r="I527" i="1"/>
  <c r="I515" i="1"/>
  <c r="I503" i="1"/>
  <c r="C118" i="55" s="1"/>
  <c r="I491" i="1"/>
  <c r="C116" i="55" s="1"/>
  <c r="I479" i="1"/>
  <c r="C185" i="46" s="1"/>
  <c r="I467" i="1"/>
  <c r="C105" i="55" s="1"/>
  <c r="H686" i="1"/>
  <c r="H232" i="1"/>
  <c r="J232" i="1" s="1"/>
  <c r="I603" i="1"/>
  <c r="C241" i="46" s="1"/>
  <c r="H603" i="1"/>
  <c r="J603" i="1" s="1"/>
  <c r="D241" i="46" s="1"/>
  <c r="I543" i="1"/>
  <c r="I435" i="1"/>
  <c r="C99" i="55" s="1"/>
  <c r="I351" i="1"/>
  <c r="C129" i="46" s="1"/>
  <c r="I267" i="1"/>
  <c r="C63" i="55" s="1"/>
  <c r="I171" i="1"/>
  <c r="I111" i="1"/>
  <c r="I39" i="1"/>
  <c r="C23" i="46" s="1"/>
  <c r="J693" i="1"/>
  <c r="I1010" i="1"/>
  <c r="C393" i="46" s="1"/>
  <c r="I938" i="1"/>
  <c r="C189" i="55" s="1"/>
  <c r="I854" i="1"/>
  <c r="I770" i="1"/>
  <c r="I554" i="1"/>
  <c r="C127" i="55" s="1"/>
  <c r="I1066" i="1"/>
  <c r="C226" i="55" s="1"/>
  <c r="I1054" i="1"/>
  <c r="I1042" i="1"/>
  <c r="C218" i="55" s="1"/>
  <c r="I1030" i="1"/>
  <c r="I1018" i="1"/>
  <c r="C395" i="46" s="1"/>
  <c r="I1006" i="1"/>
  <c r="I994" i="1"/>
  <c r="C384" i="46" s="1"/>
  <c r="I982" i="1"/>
  <c r="I970" i="1"/>
  <c r="I958" i="1"/>
  <c r="I946" i="1"/>
  <c r="C363" i="46" s="1"/>
  <c r="I934" i="1"/>
  <c r="I922" i="1"/>
  <c r="I910" i="1"/>
  <c r="I898" i="1"/>
  <c r="C348" i="46" s="1"/>
  <c r="I886" i="1"/>
  <c r="C340" i="46" s="1"/>
  <c r="I874" i="1"/>
  <c r="I862" i="1"/>
  <c r="I850" i="1"/>
  <c r="I838" i="1"/>
  <c r="C324" i="46" s="1"/>
  <c r="I826" i="1"/>
  <c r="I814" i="1"/>
  <c r="I802" i="1"/>
  <c r="C317" i="46" s="1"/>
  <c r="I790" i="1"/>
  <c r="I778" i="1"/>
  <c r="C163" i="55" s="1"/>
  <c r="I766" i="1"/>
  <c r="C304" i="46" s="1"/>
  <c r="I754" i="1"/>
  <c r="I742" i="1"/>
  <c r="I730" i="1"/>
  <c r="I718" i="1"/>
  <c r="I706" i="1"/>
  <c r="I694" i="1"/>
  <c r="I682" i="1"/>
  <c r="C271" i="46" s="1"/>
  <c r="I670" i="1"/>
  <c r="I658" i="1"/>
  <c r="I646" i="1"/>
  <c r="I634" i="1"/>
  <c r="I622" i="1"/>
  <c r="I610" i="1"/>
  <c r="I598" i="1"/>
  <c r="I586" i="1"/>
  <c r="C235" i="46" s="1"/>
  <c r="I574" i="1"/>
  <c r="I562" i="1"/>
  <c r="I550" i="1"/>
  <c r="I538" i="1"/>
  <c r="I526" i="1"/>
  <c r="C208" i="46" s="1"/>
  <c r="I514" i="1"/>
  <c r="C200" i="46" s="1"/>
  <c r="I502" i="1"/>
  <c r="I490" i="1"/>
  <c r="C191" i="46" s="1"/>
  <c r="I478" i="1"/>
  <c r="C111" i="55" s="1"/>
  <c r="I466" i="1"/>
  <c r="C104" i="55" s="1"/>
  <c r="I454" i="1"/>
  <c r="C176" i="46" s="1"/>
  <c r="I442" i="1"/>
  <c r="I430" i="1"/>
  <c r="I418" i="1"/>
  <c r="I406" i="1"/>
  <c r="I567" i="1"/>
  <c r="I507" i="1"/>
  <c r="H507" i="1"/>
  <c r="J507" i="1" s="1"/>
  <c r="I423" i="1"/>
  <c r="I339" i="1"/>
  <c r="C125" i="46" s="1"/>
  <c r="I243" i="1"/>
  <c r="C91" i="46" s="1"/>
  <c r="I183" i="1"/>
  <c r="C68" i="46" s="1"/>
  <c r="I87" i="1"/>
  <c r="C26" i="55" s="1"/>
  <c r="J1017" i="1"/>
  <c r="J933" i="1"/>
  <c r="J825" i="1"/>
  <c r="J753" i="1"/>
  <c r="J681" i="1"/>
  <c r="D147" i="55" s="1"/>
  <c r="I1022" i="1"/>
  <c r="I962" i="1"/>
  <c r="I890" i="1"/>
  <c r="C342" i="46" s="1"/>
  <c r="I794" i="1"/>
  <c r="I578" i="1"/>
  <c r="I1065" i="1"/>
  <c r="C225" i="55" s="1"/>
  <c r="I1053" i="1"/>
  <c r="C222" i="55" s="1"/>
  <c r="I1041" i="1"/>
  <c r="I1029" i="1"/>
  <c r="I1017" i="1"/>
  <c r="I1005" i="1"/>
  <c r="I993" i="1"/>
  <c r="I981" i="1"/>
  <c r="I969" i="1"/>
  <c r="I957" i="1"/>
  <c r="C370" i="46" s="1"/>
  <c r="I945" i="1"/>
  <c r="I933" i="1"/>
  <c r="I921" i="1"/>
  <c r="I909" i="1"/>
  <c r="I897" i="1"/>
  <c r="C347" i="46" s="1"/>
  <c r="I885" i="1"/>
  <c r="C339" i="46" s="1"/>
  <c r="I873" i="1"/>
  <c r="C335" i="46" s="1"/>
  <c r="I861" i="1"/>
  <c r="C178" i="55" s="1"/>
  <c r="I849" i="1"/>
  <c r="I837" i="1"/>
  <c r="I825" i="1"/>
  <c r="I813" i="1"/>
  <c r="C168" i="55" s="1"/>
  <c r="I801" i="1"/>
  <c r="C316" i="46" s="1"/>
  <c r="I789" i="1"/>
  <c r="I777" i="1"/>
  <c r="I765" i="1"/>
  <c r="I753" i="1"/>
  <c r="I741" i="1"/>
  <c r="C158" i="55" s="1"/>
  <c r="I729" i="1"/>
  <c r="C290" i="46" s="1"/>
  <c r="I717" i="1"/>
  <c r="I705" i="1"/>
  <c r="I693" i="1"/>
  <c r="I681" i="1"/>
  <c r="C147" i="55" s="1"/>
  <c r="I669" i="1"/>
  <c r="C267" i="46" s="1"/>
  <c r="I657" i="1"/>
  <c r="I645" i="1"/>
  <c r="I633" i="1"/>
  <c r="C254" i="46" s="1"/>
  <c r="I621" i="1"/>
  <c r="I609" i="1"/>
  <c r="C244" i="46" s="1"/>
  <c r="I597" i="1"/>
  <c r="I585" i="1"/>
  <c r="I573" i="1"/>
  <c r="I561" i="1"/>
  <c r="I549" i="1"/>
  <c r="H913" i="1"/>
  <c r="H601" i="1"/>
  <c r="J601" i="1" s="1"/>
  <c r="I579" i="1"/>
  <c r="I483" i="1"/>
  <c r="C112" i="55" s="1"/>
  <c r="I387" i="1"/>
  <c r="C143" i="46" s="1"/>
  <c r="I279" i="1"/>
  <c r="I195" i="1"/>
  <c r="C75" i="46" s="1"/>
  <c r="I135" i="1"/>
  <c r="C40" i="55" s="1"/>
  <c r="I51" i="1"/>
  <c r="C28" i="46" s="1"/>
  <c r="I15" i="1"/>
  <c r="C11" i="46" s="1"/>
  <c r="H15" i="1"/>
  <c r="J15" i="1" s="1"/>
  <c r="D11" i="46" s="1"/>
  <c r="J1029" i="1"/>
  <c r="I1064" i="1"/>
  <c r="I1052" i="1"/>
  <c r="I1040" i="1"/>
  <c r="I1028" i="1"/>
  <c r="C211" i="55" s="1"/>
  <c r="I1016" i="1"/>
  <c r="I1004" i="1"/>
  <c r="C391" i="46" s="1"/>
  <c r="I992" i="1"/>
  <c r="C383" i="46" s="1"/>
  <c r="I980" i="1"/>
  <c r="C378" i="46" s="1"/>
  <c r="I968" i="1"/>
  <c r="C375" i="46" s="1"/>
  <c r="I956" i="1"/>
  <c r="C369" i="46" s="1"/>
  <c r="I944" i="1"/>
  <c r="I932" i="1"/>
  <c r="I920" i="1"/>
  <c r="C358" i="46" s="1"/>
  <c r="I908" i="1"/>
  <c r="I896" i="1"/>
  <c r="C346" i="46" s="1"/>
  <c r="I884" i="1"/>
  <c r="I872" i="1"/>
  <c r="I860" i="1"/>
  <c r="C177" i="55" s="1"/>
  <c r="I848" i="1"/>
  <c r="C174" i="55" s="1"/>
  <c r="I836" i="1"/>
  <c r="C169" i="55" s="1"/>
  <c r="I824" i="1"/>
  <c r="C321" i="46" s="1"/>
  <c r="I812" i="1"/>
  <c r="I800" i="1"/>
  <c r="I788" i="1"/>
  <c r="I776" i="1"/>
  <c r="I764" i="1"/>
  <c r="I752" i="1"/>
  <c r="C299" i="46" s="1"/>
  <c r="I740" i="1"/>
  <c r="I728" i="1"/>
  <c r="C289" i="46" s="1"/>
  <c r="I716" i="1"/>
  <c r="I704" i="1"/>
  <c r="C149" i="55" s="1"/>
  <c r="I692" i="1"/>
  <c r="C276" i="46" s="1"/>
  <c r="I680" i="1"/>
  <c r="I668" i="1"/>
  <c r="C266" i="46" s="1"/>
  <c r="I656" i="1"/>
  <c r="I644" i="1"/>
  <c r="C259" i="46" s="1"/>
  <c r="I632" i="1"/>
  <c r="C139" i="55" s="1"/>
  <c r="I620" i="1"/>
  <c r="I608" i="1"/>
  <c r="C243" i="46" s="1"/>
  <c r="I596" i="1"/>
  <c r="I584" i="1"/>
  <c r="C233" i="46" s="1"/>
  <c r="I572" i="1"/>
  <c r="C229" i="46" s="1"/>
  <c r="I560" i="1"/>
  <c r="I548" i="1"/>
  <c r="I536" i="1"/>
  <c r="C211" i="46" s="1"/>
  <c r="I524" i="1"/>
  <c r="I512" i="1"/>
  <c r="C199" i="46" s="1"/>
  <c r="I500" i="1"/>
  <c r="I488" i="1"/>
  <c r="C115" i="55" s="1"/>
  <c r="I476" i="1"/>
  <c r="I464" i="1"/>
  <c r="I452" i="1"/>
  <c r="I440" i="1"/>
  <c r="C171" i="46" s="1"/>
  <c r="I428" i="1"/>
  <c r="C163" i="46" s="1"/>
  <c r="I416" i="1"/>
  <c r="C93" i="55" s="1"/>
  <c r="I404" i="1"/>
  <c r="C150" i="46" s="1"/>
  <c r="I392" i="1"/>
  <c r="I380" i="1"/>
  <c r="I368" i="1"/>
  <c r="I356" i="1"/>
  <c r="I344" i="1"/>
  <c r="I332" i="1"/>
  <c r="I320" i="1"/>
  <c r="I308" i="1"/>
  <c r="C74" i="55" s="1"/>
  <c r="I296" i="1"/>
  <c r="I284" i="1"/>
  <c r="I272" i="1"/>
  <c r="I260" i="1"/>
  <c r="C101" i="46" s="1"/>
  <c r="I248" i="1"/>
  <c r="C94" i="46" s="1"/>
  <c r="I236" i="1"/>
  <c r="I224" i="1"/>
  <c r="C85" i="46" s="1"/>
  <c r="I212" i="1"/>
  <c r="C81" i="46" s="1"/>
  <c r="I200" i="1"/>
  <c r="I188" i="1"/>
  <c r="I176" i="1"/>
  <c r="I164" i="1"/>
  <c r="I152" i="1"/>
  <c r="C53" i="46" s="1"/>
  <c r="I140" i="1"/>
  <c r="C41" i="55" s="1"/>
  <c r="I128" i="1"/>
  <c r="I116" i="1"/>
  <c r="I104" i="1"/>
  <c r="C31" i="55" s="1"/>
  <c r="I92" i="1"/>
  <c r="C27" i="55" s="1"/>
  <c r="I80" i="1"/>
  <c r="I68" i="1"/>
  <c r="I56" i="1"/>
  <c r="I44" i="1"/>
  <c r="C15" i="55" s="1"/>
  <c r="I32" i="1"/>
  <c r="C20" i="46" s="1"/>
  <c r="I20" i="1"/>
  <c r="C14" i="46" s="1"/>
  <c r="I8" i="1"/>
  <c r="C7" i="46" s="1"/>
  <c r="H1070" i="1"/>
  <c r="H1058" i="1"/>
  <c r="H1022" i="1"/>
  <c r="H1010" i="1"/>
  <c r="H974" i="1"/>
  <c r="H962" i="1"/>
  <c r="H926" i="1"/>
  <c r="H914" i="1"/>
  <c r="H878" i="1"/>
  <c r="H866" i="1"/>
  <c r="H818" i="1"/>
  <c r="H698" i="1"/>
  <c r="H602" i="1"/>
  <c r="J602" i="1" s="1"/>
  <c r="H506" i="1"/>
  <c r="J506" i="1" s="1"/>
  <c r="H410" i="1"/>
  <c r="J410" i="1" s="1"/>
  <c r="D154" i="46" s="1"/>
  <c r="H590" i="1"/>
  <c r="J590" i="1" s="1"/>
  <c r="D132" i="55" s="1"/>
  <c r="H51" i="1"/>
  <c r="J51" i="1" s="1"/>
  <c r="D28" i="46" s="1"/>
  <c r="H1046" i="1"/>
  <c r="H1034" i="1"/>
  <c r="H998" i="1"/>
  <c r="H986" i="1"/>
  <c r="H950" i="1"/>
  <c r="H938" i="1"/>
  <c r="H902" i="1"/>
  <c r="H890" i="1"/>
  <c r="H854" i="1"/>
  <c r="H842" i="1"/>
  <c r="H830" i="1"/>
  <c r="H806" i="1"/>
  <c r="H794" i="1"/>
  <c r="H782" i="1"/>
  <c r="H770" i="1"/>
  <c r="H758" i="1"/>
  <c r="H746" i="1"/>
  <c r="H734" i="1"/>
  <c r="H722" i="1"/>
  <c r="H710" i="1"/>
  <c r="H674" i="1"/>
  <c r="H662" i="1"/>
  <c r="J662" i="1" s="1"/>
  <c r="H650" i="1"/>
  <c r="J650" i="1" s="1"/>
  <c r="H638" i="1"/>
  <c r="J638" i="1" s="1"/>
  <c r="D256" i="46" s="1"/>
  <c r="H626" i="1"/>
  <c r="J626" i="1" s="1"/>
  <c r="D252" i="46" s="1"/>
  <c r="H614" i="1"/>
  <c r="J614" i="1" s="1"/>
  <c r="D247" i="46" s="1"/>
  <c r="H578" i="1"/>
  <c r="J578" i="1" s="1"/>
  <c r="H566" i="1"/>
  <c r="J566" i="1" s="1"/>
  <c r="H554" i="1"/>
  <c r="J554" i="1" s="1"/>
  <c r="D127" i="55" s="1"/>
  <c r="H542" i="1"/>
  <c r="J542" i="1" s="1"/>
  <c r="D215" i="46" s="1"/>
  <c r="H530" i="1"/>
  <c r="J530" i="1" s="1"/>
  <c r="D209" i="46" s="1"/>
  <c r="H518" i="1"/>
  <c r="J518" i="1" s="1"/>
  <c r="D204" i="46" s="1"/>
  <c r="H482" i="1"/>
  <c r="J482" i="1" s="1"/>
  <c r="H470" i="1"/>
  <c r="J470" i="1" s="1"/>
  <c r="H458" i="1"/>
  <c r="J458" i="1" s="1"/>
  <c r="H446" i="1"/>
  <c r="J446" i="1" s="1"/>
  <c r="H434" i="1"/>
  <c r="J434" i="1" s="1"/>
  <c r="H422" i="1"/>
  <c r="J422" i="1" s="1"/>
  <c r="H398" i="1"/>
  <c r="J398" i="1" s="1"/>
  <c r="D147" i="46" s="1"/>
  <c r="H386" i="1"/>
  <c r="J386" i="1" s="1"/>
  <c r="D142" i="46" s="1"/>
  <c r="H374" i="1"/>
  <c r="J374" i="1" s="1"/>
  <c r="D139" i="46" s="1"/>
  <c r="H362" i="1"/>
  <c r="J362" i="1" s="1"/>
  <c r="D134" i="46" s="1"/>
  <c r="H350" i="1"/>
  <c r="J350" i="1" s="1"/>
  <c r="D128" i="46" s="1"/>
  <c r="H338" i="1"/>
  <c r="J338" i="1" s="1"/>
  <c r="D82" i="55" s="1"/>
  <c r="H326" i="1"/>
  <c r="J326" i="1" s="1"/>
  <c r="H314" i="1"/>
  <c r="J314" i="1" s="1"/>
  <c r="H302" i="1"/>
  <c r="J302" i="1" s="1"/>
  <c r="D71" i="55" s="1"/>
  <c r="H290" i="1"/>
  <c r="J290" i="1" s="1"/>
  <c r="D110" i="46" s="1"/>
  <c r="H278" i="1"/>
  <c r="J278" i="1" s="1"/>
  <c r="H266" i="1"/>
  <c r="J266" i="1" s="1"/>
  <c r="D103" i="46" s="1"/>
  <c r="H254" i="1"/>
  <c r="J254" i="1" s="1"/>
  <c r="H242" i="1"/>
  <c r="J242" i="1" s="1"/>
  <c r="H230" i="1"/>
  <c r="J230" i="1" s="1"/>
  <c r="D55" i="55" s="1"/>
  <c r="H50" i="1"/>
  <c r="J50" i="1" s="1"/>
  <c r="D16" i="55" s="1"/>
  <c r="H26" i="1"/>
  <c r="J26" i="1" s="1"/>
  <c r="H860" i="1"/>
  <c r="H848" i="1"/>
  <c r="H836" i="1"/>
  <c r="H824" i="1"/>
  <c r="H812" i="1"/>
  <c r="H800" i="1"/>
  <c r="H776" i="1"/>
  <c r="H764" i="1"/>
  <c r="H752" i="1"/>
  <c r="H740" i="1"/>
  <c r="H704" i="1"/>
  <c r="H692" i="1"/>
  <c r="H680" i="1"/>
  <c r="H668" i="1"/>
  <c r="H656" i="1"/>
  <c r="J656" i="1" s="1"/>
  <c r="H644" i="1"/>
  <c r="J644" i="1" s="1"/>
  <c r="D259" i="46" s="1"/>
  <c r="H608" i="1"/>
  <c r="J608" i="1" s="1"/>
  <c r="D243" i="46" s="1"/>
  <c r="H596" i="1"/>
  <c r="J596" i="1" s="1"/>
  <c r="H584" i="1"/>
  <c r="J584" i="1" s="1"/>
  <c r="D233" i="46" s="1"/>
  <c r="H572" i="1"/>
  <c r="J572" i="1" s="1"/>
  <c r="D229" i="46" s="1"/>
  <c r="H560" i="1"/>
  <c r="J560" i="1" s="1"/>
  <c r="H548" i="1"/>
  <c r="J548" i="1" s="1"/>
  <c r="H512" i="1"/>
  <c r="J512" i="1" s="1"/>
  <c r="D199" i="46" s="1"/>
  <c r="H500" i="1"/>
  <c r="J500" i="1" s="1"/>
  <c r="H488" i="1"/>
  <c r="J488" i="1" s="1"/>
  <c r="D115" i="55" s="1"/>
  <c r="H476" i="1"/>
  <c r="J476" i="1" s="1"/>
  <c r="H464" i="1"/>
  <c r="J464" i="1" s="1"/>
  <c r="H452" i="1"/>
  <c r="J452" i="1" s="1"/>
  <c r="H428" i="1"/>
  <c r="J428" i="1" s="1"/>
  <c r="D163" i="46" s="1"/>
  <c r="H416" i="1"/>
  <c r="J416" i="1" s="1"/>
  <c r="D93" i="55" s="1"/>
  <c r="H404" i="1"/>
  <c r="J404" i="1" s="1"/>
  <c r="D150" i="46" s="1"/>
  <c r="H392" i="1"/>
  <c r="J392" i="1" s="1"/>
  <c r="H380" i="1"/>
  <c r="J380" i="1" s="1"/>
  <c r="H368" i="1"/>
  <c r="J368" i="1" s="1"/>
  <c r="H356" i="1"/>
  <c r="J356" i="1" s="1"/>
  <c r="H344" i="1"/>
  <c r="J344" i="1" s="1"/>
  <c r="H332" i="1"/>
  <c r="J332" i="1" s="1"/>
  <c r="H320" i="1"/>
  <c r="J320" i="1" s="1"/>
  <c r="H308" i="1"/>
  <c r="J308" i="1" s="1"/>
  <c r="D74" i="55" s="1"/>
  <c r="H296" i="1"/>
  <c r="J296" i="1" s="1"/>
  <c r="H284" i="1"/>
  <c r="J284" i="1" s="1"/>
  <c r="H272" i="1"/>
  <c r="J272" i="1" s="1"/>
  <c r="H260" i="1"/>
  <c r="J260" i="1" s="1"/>
  <c r="D101" i="46" s="1"/>
  <c r="H248" i="1"/>
  <c r="J248" i="1" s="1"/>
  <c r="D94" i="46" s="1"/>
  <c r="H236" i="1"/>
  <c r="J236" i="1" s="1"/>
  <c r="H224" i="1"/>
  <c r="J224" i="1" s="1"/>
  <c r="D85" i="46" s="1"/>
  <c r="H212" i="1"/>
  <c r="J212" i="1" s="1"/>
  <c r="D81" i="46" s="1"/>
  <c r="H200" i="1"/>
  <c r="J200" i="1" s="1"/>
  <c r="H188" i="1"/>
  <c r="J188" i="1" s="1"/>
  <c r="H176" i="1"/>
  <c r="J176" i="1" s="1"/>
  <c r="H164" i="1"/>
  <c r="J164" i="1" s="1"/>
  <c r="H152" i="1"/>
  <c r="J152" i="1" s="1"/>
  <c r="D53" i="46" s="1"/>
  <c r="H140" i="1"/>
  <c r="J140" i="1" s="1"/>
  <c r="D41" i="55" s="1"/>
  <c r="H128" i="1"/>
  <c r="J128" i="1" s="1"/>
  <c r="H116" i="1"/>
  <c r="J116" i="1" s="1"/>
  <c r="H104" i="1"/>
  <c r="J104" i="1" s="1"/>
  <c r="D31" i="55" s="1"/>
  <c r="H92" i="1"/>
  <c r="J92" i="1" s="1"/>
  <c r="D27" i="55" s="1"/>
  <c r="H80" i="1"/>
  <c r="J80" i="1" s="1"/>
  <c r="H68" i="1"/>
  <c r="J68" i="1" s="1"/>
  <c r="H56" i="1"/>
  <c r="J56" i="1" s="1"/>
  <c r="H44" i="1"/>
  <c r="J44" i="1" s="1"/>
  <c r="D15" i="55" s="1"/>
  <c r="H32" i="1"/>
  <c r="J32" i="1" s="1"/>
  <c r="D20" i="46" s="1"/>
  <c r="H20" i="1"/>
  <c r="J20" i="1" s="1"/>
  <c r="D14" i="46" s="1"/>
  <c r="H8" i="1"/>
  <c r="J8" i="1" s="1"/>
  <c r="D7" i="46" s="1"/>
  <c r="I433" i="1"/>
  <c r="C167" i="46" s="1"/>
  <c r="I421" i="1"/>
  <c r="C96" i="55" s="1"/>
  <c r="I409" i="1"/>
  <c r="C92" i="55" s="1"/>
  <c r="I397" i="1"/>
  <c r="C146" i="46" s="1"/>
  <c r="I385" i="1"/>
  <c r="I373" i="1"/>
  <c r="C138" i="46" s="1"/>
  <c r="H373" i="1"/>
  <c r="J373" i="1" s="1"/>
  <c r="D138" i="46" s="1"/>
  <c r="I361" i="1"/>
  <c r="I349" i="1"/>
  <c r="I337" i="1"/>
  <c r="H337" i="1"/>
  <c r="J337" i="1" s="1"/>
  <c r="I325" i="1"/>
  <c r="I313" i="1"/>
  <c r="I301" i="1"/>
  <c r="H301" i="1"/>
  <c r="J301" i="1" s="1"/>
  <c r="I289" i="1"/>
  <c r="I277" i="1"/>
  <c r="C66" i="55" s="1"/>
  <c r="I265" i="1"/>
  <c r="C102" i="46" s="1"/>
  <c r="H265" i="1"/>
  <c r="J265" i="1" s="1"/>
  <c r="D102" i="46" s="1"/>
  <c r="I253" i="1"/>
  <c r="C97" i="46" s="1"/>
  <c r="I241" i="1"/>
  <c r="I229" i="1"/>
  <c r="H229" i="1"/>
  <c r="J229" i="1" s="1"/>
  <c r="I217" i="1"/>
  <c r="C83" i="46" s="1"/>
  <c r="I205" i="1"/>
  <c r="C78" i="46" s="1"/>
  <c r="I193" i="1"/>
  <c r="C73" i="46" s="1"/>
  <c r="H193" i="1"/>
  <c r="J193" i="1" s="1"/>
  <c r="D73" i="46" s="1"/>
  <c r="I181" i="1"/>
  <c r="I169" i="1"/>
  <c r="I157" i="1"/>
  <c r="C46" i="55" s="1"/>
  <c r="H157" i="1"/>
  <c r="J157" i="1" s="1"/>
  <c r="D46" i="55" s="1"/>
  <c r="I145" i="1"/>
  <c r="I133" i="1"/>
  <c r="I121" i="1"/>
  <c r="H121" i="1"/>
  <c r="J121" i="1" s="1"/>
  <c r="I109" i="1"/>
  <c r="I97" i="1"/>
  <c r="I85" i="1"/>
  <c r="C38" i="46" s="1"/>
  <c r="H85" i="1"/>
  <c r="J85" i="1" s="1"/>
  <c r="D38" i="46" s="1"/>
  <c r="I73" i="1"/>
  <c r="C33" i="46" s="1"/>
  <c r="I61" i="1"/>
  <c r="I49" i="1"/>
  <c r="I37" i="1"/>
  <c r="I25" i="1"/>
  <c r="H1063" i="1"/>
  <c r="H1051" i="1"/>
  <c r="H1027" i="1"/>
  <c r="H1015" i="1"/>
  <c r="H1003" i="1"/>
  <c r="H979" i="1"/>
  <c r="H967" i="1"/>
  <c r="H955" i="1"/>
  <c r="H931" i="1"/>
  <c r="H919" i="1"/>
  <c r="H907" i="1"/>
  <c r="H883" i="1"/>
  <c r="H871" i="1"/>
  <c r="H775" i="1"/>
  <c r="H763" i="1"/>
  <c r="H715" i="1"/>
  <c r="H679" i="1"/>
  <c r="H667" i="1"/>
  <c r="H619" i="1"/>
  <c r="J619" i="1" s="1"/>
  <c r="D248" i="46" s="1"/>
  <c r="H583" i="1"/>
  <c r="J583" i="1" s="1"/>
  <c r="D232" i="46" s="1"/>
  <c r="H571" i="1"/>
  <c r="J571" i="1" s="1"/>
  <c r="D228" i="46" s="1"/>
  <c r="H523" i="1"/>
  <c r="J523" i="1" s="1"/>
  <c r="H487" i="1"/>
  <c r="J487" i="1" s="1"/>
  <c r="D189" i="46" s="1"/>
  <c r="H475" i="1"/>
  <c r="J475" i="1" s="1"/>
  <c r="H427" i="1"/>
  <c r="J427" i="1" s="1"/>
  <c r="H391" i="1"/>
  <c r="J391" i="1" s="1"/>
  <c r="H379" i="1"/>
  <c r="J379" i="1" s="1"/>
  <c r="H343" i="1"/>
  <c r="J343" i="1" s="1"/>
  <c r="H307" i="1"/>
  <c r="J307" i="1" s="1"/>
  <c r="H271" i="1"/>
  <c r="J271" i="1" s="1"/>
  <c r="D104" i="46" s="1"/>
  <c r="H235" i="1"/>
  <c r="J235" i="1" s="1"/>
  <c r="H199" i="1"/>
  <c r="J199" i="1" s="1"/>
  <c r="H163" i="1"/>
  <c r="J163" i="1" s="1"/>
  <c r="H127" i="1"/>
  <c r="J127" i="1" s="1"/>
  <c r="H91" i="1"/>
  <c r="J91" i="1" s="1"/>
  <c r="I528" i="1"/>
  <c r="I516" i="1"/>
  <c r="C202" i="46" s="1"/>
  <c r="I504" i="1"/>
  <c r="C193" i="46" s="1"/>
  <c r="I492" i="1"/>
  <c r="I480" i="1"/>
  <c r="C186" i="46" s="1"/>
  <c r="I468" i="1"/>
  <c r="C182" i="46" s="1"/>
  <c r="I456" i="1"/>
  <c r="C101" i="55" s="1"/>
  <c r="I444" i="1"/>
  <c r="C174" i="46" s="1"/>
  <c r="I432" i="1"/>
  <c r="I420" i="1"/>
  <c r="C160" i="46" s="1"/>
  <c r="I408" i="1"/>
  <c r="I396" i="1"/>
  <c r="I384" i="1"/>
  <c r="I372" i="1"/>
  <c r="I360" i="1"/>
  <c r="I348" i="1"/>
  <c r="I336" i="1"/>
  <c r="I324" i="1"/>
  <c r="C76" i="55" s="1"/>
  <c r="I312" i="1"/>
  <c r="I300" i="1"/>
  <c r="C113" i="46" s="1"/>
  <c r="I288" i="1"/>
  <c r="I276" i="1"/>
  <c r="I264" i="1"/>
  <c r="C62" i="55" s="1"/>
  <c r="I252" i="1"/>
  <c r="C96" i="46" s="1"/>
  <c r="I240" i="1"/>
  <c r="C90" i="46" s="1"/>
  <c r="I228" i="1"/>
  <c r="I216" i="1"/>
  <c r="C82" i="46" s="1"/>
  <c r="I204" i="1"/>
  <c r="C77" i="46" s="1"/>
  <c r="I192" i="1"/>
  <c r="C72" i="46" s="1"/>
  <c r="I180" i="1"/>
  <c r="C65" i="46" s="1"/>
  <c r="I168" i="1"/>
  <c r="C60" i="46" s="1"/>
  <c r="I156" i="1"/>
  <c r="C56" i="46" s="1"/>
  <c r="I144" i="1"/>
  <c r="C43" i="55" s="1"/>
  <c r="I132" i="1"/>
  <c r="C39" i="55" s="1"/>
  <c r="I120" i="1"/>
  <c r="I108" i="1"/>
  <c r="C43" i="46" s="1"/>
  <c r="I96" i="1"/>
  <c r="I84" i="1"/>
  <c r="C24" i="55" s="1"/>
  <c r="I72" i="1"/>
  <c r="C20" i="55" s="1"/>
  <c r="I60" i="1"/>
  <c r="C19" i="55" s="1"/>
  <c r="I48" i="1"/>
  <c r="C27" i="46" s="1"/>
  <c r="I36" i="1"/>
  <c r="C22" i="46" s="1"/>
  <c r="I24" i="1"/>
  <c r="C16" i="46" s="1"/>
  <c r="H1062" i="1"/>
  <c r="H1050" i="1"/>
  <c r="H1014" i="1"/>
  <c r="H1002" i="1"/>
  <c r="H966" i="1"/>
  <c r="H954" i="1"/>
  <c r="H918" i="1"/>
  <c r="H906" i="1"/>
  <c r="H870" i="1"/>
  <c r="H858" i="1"/>
  <c r="H846" i="1"/>
  <c r="H834" i="1"/>
  <c r="H774" i="1"/>
  <c r="H714" i="1"/>
  <c r="H618" i="1"/>
  <c r="J618" i="1" s="1"/>
  <c r="D136" i="55" s="1"/>
  <c r="H522" i="1"/>
  <c r="J522" i="1" s="1"/>
  <c r="H426" i="1"/>
  <c r="J426" i="1" s="1"/>
  <c r="D162" i="46" s="1"/>
  <c r="H354" i="1"/>
  <c r="J354" i="1" s="1"/>
  <c r="H318" i="1"/>
  <c r="J318" i="1" s="1"/>
  <c r="H282" i="1"/>
  <c r="J282" i="1" s="1"/>
  <c r="D106" i="46" s="1"/>
  <c r="H246" i="1"/>
  <c r="J246" i="1" s="1"/>
  <c r="D93" i="46" s="1"/>
  <c r="H210" i="1"/>
  <c r="J210" i="1" s="1"/>
  <c r="H174" i="1"/>
  <c r="J174" i="1" s="1"/>
  <c r="D62" i="46" s="1"/>
  <c r="H138" i="1"/>
  <c r="J138" i="1" s="1"/>
  <c r="H102" i="1"/>
  <c r="J102" i="1" s="1"/>
  <c r="H66" i="1"/>
  <c r="J66" i="1" s="1"/>
  <c r="H54" i="1"/>
  <c r="J54" i="1" s="1"/>
  <c r="D29" i="46" s="1"/>
  <c r="I455" i="1"/>
  <c r="I443" i="1"/>
  <c r="I431" i="1"/>
  <c r="C166" i="46" s="1"/>
  <c r="I419" i="1"/>
  <c r="C159" i="46" s="1"/>
  <c r="I407" i="1"/>
  <c r="I395" i="1"/>
  <c r="I383" i="1"/>
  <c r="I371" i="1"/>
  <c r="I359" i="1"/>
  <c r="I347" i="1"/>
  <c r="I335" i="1"/>
  <c r="C124" i="46" s="1"/>
  <c r="I323" i="1"/>
  <c r="I311" i="1"/>
  <c r="C118" i="46" s="1"/>
  <c r="I299" i="1"/>
  <c r="I287" i="1"/>
  <c r="C67" i="55" s="1"/>
  <c r="I275" i="1"/>
  <c r="I263" i="1"/>
  <c r="I251" i="1"/>
  <c r="C95" i="46" s="1"/>
  <c r="I239" i="1"/>
  <c r="C89" i="46" s="1"/>
  <c r="I227" i="1"/>
  <c r="I215" i="1"/>
  <c r="I203" i="1"/>
  <c r="I191" i="1"/>
  <c r="I179" i="1"/>
  <c r="C48" i="55" s="1"/>
  <c r="I167" i="1"/>
  <c r="I155" i="1"/>
  <c r="C55" i="46" s="1"/>
  <c r="I143" i="1"/>
  <c r="C42" i="55" s="1"/>
  <c r="I131" i="1"/>
  <c r="I119" i="1"/>
  <c r="C37" i="55" s="1"/>
  <c r="I107" i="1"/>
  <c r="I95" i="1"/>
  <c r="I83" i="1"/>
  <c r="I71" i="1"/>
  <c r="C32" i="46" s="1"/>
  <c r="I59" i="1"/>
  <c r="I47" i="1"/>
  <c r="I35" i="1"/>
  <c r="I23" i="1"/>
  <c r="C9" i="55" s="1"/>
  <c r="H1049" i="1"/>
  <c r="H1001" i="1"/>
  <c r="H953" i="1"/>
  <c r="H905" i="1"/>
  <c r="H857" i="1"/>
  <c r="H833" i="1"/>
  <c r="H821" i="1"/>
  <c r="H713" i="1"/>
  <c r="H677" i="1"/>
  <c r="H617" i="1"/>
  <c r="J617" i="1" s="1"/>
  <c r="H581" i="1"/>
  <c r="J581" i="1" s="1"/>
  <c r="H521" i="1"/>
  <c r="J521" i="1" s="1"/>
  <c r="H485" i="1"/>
  <c r="J485" i="1" s="1"/>
  <c r="D188" i="46" s="1"/>
  <c r="H425" i="1"/>
  <c r="J425" i="1" s="1"/>
  <c r="H389" i="1"/>
  <c r="J389" i="1" s="1"/>
  <c r="D145" i="46" s="1"/>
  <c r="H29" i="1"/>
  <c r="J29" i="1" s="1"/>
  <c r="D17" i="46" s="1"/>
  <c r="I394" i="1"/>
  <c r="I382" i="1"/>
  <c r="I370" i="1"/>
  <c r="I358" i="1"/>
  <c r="C132" i="46" s="1"/>
  <c r="I346" i="1"/>
  <c r="I334" i="1"/>
  <c r="C123" i="46" s="1"/>
  <c r="I322" i="1"/>
  <c r="C121" i="46" s="1"/>
  <c r="I310" i="1"/>
  <c r="C117" i="46" s="1"/>
  <c r="I298" i="1"/>
  <c r="I286" i="1"/>
  <c r="I274" i="1"/>
  <c r="I262" i="1"/>
  <c r="I250" i="1"/>
  <c r="I238" i="1"/>
  <c r="I226" i="1"/>
  <c r="C87" i="46" s="1"/>
  <c r="I214" i="1"/>
  <c r="C54" i="55" s="1"/>
  <c r="I202" i="1"/>
  <c r="I190" i="1"/>
  <c r="C71" i="46" s="1"/>
  <c r="I178" i="1"/>
  <c r="C64" i="46" s="1"/>
  <c r="I166" i="1"/>
  <c r="I154" i="1"/>
  <c r="I142" i="1"/>
  <c r="I130" i="1"/>
  <c r="I118" i="1"/>
  <c r="C46" i="46" s="1"/>
  <c r="I106" i="1"/>
  <c r="I94" i="1"/>
  <c r="C28" i="55" s="1"/>
  <c r="I82" i="1"/>
  <c r="I70" i="1"/>
  <c r="I58" i="1"/>
  <c r="I46" i="1"/>
  <c r="C26" i="46" s="1"/>
  <c r="I34" i="1"/>
  <c r="C13" i="55" s="1"/>
  <c r="I22" i="1"/>
  <c r="C8" i="55" s="1"/>
  <c r="H1060" i="1"/>
  <c r="H1048" i="1"/>
  <c r="H1036" i="1"/>
  <c r="H1012" i="1"/>
  <c r="H1000" i="1"/>
  <c r="H988" i="1"/>
  <c r="H964" i="1"/>
  <c r="H952" i="1"/>
  <c r="H940" i="1"/>
  <c r="H916" i="1"/>
  <c r="H904" i="1"/>
  <c r="H892" i="1"/>
  <c r="H868" i="1"/>
  <c r="H856" i="1"/>
  <c r="H832" i="1"/>
  <c r="H772" i="1"/>
  <c r="H748" i="1"/>
  <c r="H712" i="1"/>
  <c r="H700" i="1"/>
  <c r="H652" i="1"/>
  <c r="J652" i="1" s="1"/>
  <c r="D263" i="46" s="1"/>
  <c r="H616" i="1"/>
  <c r="J616" i="1" s="1"/>
  <c r="H604" i="1"/>
  <c r="J604" i="1" s="1"/>
  <c r="H556" i="1"/>
  <c r="J556" i="1" s="1"/>
  <c r="D222" i="46" s="1"/>
  <c r="H520" i="1"/>
  <c r="J520" i="1" s="1"/>
  <c r="D206" i="46" s="1"/>
  <c r="H508" i="1"/>
  <c r="J508" i="1" s="1"/>
  <c r="D197" i="46" s="1"/>
  <c r="H460" i="1"/>
  <c r="J460" i="1" s="1"/>
  <c r="D179" i="46" s="1"/>
  <c r="H424" i="1"/>
  <c r="J424" i="1" s="1"/>
  <c r="H412" i="1"/>
  <c r="J412" i="1" s="1"/>
  <c r="D156" i="46" s="1"/>
  <c r="I537" i="1"/>
  <c r="I525" i="1"/>
  <c r="C207" i="46" s="1"/>
  <c r="I513" i="1"/>
  <c r="I501" i="1"/>
  <c r="C192" i="46" s="1"/>
  <c r="I489" i="1"/>
  <c r="C190" i="46" s="1"/>
  <c r="I477" i="1"/>
  <c r="I465" i="1"/>
  <c r="C181" i="46" s="1"/>
  <c r="I453" i="1"/>
  <c r="I441" i="1"/>
  <c r="C172" i="46" s="1"/>
  <c r="I429" i="1"/>
  <c r="C164" i="46" s="1"/>
  <c r="I417" i="1"/>
  <c r="C94" i="55" s="1"/>
  <c r="I405" i="1"/>
  <c r="I393" i="1"/>
  <c r="I381" i="1"/>
  <c r="I369" i="1"/>
  <c r="C137" i="46" s="1"/>
  <c r="I357" i="1"/>
  <c r="C131" i="46" s="1"/>
  <c r="I345" i="1"/>
  <c r="I333" i="1"/>
  <c r="C122" i="46" s="1"/>
  <c r="I321" i="1"/>
  <c r="C120" i="46" s="1"/>
  <c r="I309" i="1"/>
  <c r="C116" i="46" s="1"/>
  <c r="I297" i="1"/>
  <c r="C70" i="55" s="1"/>
  <c r="I285" i="1"/>
  <c r="C108" i="46" s="1"/>
  <c r="I273" i="1"/>
  <c r="I261" i="1"/>
  <c r="I249" i="1"/>
  <c r="I237" i="1"/>
  <c r="I225" i="1"/>
  <c r="C86" i="46" s="1"/>
  <c r="I213" i="1"/>
  <c r="I201" i="1"/>
  <c r="I189" i="1"/>
  <c r="I177" i="1"/>
  <c r="C63" i="46" s="1"/>
  <c r="I165" i="1"/>
  <c r="I153" i="1"/>
  <c r="I141" i="1"/>
  <c r="I129" i="1"/>
  <c r="C47" i="46" s="1"/>
  <c r="I117" i="1"/>
  <c r="C36" i="55" s="1"/>
  <c r="I105" i="1"/>
  <c r="I93" i="1"/>
  <c r="I81" i="1"/>
  <c r="C22" i="55" s="1"/>
  <c r="I69" i="1"/>
  <c r="C31" i="46" s="1"/>
  <c r="I57" i="1"/>
  <c r="C18" i="55" s="1"/>
  <c r="I45" i="1"/>
  <c r="I33" i="1"/>
  <c r="I21" i="1"/>
  <c r="H1047" i="1"/>
  <c r="H1035" i="1"/>
  <c r="H999" i="1"/>
  <c r="H987" i="1"/>
  <c r="H951" i="1"/>
  <c r="H939" i="1"/>
  <c r="H903" i="1"/>
  <c r="H891" i="1"/>
  <c r="H855" i="1"/>
  <c r="H831" i="1"/>
  <c r="H807" i="1"/>
  <c r="H747" i="1"/>
  <c r="H651" i="1"/>
  <c r="J651" i="1" s="1"/>
  <c r="D262" i="46" s="1"/>
  <c r="H555" i="1"/>
  <c r="J555" i="1" s="1"/>
  <c r="H459" i="1"/>
  <c r="J459" i="1" s="1"/>
  <c r="D178" i="46" s="1"/>
  <c r="H363" i="1"/>
  <c r="J363" i="1" s="1"/>
  <c r="D88" i="55" s="1"/>
  <c r="H327" i="1"/>
  <c r="J327" i="1" s="1"/>
  <c r="D77" i="55" s="1"/>
  <c r="H291" i="1"/>
  <c r="J291" i="1" s="1"/>
  <c r="H255" i="1"/>
  <c r="J255" i="1" s="1"/>
  <c r="D98" i="46" s="1"/>
  <c r="H219" i="1"/>
  <c r="J219" i="1" s="1"/>
  <c r="H183" i="1"/>
  <c r="J183" i="1" s="1"/>
  <c r="D68" i="46" s="1"/>
  <c r="H147" i="1"/>
  <c r="J147" i="1" s="1"/>
  <c r="D50" i="46" s="1"/>
  <c r="H111" i="1"/>
  <c r="J111" i="1" s="1"/>
  <c r="H75" i="1"/>
  <c r="J75" i="1" s="1"/>
  <c r="D34" i="46" s="1"/>
  <c r="H27" i="1"/>
  <c r="J27" i="1" s="1"/>
  <c r="H409" i="1"/>
  <c r="J409" i="1" s="1"/>
  <c r="D92" i="55" s="1"/>
  <c r="I7" i="1"/>
  <c r="C5" i="46" s="1"/>
  <c r="H817" i="1"/>
  <c r="H781" i="1"/>
  <c r="H769" i="1"/>
  <c r="H757" i="1"/>
  <c r="H721" i="1"/>
  <c r="H709" i="1"/>
  <c r="H673" i="1"/>
  <c r="H661" i="1"/>
  <c r="J661" i="1" s="1"/>
  <c r="H625" i="1"/>
  <c r="J625" i="1" s="1"/>
  <c r="D251" i="46" s="1"/>
  <c r="H613" i="1"/>
  <c r="J613" i="1" s="1"/>
  <c r="D246" i="46" s="1"/>
  <c r="H577" i="1"/>
  <c r="J577" i="1" s="1"/>
  <c r="D230" i="46" s="1"/>
  <c r="H565" i="1"/>
  <c r="J565" i="1" s="1"/>
  <c r="H529" i="1"/>
  <c r="J529" i="1" s="1"/>
  <c r="H517" i="1"/>
  <c r="J517" i="1" s="1"/>
  <c r="D203" i="46" s="1"/>
  <c r="H481" i="1"/>
  <c r="J481" i="1" s="1"/>
  <c r="D187" i="46" s="1"/>
  <c r="H469" i="1"/>
  <c r="J469" i="1" s="1"/>
  <c r="D106" i="55" s="1"/>
  <c r="H433" i="1"/>
  <c r="J433" i="1" s="1"/>
  <c r="D167" i="46" s="1"/>
  <c r="H421" i="1"/>
  <c r="J421" i="1" s="1"/>
  <c r="D96" i="55" s="1"/>
  <c r="H385" i="1"/>
  <c r="J385" i="1" s="1"/>
  <c r="H349" i="1"/>
  <c r="J349" i="1" s="1"/>
  <c r="H313" i="1"/>
  <c r="J313" i="1" s="1"/>
  <c r="H277" i="1"/>
  <c r="J277" i="1" s="1"/>
  <c r="D66" i="55" s="1"/>
  <c r="H241" i="1"/>
  <c r="J241" i="1" s="1"/>
  <c r="H205" i="1"/>
  <c r="J205" i="1" s="1"/>
  <c r="D78" i="46" s="1"/>
  <c r="H169" i="1"/>
  <c r="J169" i="1" s="1"/>
  <c r="H133" i="1"/>
  <c r="J133" i="1" s="1"/>
  <c r="H97" i="1"/>
  <c r="J97" i="1" s="1"/>
  <c r="H61" i="1"/>
  <c r="J61" i="1" s="1"/>
  <c r="H49" i="1"/>
  <c r="J49" i="1" s="1"/>
  <c r="H25" i="1"/>
  <c r="J25" i="1" s="1"/>
  <c r="I13" i="1"/>
  <c r="H823" i="1"/>
  <c r="H811" i="1"/>
  <c r="H799" i="1"/>
  <c r="H787" i="1"/>
  <c r="H751" i="1"/>
  <c r="H739" i="1"/>
  <c r="H703" i="1"/>
  <c r="H691" i="1"/>
  <c r="H655" i="1"/>
  <c r="J655" i="1" s="1"/>
  <c r="H643" i="1"/>
  <c r="J643" i="1" s="1"/>
  <c r="H607" i="1"/>
  <c r="J607" i="1" s="1"/>
  <c r="D135" i="55" s="1"/>
  <c r="H595" i="1"/>
  <c r="J595" i="1" s="1"/>
  <c r="H559" i="1"/>
  <c r="J559" i="1" s="1"/>
  <c r="D224" i="46" s="1"/>
  <c r="H547" i="1"/>
  <c r="J547" i="1" s="1"/>
  <c r="D218" i="46" s="1"/>
  <c r="H511" i="1"/>
  <c r="J511" i="1" s="1"/>
  <c r="D122" i="55" s="1"/>
  <c r="H499" i="1"/>
  <c r="J499" i="1" s="1"/>
  <c r="H463" i="1"/>
  <c r="J463" i="1" s="1"/>
  <c r="H451" i="1"/>
  <c r="J451" i="1" s="1"/>
  <c r="H415" i="1"/>
  <c r="J415" i="1" s="1"/>
  <c r="D157" i="46" s="1"/>
  <c r="H403" i="1"/>
  <c r="J403" i="1" s="1"/>
  <c r="D149" i="46" s="1"/>
  <c r="H367" i="1"/>
  <c r="J367" i="1" s="1"/>
  <c r="H355" i="1"/>
  <c r="J355" i="1" s="1"/>
  <c r="H331" i="1"/>
  <c r="J331" i="1" s="1"/>
  <c r="D81" i="55" s="1"/>
  <c r="H319" i="1"/>
  <c r="J319" i="1" s="1"/>
  <c r="H295" i="1"/>
  <c r="J295" i="1" s="1"/>
  <c r="D112" i="46" s="1"/>
  <c r="H283" i="1"/>
  <c r="J283" i="1" s="1"/>
  <c r="D107" i="46" s="1"/>
  <c r="H259" i="1"/>
  <c r="J259" i="1" s="1"/>
  <c r="D61" i="55" s="1"/>
  <c r="H247" i="1"/>
  <c r="J247" i="1" s="1"/>
  <c r="H223" i="1"/>
  <c r="J223" i="1" s="1"/>
  <c r="H211" i="1"/>
  <c r="J211" i="1" s="1"/>
  <c r="H187" i="1"/>
  <c r="J187" i="1" s="1"/>
  <c r="H175" i="1"/>
  <c r="J175" i="1" s="1"/>
  <c r="H151" i="1"/>
  <c r="J151" i="1" s="1"/>
  <c r="D52" i="46" s="1"/>
  <c r="H139" i="1"/>
  <c r="J139" i="1" s="1"/>
  <c r="H115" i="1"/>
  <c r="J115" i="1" s="1"/>
  <c r="D35" i="55" s="1"/>
  <c r="H103" i="1"/>
  <c r="J103" i="1" s="1"/>
  <c r="H79" i="1"/>
  <c r="J79" i="1" s="1"/>
  <c r="H67" i="1"/>
  <c r="J67" i="1" s="1"/>
  <c r="H55" i="1"/>
  <c r="J55" i="1" s="1"/>
  <c r="H43" i="1"/>
  <c r="J43" i="1" s="1"/>
  <c r="H31" i="1"/>
  <c r="J31" i="1" s="1"/>
  <c r="H19" i="1"/>
  <c r="J19" i="1" s="1"/>
  <c r="H7" i="1"/>
  <c r="J7" i="1" s="1"/>
  <c r="D5" i="46" s="1"/>
  <c r="I12" i="1"/>
  <c r="H810" i="1"/>
  <c r="H798" i="1"/>
  <c r="H750" i="1"/>
  <c r="H738" i="1"/>
  <c r="H726" i="1"/>
  <c r="H702" i="1"/>
  <c r="H690" i="1"/>
  <c r="H678" i="1"/>
  <c r="H654" i="1"/>
  <c r="J654" i="1" s="1"/>
  <c r="H642" i="1"/>
  <c r="J642" i="1" s="1"/>
  <c r="D257" i="46" s="1"/>
  <c r="H630" i="1"/>
  <c r="J630" i="1" s="1"/>
  <c r="H606" i="1"/>
  <c r="J606" i="1" s="1"/>
  <c r="H594" i="1"/>
  <c r="J594" i="1" s="1"/>
  <c r="D238" i="46" s="1"/>
  <c r="H582" i="1"/>
  <c r="J582" i="1" s="1"/>
  <c r="D231" i="46" s="1"/>
  <c r="H558" i="1"/>
  <c r="J558" i="1" s="1"/>
  <c r="D223" i="46" s="1"/>
  <c r="H546" i="1"/>
  <c r="J546" i="1" s="1"/>
  <c r="D217" i="46" s="1"/>
  <c r="H534" i="1"/>
  <c r="J534" i="1" s="1"/>
  <c r="H510" i="1"/>
  <c r="J510" i="1" s="1"/>
  <c r="D198" i="46" s="1"/>
  <c r="H498" i="1"/>
  <c r="J498" i="1" s="1"/>
  <c r="H486" i="1"/>
  <c r="J486" i="1" s="1"/>
  <c r="D114" i="55" s="1"/>
  <c r="H462" i="1"/>
  <c r="J462" i="1" s="1"/>
  <c r="H450" i="1"/>
  <c r="J450" i="1" s="1"/>
  <c r="D175" i="46" s="1"/>
  <c r="H438" i="1"/>
  <c r="J438" i="1" s="1"/>
  <c r="D169" i="46" s="1"/>
  <c r="H414" i="1"/>
  <c r="J414" i="1" s="1"/>
  <c r="H402" i="1"/>
  <c r="J402" i="1" s="1"/>
  <c r="D148" i="46" s="1"/>
  <c r="H390" i="1"/>
  <c r="J390" i="1" s="1"/>
  <c r="H366" i="1"/>
  <c r="J366" i="1" s="1"/>
  <c r="D136" i="46" s="1"/>
  <c r="H330" i="1"/>
  <c r="J330" i="1" s="1"/>
  <c r="D80" i="55" s="1"/>
  <c r="H294" i="1"/>
  <c r="J294" i="1" s="1"/>
  <c r="H258" i="1"/>
  <c r="J258" i="1" s="1"/>
  <c r="D100" i="46" s="1"/>
  <c r="H222" i="1"/>
  <c r="J222" i="1" s="1"/>
  <c r="H186" i="1"/>
  <c r="J186" i="1" s="1"/>
  <c r="D70" i="46" s="1"/>
  <c r="H150" i="1"/>
  <c r="J150" i="1" s="1"/>
  <c r="H114" i="1"/>
  <c r="J114" i="1" s="1"/>
  <c r="H78" i="1"/>
  <c r="J78" i="1" s="1"/>
  <c r="D36" i="46" s="1"/>
  <c r="H42" i="1"/>
  <c r="J42" i="1" s="1"/>
  <c r="H30" i="1"/>
  <c r="J30" i="1" s="1"/>
  <c r="D18" i="46" s="1"/>
  <c r="H18" i="1"/>
  <c r="J18" i="1" s="1"/>
  <c r="H6" i="1"/>
  <c r="J6" i="1" s="1"/>
  <c r="D4" i="46" s="1"/>
  <c r="I11" i="1"/>
  <c r="C4" i="55" s="1"/>
  <c r="H809" i="1"/>
  <c r="H797" i="1"/>
  <c r="H785" i="1"/>
  <c r="H773" i="1"/>
  <c r="H737" i="1"/>
  <c r="H689" i="1"/>
  <c r="H641" i="1"/>
  <c r="J641" i="1" s="1"/>
  <c r="H593" i="1"/>
  <c r="J593" i="1" s="1"/>
  <c r="H545" i="1"/>
  <c r="J545" i="1" s="1"/>
  <c r="H497" i="1"/>
  <c r="J497" i="1" s="1"/>
  <c r="H449" i="1"/>
  <c r="J449" i="1" s="1"/>
  <c r="H401" i="1"/>
  <c r="J401" i="1" s="1"/>
  <c r="H365" i="1"/>
  <c r="J365" i="1" s="1"/>
  <c r="H353" i="1"/>
  <c r="J353" i="1" s="1"/>
  <c r="H329" i="1"/>
  <c r="J329" i="1" s="1"/>
  <c r="D79" i="55" s="1"/>
  <c r="H317" i="1"/>
  <c r="J317" i="1" s="1"/>
  <c r="H293" i="1"/>
  <c r="J293" i="1" s="1"/>
  <c r="H281" i="1"/>
  <c r="J281" i="1" s="1"/>
  <c r="H257" i="1"/>
  <c r="J257" i="1" s="1"/>
  <c r="H245" i="1"/>
  <c r="J245" i="1" s="1"/>
  <c r="D59" i="55" s="1"/>
  <c r="H221" i="1"/>
  <c r="J221" i="1" s="1"/>
  <c r="D84" i="46" s="1"/>
  <c r="H209" i="1"/>
  <c r="J209" i="1" s="1"/>
  <c r="D52" i="55" s="1"/>
  <c r="H185" i="1"/>
  <c r="J185" i="1" s="1"/>
  <c r="H173" i="1"/>
  <c r="J173" i="1" s="1"/>
  <c r="D61" i="46" s="1"/>
  <c r="H149" i="1"/>
  <c r="J149" i="1" s="1"/>
  <c r="H137" i="1"/>
  <c r="J137" i="1" s="1"/>
  <c r="H113" i="1"/>
  <c r="J113" i="1" s="1"/>
  <c r="H101" i="1"/>
  <c r="J101" i="1" s="1"/>
  <c r="H77" i="1"/>
  <c r="J77" i="1" s="1"/>
  <c r="H65" i="1"/>
  <c r="J65" i="1" s="1"/>
  <c r="H41" i="1"/>
  <c r="J41" i="1" s="1"/>
  <c r="D25" i="46" s="1"/>
  <c r="H17" i="1"/>
  <c r="J17" i="1" s="1"/>
  <c r="D12" i="46" s="1"/>
  <c r="H5" i="1"/>
  <c r="J5" i="1" s="1"/>
  <c r="I10" i="1"/>
  <c r="H796" i="1"/>
  <c r="H784" i="1"/>
  <c r="H736" i="1"/>
  <c r="H724" i="1"/>
  <c r="H688" i="1"/>
  <c r="H676" i="1"/>
  <c r="H640" i="1"/>
  <c r="J640" i="1" s="1"/>
  <c r="D140" i="55" s="1"/>
  <c r="H628" i="1"/>
  <c r="J628" i="1" s="1"/>
  <c r="H592" i="1"/>
  <c r="J592" i="1" s="1"/>
  <c r="H580" i="1"/>
  <c r="J580" i="1" s="1"/>
  <c r="H544" i="1"/>
  <c r="J544" i="1" s="1"/>
  <c r="D126" i="55" s="1"/>
  <c r="H532" i="1"/>
  <c r="J532" i="1" s="1"/>
  <c r="H496" i="1"/>
  <c r="J496" i="1" s="1"/>
  <c r="H484" i="1"/>
  <c r="J484" i="1" s="1"/>
  <c r="D113" i="55" s="1"/>
  <c r="H448" i="1"/>
  <c r="J448" i="1" s="1"/>
  <c r="H436" i="1"/>
  <c r="J436" i="1" s="1"/>
  <c r="H400" i="1"/>
  <c r="J400" i="1" s="1"/>
  <c r="H388" i="1"/>
  <c r="J388" i="1" s="1"/>
  <c r="D144" i="46" s="1"/>
  <c r="H352" i="1"/>
  <c r="J352" i="1" s="1"/>
  <c r="H316" i="1"/>
  <c r="J316" i="1" s="1"/>
  <c r="H280" i="1"/>
  <c r="J280" i="1" s="1"/>
  <c r="H244" i="1"/>
  <c r="J244" i="1" s="1"/>
  <c r="D92" i="46" s="1"/>
  <c r="H208" i="1"/>
  <c r="J208" i="1" s="1"/>
  <c r="H172" i="1"/>
  <c r="J172" i="1" s="1"/>
  <c r="H136" i="1"/>
  <c r="J136" i="1" s="1"/>
  <c r="H100" i="1"/>
  <c r="J100" i="1" s="1"/>
  <c r="H64" i="1"/>
  <c r="J64" i="1" s="1"/>
  <c r="H40" i="1"/>
  <c r="J40" i="1" s="1"/>
  <c r="H28" i="1"/>
  <c r="J28" i="1" s="1"/>
  <c r="D10" i="55" s="1"/>
  <c r="I9" i="1"/>
  <c r="C8" i="46" s="1"/>
  <c r="H795" i="1"/>
  <c r="H783" i="1"/>
  <c r="H771" i="1"/>
  <c r="H759" i="1"/>
  <c r="H735" i="1"/>
  <c r="H723" i="1"/>
  <c r="H711" i="1"/>
  <c r="H687" i="1"/>
  <c r="H675" i="1"/>
  <c r="H663" i="1"/>
  <c r="J663" i="1" s="1"/>
  <c r="H639" i="1"/>
  <c r="J639" i="1" s="1"/>
  <c r="H627" i="1"/>
  <c r="J627" i="1" s="1"/>
  <c r="H615" i="1"/>
  <c r="J615" i="1" s="1"/>
  <c r="H591" i="1"/>
  <c r="J591" i="1" s="1"/>
  <c r="H579" i="1"/>
  <c r="J579" i="1" s="1"/>
  <c r="H567" i="1"/>
  <c r="J567" i="1" s="1"/>
  <c r="H543" i="1"/>
  <c r="J543" i="1" s="1"/>
  <c r="H531" i="1"/>
  <c r="J531" i="1" s="1"/>
  <c r="D210" i="46" s="1"/>
  <c r="H519" i="1"/>
  <c r="J519" i="1" s="1"/>
  <c r="D205" i="46" s="1"/>
  <c r="H495" i="1"/>
  <c r="J495" i="1" s="1"/>
  <c r="H483" i="1"/>
  <c r="J483" i="1" s="1"/>
  <c r="D112" i="55" s="1"/>
  <c r="H471" i="1"/>
  <c r="J471" i="1" s="1"/>
  <c r="D107" i="55" s="1"/>
  <c r="H447" i="1"/>
  <c r="J447" i="1" s="1"/>
  <c r="H435" i="1"/>
  <c r="J435" i="1" s="1"/>
  <c r="D99" i="55" s="1"/>
  <c r="H423" i="1"/>
  <c r="J423" i="1" s="1"/>
  <c r="H399" i="1"/>
  <c r="J399" i="1" s="1"/>
  <c r="H387" i="1"/>
  <c r="J387" i="1" s="1"/>
  <c r="D143" i="46" s="1"/>
  <c r="H375" i="1"/>
  <c r="J375" i="1" s="1"/>
  <c r="H351" i="1"/>
  <c r="J351" i="1" s="1"/>
  <c r="D129" i="46" s="1"/>
  <c r="H339" i="1"/>
  <c r="J339" i="1" s="1"/>
  <c r="D125" i="46" s="1"/>
  <c r="H315" i="1"/>
  <c r="J315" i="1" s="1"/>
  <c r="H303" i="1"/>
  <c r="J303" i="1" s="1"/>
  <c r="D72" i="55" s="1"/>
  <c r="H279" i="1"/>
  <c r="J279" i="1" s="1"/>
  <c r="H267" i="1"/>
  <c r="J267" i="1" s="1"/>
  <c r="D63" i="55" s="1"/>
  <c r="H243" i="1"/>
  <c r="J243" i="1" s="1"/>
  <c r="D91" i="46" s="1"/>
  <c r="H231" i="1"/>
  <c r="J231" i="1" s="1"/>
  <c r="H207" i="1"/>
  <c r="J207" i="1" s="1"/>
  <c r="H195" i="1"/>
  <c r="J195" i="1" s="1"/>
  <c r="D75" i="46" s="1"/>
  <c r="H171" i="1"/>
  <c r="J171" i="1" s="1"/>
  <c r="H159" i="1"/>
  <c r="J159" i="1" s="1"/>
  <c r="D57" i="46" s="1"/>
  <c r="H135" i="1"/>
  <c r="J135" i="1" s="1"/>
  <c r="D40" i="55" s="1"/>
  <c r="H123" i="1"/>
  <c r="J123" i="1" s="1"/>
  <c r="H99" i="1"/>
  <c r="J99" i="1" s="1"/>
  <c r="H87" i="1"/>
  <c r="J87" i="1" s="1"/>
  <c r="D26" i="55" s="1"/>
  <c r="H63" i="1"/>
  <c r="J63" i="1" s="1"/>
  <c r="H39" i="1"/>
  <c r="J39" i="1" s="1"/>
  <c r="D23" i="46" s="1"/>
  <c r="H4" i="1"/>
  <c r="J4" i="1" s="1"/>
  <c r="D2" i="55" s="1"/>
  <c r="H218" i="1"/>
  <c r="J218" i="1" s="1"/>
  <c r="H206" i="1"/>
  <c r="J206" i="1" s="1"/>
  <c r="H194" i="1"/>
  <c r="J194" i="1" s="1"/>
  <c r="D74" i="46" s="1"/>
  <c r="H182" i="1"/>
  <c r="J182" i="1" s="1"/>
  <c r="D67" i="46" s="1"/>
  <c r="H170" i="1"/>
  <c r="J170" i="1" s="1"/>
  <c r="D47" i="55" s="1"/>
  <c r="H158" i="1"/>
  <c r="J158" i="1" s="1"/>
  <c r="H146" i="1"/>
  <c r="J146" i="1" s="1"/>
  <c r="D49" i="46" s="1"/>
  <c r="H134" i="1"/>
  <c r="J134" i="1" s="1"/>
  <c r="D48" i="46" s="1"/>
  <c r="H122" i="1"/>
  <c r="J122" i="1" s="1"/>
  <c r="H110" i="1"/>
  <c r="J110" i="1" s="1"/>
  <c r="H98" i="1"/>
  <c r="J98" i="1" s="1"/>
  <c r="H86" i="1"/>
  <c r="J86" i="1" s="1"/>
  <c r="D25" i="55" s="1"/>
  <c r="H74" i="1"/>
  <c r="J74" i="1" s="1"/>
  <c r="H62" i="1"/>
  <c r="J62" i="1" s="1"/>
  <c r="D30" i="46" s="1"/>
  <c r="D313" i="46" l="1"/>
  <c r="D164" i="55"/>
  <c r="D125" i="55"/>
  <c r="D216" i="46"/>
  <c r="D177" i="46"/>
  <c r="D102" i="55"/>
  <c r="C234" i="46"/>
  <c r="C130" i="55"/>
  <c r="C152" i="46"/>
  <c r="C90" i="55"/>
  <c r="C399" i="46"/>
  <c r="C213" i="55"/>
  <c r="D249" i="46"/>
  <c r="D137" i="55"/>
  <c r="C258" i="46"/>
  <c r="C141" i="55"/>
  <c r="D250" i="46"/>
  <c r="D138" i="55"/>
  <c r="D242" i="46"/>
  <c r="D134" i="55"/>
  <c r="D99" i="46"/>
  <c r="D60" i="55"/>
  <c r="C212" i="46"/>
  <c r="C124" i="55"/>
  <c r="C42" i="46"/>
  <c r="C32" i="55"/>
  <c r="C398" i="46"/>
  <c r="C212" i="55"/>
  <c r="C158" i="46"/>
  <c r="C95" i="55"/>
  <c r="C195" i="46"/>
  <c r="C119" i="55"/>
  <c r="D51" i="46"/>
  <c r="D44" i="55"/>
  <c r="C282" i="46"/>
  <c r="C151" i="55"/>
  <c r="C286" i="46"/>
  <c r="C154" i="55"/>
  <c r="C242" i="46"/>
  <c r="C134" i="55"/>
  <c r="D114" i="46"/>
  <c r="D73" i="55"/>
  <c r="D127" i="46"/>
  <c r="D85" i="55"/>
  <c r="D37" i="46"/>
  <c r="D23" i="55"/>
  <c r="C151" i="46"/>
  <c r="C89" i="55"/>
  <c r="D184" i="46"/>
  <c r="D110" i="55"/>
  <c r="D119" i="55"/>
  <c r="D195" i="46"/>
  <c r="C165" i="46"/>
  <c r="C98" i="55"/>
  <c r="C51" i="46"/>
  <c r="C44" i="55"/>
  <c r="C114" i="46"/>
  <c r="C73" i="55"/>
  <c r="C119" i="46"/>
  <c r="C75" i="55"/>
  <c r="D133" i="46"/>
  <c r="D87" i="55"/>
  <c r="D260" i="46"/>
  <c r="D142" i="55"/>
  <c r="D79" i="46"/>
  <c r="D51" i="55"/>
  <c r="D161" i="46"/>
  <c r="D97" i="55"/>
  <c r="D130" i="46"/>
  <c r="D86" i="55"/>
  <c r="D35" i="46"/>
  <c r="D21" i="55"/>
  <c r="D19" i="46"/>
  <c r="D11" i="55"/>
  <c r="D225" i="46"/>
  <c r="D129" i="55"/>
  <c r="D119" i="46"/>
  <c r="D75" i="55"/>
  <c r="C250" i="46"/>
  <c r="C138" i="55"/>
  <c r="C173" i="46"/>
  <c r="C100" i="55"/>
  <c r="C44" i="46"/>
  <c r="C33" i="55"/>
  <c r="C361" i="46"/>
  <c r="C190" i="55"/>
  <c r="C217" i="55"/>
  <c r="C403" i="46"/>
  <c r="D208" i="55"/>
  <c r="D396" i="46"/>
  <c r="C111" i="46"/>
  <c r="C69" i="55"/>
  <c r="C3" i="46"/>
  <c r="C3" i="55"/>
  <c r="C402" i="46"/>
  <c r="C216" i="55"/>
  <c r="C224" i="55"/>
  <c r="C415" i="46"/>
  <c r="D201" i="46"/>
  <c r="D123" i="55"/>
  <c r="C334" i="46"/>
  <c r="C183" i="55"/>
  <c r="C394" i="46"/>
  <c r="C207" i="55"/>
  <c r="C239" i="46"/>
  <c r="C133" i="55"/>
  <c r="C365" i="46"/>
  <c r="C192" i="55"/>
  <c r="C313" i="46"/>
  <c r="C164" i="55"/>
  <c r="C193" i="55"/>
  <c r="C367" i="46"/>
  <c r="D152" i="46"/>
  <c r="D90" i="55"/>
  <c r="D45" i="46"/>
  <c r="D34" i="55"/>
  <c r="C54" i="46"/>
  <c r="C45" i="55"/>
  <c r="C260" i="46"/>
  <c r="C142" i="55"/>
  <c r="C201" i="46"/>
  <c r="C123" i="55"/>
  <c r="C215" i="55"/>
  <c r="C400" i="46"/>
  <c r="C413" i="46"/>
  <c r="C223" i="55"/>
  <c r="C130" i="46"/>
  <c r="C86" i="55"/>
  <c r="C13" i="46"/>
  <c r="C6" i="55"/>
  <c r="D103" i="55"/>
  <c r="D180" i="46"/>
  <c r="D42" i="46"/>
  <c r="D32" i="55"/>
  <c r="D212" i="46"/>
  <c r="D124" i="55"/>
  <c r="D158" i="46"/>
  <c r="D95" i="55"/>
  <c r="D13" i="46"/>
  <c r="D6" i="55"/>
  <c r="D80" i="46"/>
  <c r="D53" i="55"/>
  <c r="D40" i="46"/>
  <c r="D29" i="55"/>
  <c r="D24" i="46"/>
  <c r="D14" i="55"/>
  <c r="C15" i="46"/>
  <c r="C7" i="55"/>
  <c r="C392" i="46"/>
  <c r="C204" i="55"/>
  <c r="C419" i="46"/>
  <c r="C227" i="55"/>
  <c r="C40" i="46"/>
  <c r="C29" i="55"/>
  <c r="C19" i="46"/>
  <c r="C11" i="55"/>
  <c r="C180" i="46"/>
  <c r="C103" i="55"/>
  <c r="C284" i="46"/>
  <c r="C152" i="55"/>
  <c r="D153" i="46"/>
  <c r="D91" i="55"/>
  <c r="D151" i="46"/>
  <c r="D89" i="55"/>
  <c r="D165" i="46"/>
  <c r="D98" i="55"/>
  <c r="D217" i="55"/>
  <c r="D403" i="46"/>
  <c r="D44" i="46"/>
  <c r="D33" i="55"/>
  <c r="C105" i="46"/>
  <c r="C65" i="55"/>
  <c r="C184" i="46"/>
  <c r="C110" i="55"/>
  <c r="C249" i="46"/>
  <c r="C137" i="55"/>
  <c r="C236" i="46"/>
  <c r="C131" i="55"/>
  <c r="C79" i="46"/>
  <c r="C51" i="55"/>
  <c r="C295" i="46"/>
  <c r="C159" i="55"/>
  <c r="C99" i="46"/>
  <c r="C60" i="55"/>
  <c r="D279" i="46"/>
  <c r="D150" i="55"/>
  <c r="D105" i="46"/>
  <c r="D65" i="55"/>
  <c r="D54" i="46"/>
  <c r="D45" i="55"/>
  <c r="D173" i="46"/>
  <c r="D100" i="55"/>
  <c r="D9" i="46"/>
  <c r="D5" i="55"/>
  <c r="D111" i="46"/>
  <c r="D69" i="55"/>
  <c r="C9" i="46"/>
  <c r="C5" i="55"/>
  <c r="C66" i="46"/>
  <c r="C49" i="55"/>
  <c r="C109" i="46"/>
  <c r="C68" i="55"/>
  <c r="C197" i="55"/>
  <c r="C376" i="46"/>
  <c r="C161" i="46"/>
  <c r="C97" i="55"/>
  <c r="C216" i="46"/>
  <c r="C125" i="55"/>
  <c r="C177" i="46"/>
  <c r="C102" i="55"/>
  <c r="C35" i="46"/>
  <c r="C21" i="55"/>
  <c r="D392" i="46"/>
  <c r="D204" i="55"/>
  <c r="D66" i="46"/>
  <c r="D49" i="55"/>
  <c r="D239" i="46"/>
  <c r="D133" i="55"/>
  <c r="C153" i="46"/>
  <c r="C91" i="55"/>
  <c r="C21" i="46"/>
  <c r="C12" i="55"/>
  <c r="C127" i="46"/>
  <c r="C85" i="55"/>
  <c r="D41" i="46"/>
  <c r="D30" i="55"/>
  <c r="D88" i="46"/>
  <c r="D58" i="55"/>
  <c r="D398" i="46"/>
  <c r="D212" i="55"/>
  <c r="C372" i="46"/>
  <c r="C195" i="55"/>
  <c r="D196" i="46"/>
  <c r="D120" i="55"/>
  <c r="C279" i="46"/>
  <c r="C150" i="55"/>
  <c r="C405" i="46"/>
  <c r="C219" i="55"/>
  <c r="C225" i="46"/>
  <c r="C129" i="55"/>
  <c r="C80" i="46"/>
  <c r="C53" i="55"/>
  <c r="C293" i="46"/>
  <c r="C157" i="55"/>
  <c r="C287" i="46"/>
  <c r="C155" i="55"/>
  <c r="D130" i="55"/>
  <c r="D234" i="46"/>
  <c r="D236" i="46"/>
  <c r="D131" i="55"/>
  <c r="D399" i="46"/>
  <c r="D213" i="55"/>
  <c r="C133" i="46"/>
  <c r="C87" i="55"/>
  <c r="C196" i="46"/>
  <c r="C120" i="55"/>
  <c r="C386" i="46"/>
  <c r="C201" i="55"/>
  <c r="D197" i="55"/>
  <c r="D376" i="46"/>
  <c r="C333" i="46"/>
  <c r="C182" i="55"/>
  <c r="C45" i="46"/>
  <c r="C34" i="55"/>
  <c r="C389" i="46"/>
  <c r="C203" i="55"/>
  <c r="C352" i="46"/>
  <c r="C186" i="55"/>
  <c r="C221" i="55"/>
  <c r="C409" i="46"/>
  <c r="C41" i="46"/>
  <c r="C30" i="55"/>
  <c r="C368" i="46"/>
  <c r="C194" i="55"/>
  <c r="D15" i="46"/>
  <c r="D7" i="55"/>
  <c r="D258" i="46"/>
  <c r="D141" i="55"/>
  <c r="D3" i="46"/>
  <c r="D3" i="55"/>
  <c r="C37" i="46"/>
  <c r="C23" i="55"/>
  <c r="C208" i="55"/>
  <c r="C396" i="46"/>
  <c r="C24" i="46"/>
  <c r="C14" i="55"/>
  <c r="C88" i="46"/>
  <c r="C58" i="55"/>
  <c r="C220" i="55"/>
  <c r="C408" i="46"/>
  <c r="D21" i="46"/>
  <c r="D12" i="55"/>
  <c r="D405" i="46"/>
  <c r="D219" i="55"/>
  <c r="D109" i="46"/>
  <c r="D68" i="55"/>
  <c r="C2" i="46"/>
  <c r="K3" i="1"/>
  <c r="K58" i="1"/>
  <c r="K381" i="1"/>
  <c r="K564" i="1"/>
  <c r="E128" i="55" s="1"/>
  <c r="K238" i="1"/>
  <c r="K504" i="1"/>
  <c r="E193" i="46" s="1"/>
  <c r="K549" i="1"/>
  <c r="K453" i="1"/>
  <c r="K394" i="1"/>
  <c r="K455" i="1"/>
  <c r="K516" i="1"/>
  <c r="E202" i="46" s="1"/>
  <c r="K478" i="1"/>
  <c r="E111" i="55" s="1"/>
  <c r="K333" i="1"/>
  <c r="E122" i="46" s="1"/>
  <c r="K335" i="1"/>
  <c r="E124" i="46" s="1"/>
  <c r="K252" i="1"/>
  <c r="E96" i="46" s="1"/>
  <c r="K145" i="1"/>
  <c r="K361" i="1"/>
  <c r="K69" i="1"/>
  <c r="E31" i="46" s="1"/>
  <c r="K213" i="1"/>
  <c r="K501" i="1"/>
  <c r="E192" i="46" s="1"/>
  <c r="K298" i="1"/>
  <c r="K215" i="1"/>
  <c r="K359" i="1"/>
  <c r="K276" i="1"/>
  <c r="K81" i="1"/>
  <c r="E22" i="55" s="1"/>
  <c r="K225" i="1"/>
  <c r="E86" i="46" s="1"/>
  <c r="K369" i="1"/>
  <c r="E137" i="46" s="1"/>
  <c r="K513" i="1"/>
  <c r="K22" i="1"/>
  <c r="E8" i="55" s="1"/>
  <c r="K166" i="1"/>
  <c r="K310" i="1"/>
  <c r="E117" i="46" s="1"/>
  <c r="K83" i="1"/>
  <c r="K227" i="1"/>
  <c r="K371" i="1"/>
  <c r="K144" i="1"/>
  <c r="E43" i="55" s="1"/>
  <c r="K288" i="1"/>
  <c r="K432" i="1"/>
  <c r="K621" i="1"/>
  <c r="K538" i="1"/>
  <c r="K599" i="1"/>
  <c r="E240" i="46" s="1"/>
  <c r="K552" i="1"/>
  <c r="E220" i="46" s="1"/>
  <c r="K34" i="1"/>
  <c r="E13" i="55" s="1"/>
  <c r="K334" i="1"/>
  <c r="E123" i="46" s="1"/>
  <c r="K395" i="1"/>
  <c r="K312" i="1"/>
  <c r="K645" i="1"/>
  <c r="K479" i="1"/>
  <c r="E185" i="46" s="1"/>
  <c r="K525" i="1"/>
  <c r="E207" i="46" s="1"/>
  <c r="K383" i="1"/>
  <c r="K397" i="1"/>
  <c r="E146" i="46" s="1"/>
  <c r="K105" i="1"/>
  <c r="K393" i="1"/>
  <c r="K46" i="1"/>
  <c r="E26" i="46" s="1"/>
  <c r="K107" i="1"/>
  <c r="K24" i="1"/>
  <c r="E16" i="46" s="1"/>
  <c r="K456" i="1"/>
  <c r="E101" i="55" s="1"/>
  <c r="K261" i="1"/>
  <c r="K346" i="1"/>
  <c r="K263" i="1"/>
  <c r="K36" i="1"/>
  <c r="E22" i="46" s="1"/>
  <c r="K324" i="1"/>
  <c r="E76" i="55" s="1"/>
  <c r="K657" i="1"/>
  <c r="K491" i="1"/>
  <c r="E116" i="55" s="1"/>
  <c r="K129" i="1"/>
  <c r="E47" i="46" s="1"/>
  <c r="K273" i="1"/>
  <c r="K417" i="1"/>
  <c r="E94" i="55" s="1"/>
  <c r="K70" i="1"/>
  <c r="K214" i="1"/>
  <c r="E54" i="55" s="1"/>
  <c r="K358" i="1"/>
  <c r="E132" i="46" s="1"/>
  <c r="K131" i="1"/>
  <c r="K275" i="1"/>
  <c r="K419" i="1"/>
  <c r="E159" i="46" s="1"/>
  <c r="K48" i="1"/>
  <c r="E27" i="46" s="1"/>
  <c r="K192" i="1"/>
  <c r="E72" i="46" s="1"/>
  <c r="K336" i="1"/>
  <c r="K480" i="1"/>
  <c r="E186" i="46" s="1"/>
  <c r="K536" i="1"/>
  <c r="E211" i="46" s="1"/>
  <c r="K442" i="1"/>
  <c r="K586" i="1"/>
  <c r="E235" i="46" s="1"/>
  <c r="K503" i="1"/>
  <c r="E118" i="55" s="1"/>
  <c r="K647" i="1"/>
  <c r="E261" i="46" s="1"/>
  <c r="K600" i="1"/>
  <c r="K445" i="1"/>
  <c r="K589" i="1"/>
  <c r="E237" i="46" s="1"/>
  <c r="K473" i="1"/>
  <c r="E108" i="55" s="1"/>
  <c r="K162" i="1"/>
  <c r="E59" i="46" s="1"/>
  <c r="K93" i="1"/>
  <c r="K178" i="1"/>
  <c r="E64" i="46" s="1"/>
  <c r="K467" i="1"/>
  <c r="E105" i="55" s="1"/>
  <c r="K249" i="1"/>
  <c r="K537" i="1"/>
  <c r="K190" i="1"/>
  <c r="E71" i="46" s="1"/>
  <c r="K251" i="1"/>
  <c r="E95" i="46" s="1"/>
  <c r="K168" i="1"/>
  <c r="E60" i="46" s="1"/>
  <c r="K623" i="1"/>
  <c r="K117" i="1"/>
  <c r="E36" i="55" s="1"/>
  <c r="K405" i="1"/>
  <c r="K202" i="1"/>
  <c r="K119" i="1"/>
  <c r="E37" i="55" s="1"/>
  <c r="K407" i="1"/>
  <c r="K180" i="1"/>
  <c r="E65" i="46" s="1"/>
  <c r="K468" i="1"/>
  <c r="E182" i="46" s="1"/>
  <c r="K524" i="1"/>
  <c r="K635" i="1"/>
  <c r="K82" i="1"/>
  <c r="K226" i="1"/>
  <c r="E87" i="46" s="1"/>
  <c r="K370" i="1"/>
  <c r="K60" i="1"/>
  <c r="E19" i="55" s="1"/>
  <c r="K204" i="1"/>
  <c r="E77" i="46" s="1"/>
  <c r="K348" i="1"/>
  <c r="K492" i="1"/>
  <c r="K217" i="1"/>
  <c r="E83" i="46" s="1"/>
  <c r="K325" i="1"/>
  <c r="K454" i="1"/>
  <c r="E176" i="46" s="1"/>
  <c r="K598" i="1"/>
  <c r="K515" i="1"/>
  <c r="K659" i="1"/>
  <c r="K612" i="1"/>
  <c r="K457" i="1"/>
  <c r="K509" i="1"/>
  <c r="E121" i="55" s="1"/>
  <c r="K342" i="1"/>
  <c r="E84" i="55" s="1"/>
  <c r="K10" i="1"/>
  <c r="K322" i="1"/>
  <c r="E121" i="46" s="1"/>
  <c r="K406" i="1"/>
  <c r="K553" i="1"/>
  <c r="E221" i="46" s="1"/>
  <c r="K216" i="1"/>
  <c r="E82" i="46" s="1"/>
  <c r="K165" i="1"/>
  <c r="K250" i="1"/>
  <c r="K311" i="1"/>
  <c r="E118" i="46" s="1"/>
  <c r="K228" i="1"/>
  <c r="K561" i="1"/>
  <c r="K636" i="1"/>
  <c r="E255" i="46" s="1"/>
  <c r="K33" i="1"/>
  <c r="K177" i="1"/>
  <c r="E63" i="46" s="1"/>
  <c r="K321" i="1"/>
  <c r="E120" i="46" s="1"/>
  <c r="K465" i="1"/>
  <c r="E181" i="46" s="1"/>
  <c r="K118" i="1"/>
  <c r="E46" i="46" s="1"/>
  <c r="K262" i="1"/>
  <c r="K35" i="1"/>
  <c r="K179" i="1"/>
  <c r="E48" i="55" s="1"/>
  <c r="K323" i="1"/>
  <c r="K96" i="1"/>
  <c r="K240" i="1"/>
  <c r="E90" i="46" s="1"/>
  <c r="K384" i="1"/>
  <c r="K528" i="1"/>
  <c r="K490" i="1"/>
  <c r="E191" i="46" s="1"/>
  <c r="K634" i="1"/>
  <c r="K551" i="1"/>
  <c r="E219" i="46" s="1"/>
  <c r="K648" i="1"/>
  <c r="K637" i="1"/>
  <c r="K474" i="1"/>
  <c r="E109" i="55" s="1"/>
  <c r="K502" i="1"/>
  <c r="K646" i="1"/>
  <c r="K563" i="1"/>
  <c r="K660" i="1"/>
  <c r="K505" i="1"/>
  <c r="E194" i="46" s="1"/>
  <c r="K649" i="1"/>
  <c r="K234" i="1"/>
  <c r="E57" i="55" s="1"/>
  <c r="K237" i="1"/>
  <c r="K239" i="1"/>
  <c r="E89" i="46" s="1"/>
  <c r="K181" i="1"/>
  <c r="K633" i="1"/>
  <c r="E254" i="46" s="1"/>
  <c r="K94" i="1"/>
  <c r="E28" i="55" s="1"/>
  <c r="K382" i="1"/>
  <c r="K72" i="1"/>
  <c r="E20" i="55" s="1"/>
  <c r="K466" i="1"/>
  <c r="E104" i="55" s="1"/>
  <c r="K527" i="1"/>
  <c r="K21" i="1"/>
  <c r="K106" i="1"/>
  <c r="K167" i="1"/>
  <c r="K84" i="1"/>
  <c r="E24" i="55" s="1"/>
  <c r="K622" i="1"/>
  <c r="K539" i="1"/>
  <c r="K189" i="1"/>
  <c r="K130" i="1"/>
  <c r="K47" i="1"/>
  <c r="K108" i="1"/>
  <c r="E43" i="46" s="1"/>
  <c r="K253" i="1"/>
  <c r="E97" i="46" s="1"/>
  <c r="K57" i="1"/>
  <c r="E18" i="55" s="1"/>
  <c r="K201" i="1"/>
  <c r="K345" i="1"/>
  <c r="K489" i="1"/>
  <c r="E190" i="46" s="1"/>
  <c r="K59" i="1"/>
  <c r="K203" i="1"/>
  <c r="K347" i="1"/>
  <c r="K120" i="1"/>
  <c r="K264" i="1"/>
  <c r="E62" i="55" s="1"/>
  <c r="K408" i="1"/>
  <c r="K37" i="1"/>
  <c r="K597" i="1"/>
  <c r="K514" i="1"/>
  <c r="E200" i="46" s="1"/>
  <c r="K658" i="1"/>
  <c r="K535" i="1"/>
  <c r="K95" i="1"/>
  <c r="K289" i="1"/>
  <c r="K550" i="1"/>
  <c r="K611" i="1"/>
  <c r="E245" i="46" s="1"/>
  <c r="K360" i="1"/>
  <c r="K610" i="1"/>
  <c r="K624" i="1"/>
  <c r="K309" i="1"/>
  <c r="E116" i="46" s="1"/>
  <c r="K23" i="1"/>
  <c r="E9" i="55" s="1"/>
  <c r="K372" i="1"/>
  <c r="K45" i="1"/>
  <c r="K477" i="1"/>
  <c r="K191" i="1"/>
  <c r="K396" i="1"/>
  <c r="K13" i="1"/>
  <c r="K357" i="1"/>
  <c r="E131" i="46" s="1"/>
  <c r="K154" i="1"/>
  <c r="K71" i="1"/>
  <c r="E32" i="46" s="1"/>
  <c r="K132" i="1"/>
  <c r="E39" i="55" s="1"/>
  <c r="K420" i="1"/>
  <c r="E160" i="46" s="1"/>
  <c r="K609" i="1"/>
  <c r="E244" i="46" s="1"/>
  <c r="K526" i="1"/>
  <c r="E208" i="46" s="1"/>
  <c r="K540" i="1"/>
  <c r="E213" i="46" s="1"/>
  <c r="K494" i="1"/>
  <c r="K73" i="1"/>
  <c r="E33" i="46" s="1"/>
  <c r="K575" i="1"/>
  <c r="K141" i="1"/>
  <c r="K285" i="1"/>
  <c r="E108" i="46" s="1"/>
  <c r="K429" i="1"/>
  <c r="E164" i="46" s="1"/>
  <c r="K143" i="1"/>
  <c r="E42" i="55" s="1"/>
  <c r="K287" i="1"/>
  <c r="E67" i="55" s="1"/>
  <c r="K431" i="1"/>
  <c r="E166" i="46" s="1"/>
  <c r="K418" i="1"/>
  <c r="K562" i="1"/>
  <c r="K576" i="1"/>
  <c r="K274" i="1"/>
  <c r="K573" i="1"/>
  <c r="K493" i="1"/>
  <c r="E117" i="55" s="1"/>
  <c r="K85" i="1"/>
  <c r="E38" i="46" s="1"/>
  <c r="K193" i="1"/>
  <c r="E73" i="46" s="1"/>
  <c r="K125" i="1"/>
  <c r="E38" i="55" s="1"/>
  <c r="K488" i="1"/>
  <c r="E115" i="55" s="1"/>
  <c r="K533" i="1"/>
  <c r="K301" i="1"/>
  <c r="K126" i="1"/>
  <c r="K140" i="1"/>
  <c r="E41" i="55" s="1"/>
  <c r="K284" i="1"/>
  <c r="K428" i="1"/>
  <c r="E163" i="46" s="1"/>
  <c r="K44" i="1"/>
  <c r="E15" i="55" s="1"/>
  <c r="K188" i="1"/>
  <c r="K332" i="1"/>
  <c r="K430" i="1"/>
  <c r="K574" i="1"/>
  <c r="K472" i="1"/>
  <c r="E183" i="46" s="1"/>
  <c r="K411" i="1"/>
  <c r="E155" i="46" s="1"/>
  <c r="K11" i="1"/>
  <c r="E4" i="55" s="1"/>
  <c r="K7" i="1"/>
  <c r="E5" i="46" s="1"/>
  <c r="K153" i="1"/>
  <c r="K297" i="1"/>
  <c r="E70" i="55" s="1"/>
  <c r="K441" i="1"/>
  <c r="E172" i="46" s="1"/>
  <c r="K155" i="1"/>
  <c r="E55" i="46" s="1"/>
  <c r="K299" i="1"/>
  <c r="K443" i="1"/>
  <c r="K142" i="1"/>
  <c r="K286" i="1"/>
  <c r="K439" i="1"/>
  <c r="E170" i="46" s="1"/>
  <c r="K629" i="1"/>
  <c r="E253" i="46" s="1"/>
  <c r="K306" i="1"/>
  <c r="E115" i="46" s="1"/>
  <c r="K305" i="1"/>
  <c r="K156" i="1"/>
  <c r="E56" i="46" s="1"/>
  <c r="K300" i="1"/>
  <c r="E113" i="46" s="1"/>
  <c r="K444" i="1"/>
  <c r="E174" i="46" s="1"/>
  <c r="K15" i="1"/>
  <c r="E11" i="46" s="1"/>
  <c r="K585" i="1"/>
  <c r="K541" i="1"/>
  <c r="E214" i="46" s="1"/>
  <c r="K14" i="1"/>
  <c r="E10" i="46" s="1"/>
  <c r="K88" i="1"/>
  <c r="E39" i="46" s="1"/>
  <c r="K268" i="1"/>
  <c r="E64" i="55" s="1"/>
  <c r="K270" i="1"/>
  <c r="K12" i="1"/>
  <c r="K109" i="1"/>
  <c r="K588" i="1"/>
  <c r="K557" i="1"/>
  <c r="K9" i="1"/>
  <c r="E8" i="46" s="1"/>
  <c r="K603" i="1"/>
  <c r="E241" i="46" s="1"/>
  <c r="E2" i="46"/>
  <c r="K587" i="1"/>
  <c r="K329" i="1"/>
  <c r="E79" i="55" s="1"/>
  <c r="K440" i="1"/>
  <c r="E171" i="46" s="1"/>
  <c r="K76" i="1"/>
  <c r="K160" i="1"/>
  <c r="E58" i="46" s="1"/>
  <c r="K53" i="1"/>
  <c r="K90" i="1"/>
  <c r="K65" i="1"/>
  <c r="K32" i="1"/>
  <c r="E20" i="46" s="1"/>
  <c r="K176" i="1"/>
  <c r="K320" i="1"/>
  <c r="K464" i="1"/>
  <c r="K608" i="1"/>
  <c r="E243" i="46" s="1"/>
  <c r="K579" i="1"/>
  <c r="K339" i="1"/>
  <c r="E125" i="46" s="1"/>
  <c r="K39" i="1"/>
  <c r="E23" i="46" s="1"/>
  <c r="K147" i="1"/>
  <c r="E50" i="46" s="1"/>
  <c r="K602" i="1"/>
  <c r="K27" i="1"/>
  <c r="K206" i="1"/>
  <c r="K26" i="1"/>
  <c r="K158" i="1"/>
  <c r="K484" i="1"/>
  <c r="E113" i="55" s="1"/>
  <c r="K223" i="1"/>
  <c r="K367" i="1"/>
  <c r="K499" i="1"/>
  <c r="K221" i="1"/>
  <c r="E84" i="46" s="1"/>
  <c r="K49" i="1"/>
  <c r="K476" i="1"/>
  <c r="K423" i="1"/>
  <c r="K231" i="1"/>
  <c r="K662" i="1"/>
  <c r="K123" i="1"/>
  <c r="K517" i="1"/>
  <c r="E203" i="46" s="1"/>
  <c r="K290" i="1"/>
  <c r="E110" i="46" s="1"/>
  <c r="K170" i="1"/>
  <c r="E47" i="55" s="1"/>
  <c r="K566" i="1"/>
  <c r="K4" i="1"/>
  <c r="E2" i="55" s="1"/>
  <c r="K280" i="1"/>
  <c r="K496" i="1"/>
  <c r="K628" i="1"/>
  <c r="K91" i="1"/>
  <c r="K235" i="1"/>
  <c r="K379" i="1"/>
  <c r="K511" i="1"/>
  <c r="E122" i="55" s="1"/>
  <c r="K317" i="1"/>
  <c r="K461" i="1"/>
  <c r="K61" i="1"/>
  <c r="K169" i="1"/>
  <c r="K277" i="1"/>
  <c r="E66" i="55" s="1"/>
  <c r="K56" i="1"/>
  <c r="K200" i="1"/>
  <c r="K344" i="1"/>
  <c r="K171" i="1"/>
  <c r="K376" i="1"/>
  <c r="K18" i="1"/>
  <c r="K150" i="1"/>
  <c r="K409" i="1"/>
  <c r="E92" i="55" s="1"/>
  <c r="K570" i="1"/>
  <c r="E227" i="46" s="1"/>
  <c r="K582" i="1"/>
  <c r="E231" i="46" s="1"/>
  <c r="K353" i="1"/>
  <c r="K618" i="1"/>
  <c r="E136" i="55" s="1"/>
  <c r="K52" i="1"/>
  <c r="E17" i="55" s="1"/>
  <c r="K437" i="1"/>
  <c r="E168" i="46" s="1"/>
  <c r="K197" i="1"/>
  <c r="E76" i="46" s="1"/>
  <c r="K245" i="1"/>
  <c r="E59" i="55" s="1"/>
  <c r="J940" i="1"/>
  <c r="K1066" i="1"/>
  <c r="E226" i="55" s="1"/>
  <c r="K616" i="1"/>
  <c r="J991" i="1"/>
  <c r="K991" i="1" s="1"/>
  <c r="J687" i="1"/>
  <c r="D274" i="46" s="1"/>
  <c r="K669" i="1"/>
  <c r="E267" i="46" s="1"/>
  <c r="K790" i="1"/>
  <c r="K1055" i="1"/>
  <c r="E411" i="46" s="1"/>
  <c r="K605" i="1"/>
  <c r="J913" i="1"/>
  <c r="D355" i="46" s="1"/>
  <c r="J723" i="1"/>
  <c r="J798" i="1"/>
  <c r="D315" i="46" s="1"/>
  <c r="J721" i="1"/>
  <c r="D285" i="46" s="1"/>
  <c r="J891" i="1"/>
  <c r="J712" i="1"/>
  <c r="D283" i="46" s="1"/>
  <c r="J988" i="1"/>
  <c r="J858" i="1"/>
  <c r="J967" i="1"/>
  <c r="D374" i="46" s="1"/>
  <c r="J764" i="1"/>
  <c r="J770" i="1"/>
  <c r="K770" i="1" s="1"/>
  <c r="J998" i="1"/>
  <c r="D387" i="46" s="1"/>
  <c r="J698" i="1"/>
  <c r="D278" i="46" s="1"/>
  <c r="K68" i="1"/>
  <c r="K212" i="1"/>
  <c r="E81" i="46" s="1"/>
  <c r="K356" i="1"/>
  <c r="K500" i="1"/>
  <c r="K644" i="1"/>
  <c r="E259" i="46" s="1"/>
  <c r="K788" i="1"/>
  <c r="K693" i="1"/>
  <c r="K837" i="1"/>
  <c r="K981" i="1"/>
  <c r="K507" i="1"/>
  <c r="K670" i="1"/>
  <c r="K814" i="1"/>
  <c r="K958" i="1"/>
  <c r="K554" i="1"/>
  <c r="E127" i="55" s="1"/>
  <c r="K267" i="1"/>
  <c r="E63" i="55" s="1"/>
  <c r="K791" i="1"/>
  <c r="K935" i="1"/>
  <c r="K218" i="1"/>
  <c r="K768" i="1"/>
  <c r="K912" i="1"/>
  <c r="E354" i="46" s="1"/>
  <c r="K1056" i="1"/>
  <c r="E412" i="46" s="1"/>
  <c r="K315" i="1"/>
  <c r="K685" i="1"/>
  <c r="E272" i="46" s="1"/>
  <c r="K829" i="1"/>
  <c r="E323" i="46" s="1"/>
  <c r="K386" i="1"/>
  <c r="E142" i="46" s="1"/>
  <c r="K219" i="1"/>
  <c r="J728" i="1"/>
  <c r="D289" i="46" s="1"/>
  <c r="J1004" i="1"/>
  <c r="D391" i="46" s="1"/>
  <c r="K50" i="1"/>
  <c r="E16" i="55" s="1"/>
  <c r="K194" i="1"/>
  <c r="E74" i="46" s="1"/>
  <c r="K75" i="1"/>
  <c r="E34" i="46" s="1"/>
  <c r="K16" i="1"/>
  <c r="K112" i="1"/>
  <c r="K196" i="1"/>
  <c r="K292" i="1"/>
  <c r="K388" i="1"/>
  <c r="E144" i="46" s="1"/>
  <c r="K520" i="1"/>
  <c r="E206" i="46" s="1"/>
  <c r="K652" i="1"/>
  <c r="E263" i="46" s="1"/>
  <c r="J1021" i="1"/>
  <c r="D210" i="55" s="1"/>
  <c r="K115" i="1"/>
  <c r="E35" i="55" s="1"/>
  <c r="K259" i="1"/>
  <c r="E61" i="55" s="1"/>
  <c r="K403" i="1"/>
  <c r="E149" i="46" s="1"/>
  <c r="K655" i="1"/>
  <c r="K485" i="1"/>
  <c r="E188" i="46" s="1"/>
  <c r="K161" i="1"/>
  <c r="J963" i="1"/>
  <c r="K413" i="1"/>
  <c r="J761" i="1"/>
  <c r="D302" i="46" s="1"/>
  <c r="K510" i="1"/>
  <c r="E198" i="46" s="1"/>
  <c r="J786" i="1"/>
  <c r="D311" i="46" s="1"/>
  <c r="K54" i="1"/>
  <c r="E29" i="46" s="1"/>
  <c r="K258" i="1"/>
  <c r="E100" i="46" s="1"/>
  <c r="J942" i="1"/>
  <c r="K942" i="1" s="1"/>
  <c r="K281" i="1"/>
  <c r="J919" i="1"/>
  <c r="D357" i="46" s="1"/>
  <c r="J704" i="1"/>
  <c r="D149" i="55" s="1"/>
  <c r="J938" i="1"/>
  <c r="D189" i="55" s="1"/>
  <c r="J1022" i="1"/>
  <c r="K925" i="1"/>
  <c r="J784" i="1"/>
  <c r="D309" i="46" s="1"/>
  <c r="J834" i="1"/>
  <c r="K813" i="1"/>
  <c r="E168" i="55" s="1"/>
  <c r="K934" i="1"/>
  <c r="K184" i="1"/>
  <c r="E69" i="46" s="1"/>
  <c r="J955" i="1"/>
  <c r="K632" i="1"/>
  <c r="E139" i="55" s="1"/>
  <c r="J735" i="1"/>
  <c r="D291" i="46" s="1"/>
  <c r="J810" i="1"/>
  <c r="D167" i="55" s="1"/>
  <c r="J757" i="1"/>
  <c r="D300" i="46" s="1"/>
  <c r="J903" i="1"/>
  <c r="K903" i="1" s="1"/>
  <c r="J748" i="1"/>
  <c r="J1000" i="1"/>
  <c r="D202" i="55" s="1"/>
  <c r="J870" i="1"/>
  <c r="D332" i="46" s="1"/>
  <c r="J667" i="1"/>
  <c r="D265" i="46" s="1"/>
  <c r="J979" i="1"/>
  <c r="J776" i="1"/>
  <c r="J782" i="1"/>
  <c r="J1034" i="1"/>
  <c r="J818" i="1"/>
  <c r="K80" i="1"/>
  <c r="K224" i="1"/>
  <c r="E85" i="46" s="1"/>
  <c r="K368" i="1"/>
  <c r="K512" i="1"/>
  <c r="E199" i="46" s="1"/>
  <c r="K656" i="1"/>
  <c r="K705" i="1"/>
  <c r="K849" i="1"/>
  <c r="K993" i="1"/>
  <c r="K567" i="1"/>
  <c r="K682" i="1"/>
  <c r="E271" i="46" s="1"/>
  <c r="K826" i="1"/>
  <c r="K970" i="1"/>
  <c r="K351" i="1"/>
  <c r="E129" i="46" s="1"/>
  <c r="K803" i="1"/>
  <c r="K947" i="1"/>
  <c r="K326" i="1"/>
  <c r="K780" i="1"/>
  <c r="E307" i="46" s="1"/>
  <c r="K924" i="1"/>
  <c r="K1068" i="1"/>
  <c r="K399" i="1"/>
  <c r="J841" i="1"/>
  <c r="D326" i="46" s="1"/>
  <c r="K434" i="1"/>
  <c r="K303" i="1"/>
  <c r="E72" i="55" s="1"/>
  <c r="J872" i="1"/>
  <c r="J1016" i="1"/>
  <c r="K62" i="1"/>
  <c r="E30" i="46" s="1"/>
  <c r="K230" i="1"/>
  <c r="E55" i="55" s="1"/>
  <c r="K159" i="1"/>
  <c r="E57" i="46" s="1"/>
  <c r="K28" i="1"/>
  <c r="E10" i="55" s="1"/>
  <c r="K208" i="1"/>
  <c r="K400" i="1"/>
  <c r="K532" i="1"/>
  <c r="J664" i="1"/>
  <c r="J1033" i="1"/>
  <c r="K127" i="1"/>
  <c r="K271" i="1"/>
  <c r="E104" i="46" s="1"/>
  <c r="K415" i="1"/>
  <c r="E157" i="46" s="1"/>
  <c r="K617" i="1"/>
  <c r="J1061" i="1"/>
  <c r="K642" i="1"/>
  <c r="E257" i="46" s="1"/>
  <c r="J1013" i="1"/>
  <c r="J869" i="1"/>
  <c r="D181" i="55" s="1"/>
  <c r="K66" i="1"/>
  <c r="K366" i="1"/>
  <c r="E136" i="46" s="1"/>
  <c r="K365" i="1"/>
  <c r="J989" i="1"/>
  <c r="D198" i="55" s="1"/>
  <c r="K764" i="1"/>
  <c r="K805" i="1"/>
  <c r="E165" i="55" s="1"/>
  <c r="J985" i="1"/>
  <c r="D380" i="46" s="1"/>
  <c r="K92" i="1"/>
  <c r="E27" i="55" s="1"/>
  <c r="K380" i="1"/>
  <c r="K717" i="1"/>
  <c r="K1005" i="1"/>
  <c r="K694" i="1"/>
  <c r="K838" i="1"/>
  <c r="E324" i="46" s="1"/>
  <c r="K982" i="1"/>
  <c r="K435" i="1"/>
  <c r="E99" i="55" s="1"/>
  <c r="K671" i="1"/>
  <c r="E144" i="55" s="1"/>
  <c r="K815" i="1"/>
  <c r="K959" i="1"/>
  <c r="E371" i="46" s="1"/>
  <c r="K374" i="1"/>
  <c r="E139" i="46" s="1"/>
  <c r="K495" i="1"/>
  <c r="K792" i="1"/>
  <c r="K936" i="1"/>
  <c r="K471" i="1"/>
  <c r="E107" i="55" s="1"/>
  <c r="K565" i="1"/>
  <c r="K470" i="1"/>
  <c r="K375" i="1"/>
  <c r="J884" i="1"/>
  <c r="J1028" i="1"/>
  <c r="D211" i="55" s="1"/>
  <c r="K74" i="1"/>
  <c r="K254" i="1"/>
  <c r="K255" i="1"/>
  <c r="E98" i="46" s="1"/>
  <c r="K40" i="1"/>
  <c r="K124" i="1"/>
  <c r="K304" i="1"/>
  <c r="K412" i="1"/>
  <c r="E156" i="46" s="1"/>
  <c r="K544" i="1"/>
  <c r="E126" i="55" s="1"/>
  <c r="J1045" i="1"/>
  <c r="D406" i="46" s="1"/>
  <c r="K139" i="1"/>
  <c r="K283" i="1"/>
  <c r="E107" i="46" s="1"/>
  <c r="K427" i="1"/>
  <c r="K547" i="1"/>
  <c r="E218" i="46" s="1"/>
  <c r="K1039" i="1"/>
  <c r="J1023" i="1"/>
  <c r="K233" i="1"/>
  <c r="E56" i="55" s="1"/>
  <c r="J762" i="1"/>
  <c r="D303" i="46" s="1"/>
  <c r="J975" i="1"/>
  <c r="K521" i="1"/>
  <c r="K210" i="1"/>
  <c r="K138" i="1"/>
  <c r="K78" i="1"/>
  <c r="E36" i="46" s="1"/>
  <c r="K438" i="1"/>
  <c r="E169" i="46" s="1"/>
  <c r="K390" i="1"/>
  <c r="K663" i="1"/>
  <c r="K449" i="1"/>
  <c r="K899" i="1"/>
  <c r="E349" i="46" s="1"/>
  <c r="K732" i="1"/>
  <c r="K793" i="1"/>
  <c r="J1057" i="1"/>
  <c r="J819" i="1"/>
  <c r="J1049" i="1"/>
  <c r="K157" i="1"/>
  <c r="E46" i="55" s="1"/>
  <c r="J950" i="1"/>
  <c r="K767" i="1"/>
  <c r="K1032" i="1"/>
  <c r="E214" i="55" s="1"/>
  <c r="J772" i="1"/>
  <c r="J1012" i="1"/>
  <c r="D205" i="55" s="1"/>
  <c r="J906" i="1"/>
  <c r="D353" i="46" s="1"/>
  <c r="K421" i="1"/>
  <c r="E96" i="55" s="1"/>
  <c r="J800" i="1"/>
  <c r="J794" i="1"/>
  <c r="K794" i="1" s="1"/>
  <c r="J1046" i="1"/>
  <c r="J866" i="1"/>
  <c r="K236" i="1"/>
  <c r="K861" i="1"/>
  <c r="E178" i="55" s="1"/>
  <c r="J771" i="1"/>
  <c r="J703" i="1"/>
  <c r="K703" i="1" s="1"/>
  <c r="J781" i="1"/>
  <c r="D308" i="46" s="1"/>
  <c r="J951" i="1"/>
  <c r="D366" i="46" s="1"/>
  <c r="J832" i="1"/>
  <c r="J1036" i="1"/>
  <c r="J713" i="1"/>
  <c r="J918" i="1"/>
  <c r="J715" i="1"/>
  <c r="J1015" i="1"/>
  <c r="D206" i="55" s="1"/>
  <c r="K97" i="1"/>
  <c r="K205" i="1"/>
  <c r="E78" i="46" s="1"/>
  <c r="K313" i="1"/>
  <c r="K433" i="1"/>
  <c r="E167" i="46" s="1"/>
  <c r="J812" i="1"/>
  <c r="J806" i="1"/>
  <c r="J878" i="1"/>
  <c r="D336" i="46" s="1"/>
  <c r="K104" i="1"/>
  <c r="E31" i="55" s="1"/>
  <c r="K248" i="1"/>
  <c r="E94" i="46" s="1"/>
  <c r="K392" i="1"/>
  <c r="K51" i="1"/>
  <c r="E28" i="46" s="1"/>
  <c r="K729" i="1"/>
  <c r="E290" i="46" s="1"/>
  <c r="K873" i="1"/>
  <c r="E335" i="46" s="1"/>
  <c r="K1017" i="1"/>
  <c r="K706" i="1"/>
  <c r="K850" i="1"/>
  <c r="K994" i="1"/>
  <c r="E384" i="46" s="1"/>
  <c r="K543" i="1"/>
  <c r="K683" i="1"/>
  <c r="E148" i="55" s="1"/>
  <c r="K827" i="1"/>
  <c r="E322" i="46" s="1"/>
  <c r="K971" i="1"/>
  <c r="K422" i="1"/>
  <c r="J697" i="1"/>
  <c r="K804" i="1"/>
  <c r="E318" i="46" s="1"/>
  <c r="K948" i="1"/>
  <c r="E364" i="46" s="1"/>
  <c r="K242" i="1"/>
  <c r="K555" i="1"/>
  <c r="K577" i="1"/>
  <c r="E230" i="46" s="1"/>
  <c r="K721" i="1"/>
  <c r="E285" i="46" s="1"/>
  <c r="K853" i="1"/>
  <c r="E328" i="46" s="1"/>
  <c r="K506" i="1"/>
  <c r="K447" i="1"/>
  <c r="J896" i="1"/>
  <c r="D346" i="46" s="1"/>
  <c r="J1040" i="1"/>
  <c r="K86" i="1"/>
  <c r="E25" i="55" s="1"/>
  <c r="K266" i="1"/>
  <c r="E103" i="46" s="1"/>
  <c r="K363" i="1"/>
  <c r="E88" i="55" s="1"/>
  <c r="K136" i="1"/>
  <c r="K220" i="1"/>
  <c r="K316" i="1"/>
  <c r="K424" i="1"/>
  <c r="K556" i="1"/>
  <c r="E222" i="46" s="1"/>
  <c r="J808" i="1"/>
  <c r="J1069" i="1"/>
  <c r="K151" i="1"/>
  <c r="E52" i="46" s="1"/>
  <c r="K295" i="1"/>
  <c r="E112" i="46" s="1"/>
  <c r="K559" i="1"/>
  <c r="E224" i="46" s="1"/>
  <c r="J941" i="1"/>
  <c r="D191" i="55" s="1"/>
  <c r="J867" i="1"/>
  <c r="D180" i="55" s="1"/>
  <c r="K293" i="1"/>
  <c r="J881" i="1"/>
  <c r="K881" i="1" s="1"/>
  <c r="J1037" i="1"/>
  <c r="K77" i="1"/>
  <c r="K569" i="1"/>
  <c r="E226" i="46" s="1"/>
  <c r="J893" i="1"/>
  <c r="D344" i="46" s="1"/>
  <c r="K246" i="1"/>
  <c r="E93" i="46" s="1"/>
  <c r="J882" i="1"/>
  <c r="K534" i="1"/>
  <c r="K545" i="1"/>
  <c r="K945" i="1"/>
  <c r="J973" i="1"/>
  <c r="D377" i="46" s="1"/>
  <c r="J929" i="1"/>
  <c r="J831" i="1"/>
  <c r="K957" i="1"/>
  <c r="E370" i="46" s="1"/>
  <c r="J711" i="1"/>
  <c r="J796" i="1"/>
  <c r="J750" i="1"/>
  <c r="D297" i="46" s="1"/>
  <c r="J846" i="1"/>
  <c r="D173" i="55" s="1"/>
  <c r="K776" i="1"/>
  <c r="J677" i="1"/>
  <c r="D270" i="46" s="1"/>
  <c r="J783" i="1"/>
  <c r="K783" i="1" s="1"/>
  <c r="J689" i="1"/>
  <c r="K689" i="1" s="1"/>
  <c r="J739" i="1"/>
  <c r="J817" i="1"/>
  <c r="J987" i="1"/>
  <c r="D382" i="46" s="1"/>
  <c r="J856" i="1"/>
  <c r="J1048" i="1"/>
  <c r="J821" i="1"/>
  <c r="J954" i="1"/>
  <c r="J763" i="1"/>
  <c r="J1027" i="1"/>
  <c r="D397" i="46" s="1"/>
  <c r="J824" i="1"/>
  <c r="D321" i="46" s="1"/>
  <c r="J830" i="1"/>
  <c r="J914" i="1"/>
  <c r="K116" i="1"/>
  <c r="K260" i="1"/>
  <c r="E101" i="46" s="1"/>
  <c r="K404" i="1"/>
  <c r="E150" i="46" s="1"/>
  <c r="K548" i="1"/>
  <c r="K135" i="1"/>
  <c r="E40" i="55" s="1"/>
  <c r="K741" i="1"/>
  <c r="E158" i="55" s="1"/>
  <c r="K885" i="1"/>
  <c r="E339" i="46" s="1"/>
  <c r="K1029" i="1"/>
  <c r="K718" i="1"/>
  <c r="K862" i="1"/>
  <c r="K1006" i="1"/>
  <c r="K695" i="1"/>
  <c r="E277" i="46" s="1"/>
  <c r="K839" i="1"/>
  <c r="E325" i="46" s="1"/>
  <c r="K983" i="1"/>
  <c r="E379" i="46" s="1"/>
  <c r="K458" i="1"/>
  <c r="J961" i="1"/>
  <c r="K672" i="1"/>
  <c r="E268" i="46" s="1"/>
  <c r="K816" i="1"/>
  <c r="E319" i="46" s="1"/>
  <c r="K960" i="1"/>
  <c r="K314" i="1"/>
  <c r="K733" i="1"/>
  <c r="K865" i="1"/>
  <c r="E331" i="46" s="1"/>
  <c r="J1009" i="1"/>
  <c r="K542" i="1"/>
  <c r="E215" i="46" s="1"/>
  <c r="K519" i="1"/>
  <c r="E205" i="46" s="1"/>
  <c r="J908" i="1"/>
  <c r="J1052" i="1"/>
  <c r="K98" i="1"/>
  <c r="K278" i="1"/>
  <c r="K459" i="1"/>
  <c r="E178" i="46" s="1"/>
  <c r="K232" i="1"/>
  <c r="K436" i="1"/>
  <c r="J928" i="1"/>
  <c r="K19" i="1"/>
  <c r="K163" i="1"/>
  <c r="K307" i="1"/>
  <c r="K571" i="1"/>
  <c r="E228" i="46" s="1"/>
  <c r="J835" i="1"/>
  <c r="J943" i="1"/>
  <c r="D362" i="46" s="1"/>
  <c r="K291" i="1"/>
  <c r="J1011" i="1"/>
  <c r="K5" i="1"/>
  <c r="J1072" i="1"/>
  <c r="D229" i="55" s="1"/>
  <c r="K101" i="1"/>
  <c r="K581" i="1"/>
  <c r="K893" i="1"/>
  <c r="E344" i="46" s="1"/>
  <c r="K318" i="1"/>
  <c r="K630" i="1"/>
  <c r="J675" i="1"/>
  <c r="J736" i="1"/>
  <c r="K736" i="1" s="1"/>
  <c r="J809" i="1"/>
  <c r="K809" i="1" s="1"/>
  <c r="K801" i="1"/>
  <c r="E316" i="46" s="1"/>
  <c r="K922" i="1"/>
  <c r="K1043" i="1"/>
  <c r="E404" i="46" s="1"/>
  <c r="J931" i="1"/>
  <c r="D188" i="55" s="1"/>
  <c r="K620" i="1"/>
  <c r="K888" i="1"/>
  <c r="K937" i="1"/>
  <c r="E360" i="46" s="1"/>
  <c r="J980" i="1"/>
  <c r="D378" i="46" s="1"/>
  <c r="J700" i="1"/>
  <c r="J964" i="1"/>
  <c r="J986" i="1"/>
  <c r="D381" i="46" s="1"/>
  <c r="J691" i="1"/>
  <c r="J769" i="1"/>
  <c r="D305" i="46" s="1"/>
  <c r="J939" i="1"/>
  <c r="J1003" i="1"/>
  <c r="D390" i="46" s="1"/>
  <c r="J737" i="1"/>
  <c r="D292" i="46" s="1"/>
  <c r="J751" i="1"/>
  <c r="D298" i="46" s="1"/>
  <c r="J966" i="1"/>
  <c r="D196" i="55" s="1"/>
  <c r="J775" i="1"/>
  <c r="J1051" i="1"/>
  <c r="D410" i="46" s="1"/>
  <c r="J836" i="1"/>
  <c r="D169" i="55" s="1"/>
  <c r="J842" i="1"/>
  <c r="D171" i="55" s="1"/>
  <c r="J926" i="1"/>
  <c r="K128" i="1"/>
  <c r="K272" i="1"/>
  <c r="K416" i="1"/>
  <c r="E93" i="55" s="1"/>
  <c r="K560" i="1"/>
  <c r="K195" i="1"/>
  <c r="E75" i="46" s="1"/>
  <c r="K753" i="1"/>
  <c r="K897" i="1"/>
  <c r="E347" i="46" s="1"/>
  <c r="K1041" i="1"/>
  <c r="K730" i="1"/>
  <c r="K874" i="1"/>
  <c r="K1018" i="1"/>
  <c r="E395" i="46" s="1"/>
  <c r="K707" i="1"/>
  <c r="K851" i="1"/>
  <c r="E175" i="55" s="1"/>
  <c r="K995" i="1"/>
  <c r="E200" i="55" s="1"/>
  <c r="K518" i="1"/>
  <c r="E204" i="46" s="1"/>
  <c r="K684" i="1"/>
  <c r="K828" i="1"/>
  <c r="K972" i="1"/>
  <c r="K362" i="1"/>
  <c r="E134" i="46" s="1"/>
  <c r="K601" i="1"/>
  <c r="K745" i="1"/>
  <c r="E294" i="46" s="1"/>
  <c r="K877" i="1"/>
  <c r="K614" i="1"/>
  <c r="E247" i="46" s="1"/>
  <c r="J920" i="1"/>
  <c r="D358" i="46" s="1"/>
  <c r="J1064" i="1"/>
  <c r="K110" i="1"/>
  <c r="K302" i="1"/>
  <c r="E71" i="55" s="1"/>
  <c r="K531" i="1"/>
  <c r="E210" i="46" s="1"/>
  <c r="K64" i="1"/>
  <c r="K148" i="1"/>
  <c r="K244" i="1"/>
  <c r="E92" i="46" s="1"/>
  <c r="K328" i="1"/>
  <c r="E78" i="55" s="1"/>
  <c r="K448" i="1"/>
  <c r="K568" i="1"/>
  <c r="J820" i="1"/>
  <c r="D320" i="46" s="1"/>
  <c r="K31" i="1"/>
  <c r="K175" i="1"/>
  <c r="K319" i="1"/>
  <c r="K451" i="1"/>
  <c r="K583" i="1"/>
  <c r="E232" i="46" s="1"/>
  <c r="K17" i="1"/>
  <c r="E12" i="46" s="1"/>
  <c r="K354" i="1"/>
  <c r="J915" i="1"/>
  <c r="D356" i="46" s="1"/>
  <c r="K377" i="1"/>
  <c r="E140" i="46" s="1"/>
  <c r="K174" i="1"/>
  <c r="E62" i="46" s="1"/>
  <c r="K639" i="1"/>
  <c r="K29" i="1"/>
  <c r="E17" i="46" s="1"/>
  <c r="J917" i="1"/>
  <c r="D187" i="55" s="1"/>
  <c r="J978" i="1"/>
  <c r="K627" i="1"/>
  <c r="J665" i="1"/>
  <c r="D143" i="55" s="1"/>
  <c r="J1073" i="1"/>
  <c r="K330" i="1"/>
  <c r="E80" i="55" s="1"/>
  <c r="K173" i="1"/>
  <c r="E61" i="46" s="1"/>
  <c r="K414" i="1"/>
  <c r="J894" i="1"/>
  <c r="K102" i="1"/>
  <c r="K486" i="1"/>
  <c r="E114" i="55" s="1"/>
  <c r="J1001" i="1"/>
  <c r="D388" i="46" s="1"/>
  <c r="K755" i="1"/>
  <c r="K1020" i="1"/>
  <c r="E209" i="55" s="1"/>
  <c r="J666" i="1"/>
  <c r="K666" i="1" s="1"/>
  <c r="J952" i="1"/>
  <c r="K373" i="1"/>
  <c r="E138" i="46" s="1"/>
  <c r="J740" i="1"/>
  <c r="K740" i="1" s="1"/>
  <c r="K911" i="1"/>
  <c r="J760" i="1"/>
  <c r="J709" i="1"/>
  <c r="D280" i="46" s="1"/>
  <c r="J855" i="1"/>
  <c r="K385" i="1"/>
  <c r="J752" i="1"/>
  <c r="D299" i="46" s="1"/>
  <c r="J758" i="1"/>
  <c r="D301" i="46" s="1"/>
  <c r="J1070" i="1"/>
  <c r="D228" i="55" s="1"/>
  <c r="J759" i="1"/>
  <c r="D161" i="55" s="1"/>
  <c r="J795" i="1"/>
  <c r="D314" i="46" s="1"/>
  <c r="J857" i="1"/>
  <c r="D176" i="55" s="1"/>
  <c r="J1002" i="1"/>
  <c r="J871" i="1"/>
  <c r="J1063" i="1"/>
  <c r="D417" i="46" s="1"/>
  <c r="K121" i="1"/>
  <c r="K229" i="1"/>
  <c r="K337" i="1"/>
  <c r="J668" i="1"/>
  <c r="D266" i="46" s="1"/>
  <c r="J848" i="1"/>
  <c r="D174" i="55" s="1"/>
  <c r="J674" i="1"/>
  <c r="D269" i="46" s="1"/>
  <c r="J854" i="1"/>
  <c r="J962" i="1"/>
  <c r="K572" i="1"/>
  <c r="E229" i="46" s="1"/>
  <c r="K279" i="1"/>
  <c r="K765" i="1"/>
  <c r="K909" i="1"/>
  <c r="K1053" i="1"/>
  <c r="E222" i="55" s="1"/>
  <c r="K87" i="1"/>
  <c r="E26" i="55" s="1"/>
  <c r="K742" i="1"/>
  <c r="K886" i="1"/>
  <c r="E340" i="46" s="1"/>
  <c r="K1030" i="1"/>
  <c r="K719" i="1"/>
  <c r="K863" i="1"/>
  <c r="E179" i="55" s="1"/>
  <c r="K1007" i="1"/>
  <c r="K590" i="1"/>
  <c r="E132" i="55" s="1"/>
  <c r="K696" i="1"/>
  <c r="K840" i="1"/>
  <c r="E170" i="55" s="1"/>
  <c r="K984" i="1"/>
  <c r="K410" i="1"/>
  <c r="E154" i="46" s="1"/>
  <c r="K469" i="1"/>
  <c r="E106" i="55" s="1"/>
  <c r="K613" i="1"/>
  <c r="E246" i="46" s="1"/>
  <c r="K757" i="1"/>
  <c r="E300" i="46" s="1"/>
  <c r="K889" i="1"/>
  <c r="E341" i="46" s="1"/>
  <c r="K650" i="1"/>
  <c r="J932" i="1"/>
  <c r="K122" i="1"/>
  <c r="K350" i="1"/>
  <c r="E128" i="46" s="1"/>
  <c r="J844" i="1"/>
  <c r="K844" i="1" s="1"/>
  <c r="K460" i="1"/>
  <c r="E179" i="46" s="1"/>
  <c r="K580" i="1"/>
  <c r="K43" i="1"/>
  <c r="K187" i="1"/>
  <c r="K331" i="1"/>
  <c r="E81" i="55" s="1"/>
  <c r="K463" i="1"/>
  <c r="K595" i="1"/>
  <c r="J727" i="1"/>
  <c r="D288" i="46" s="1"/>
  <c r="J847" i="1"/>
  <c r="K847" i="1" s="1"/>
  <c r="K522" i="1"/>
  <c r="K294" i="1"/>
  <c r="K651" i="1"/>
  <c r="E262" i="46" s="1"/>
  <c r="K113" i="1"/>
  <c r="J699" i="1"/>
  <c r="J1059" i="1"/>
  <c r="D414" i="46" s="1"/>
  <c r="K462" i="1"/>
  <c r="J976" i="1"/>
  <c r="K653" i="1"/>
  <c r="E264" i="46" s="1"/>
  <c r="K498" i="1"/>
  <c r="K114" i="1"/>
  <c r="J822" i="1"/>
  <c r="K546" i="1"/>
  <c r="E217" i="46" s="1"/>
  <c r="K778" i="1"/>
  <c r="E163" i="55" s="1"/>
  <c r="J738" i="1"/>
  <c r="D156" i="55" s="1"/>
  <c r="J673" i="1"/>
  <c r="K265" i="1"/>
  <c r="E102" i="46" s="1"/>
  <c r="J746" i="1"/>
  <c r="J1058" i="1"/>
  <c r="K378" i="1"/>
  <c r="E141" i="46" s="1"/>
  <c r="J1038" i="1"/>
  <c r="J679" i="1"/>
  <c r="J999" i="1"/>
  <c r="J868" i="1"/>
  <c r="J1060" i="1"/>
  <c r="J833" i="1"/>
  <c r="K833" i="1" s="1"/>
  <c r="J676" i="1"/>
  <c r="D146" i="55" s="1"/>
  <c r="J773" i="1"/>
  <c r="D306" i="46" s="1"/>
  <c r="J678" i="1"/>
  <c r="J787" i="1"/>
  <c r="D312" i="46" s="1"/>
  <c r="J1035" i="1"/>
  <c r="D401" i="46" s="1"/>
  <c r="J892" i="1"/>
  <c r="D343" i="46" s="1"/>
  <c r="J688" i="1"/>
  <c r="J785" i="1"/>
  <c r="D310" i="46" s="1"/>
  <c r="J690" i="1"/>
  <c r="D275" i="46" s="1"/>
  <c r="J799" i="1"/>
  <c r="J1047" i="1"/>
  <c r="D407" i="46" s="1"/>
  <c r="J904" i="1"/>
  <c r="J905" i="1"/>
  <c r="J1014" i="1"/>
  <c r="J883" i="1"/>
  <c r="D185" i="55" s="1"/>
  <c r="K133" i="1"/>
  <c r="K241" i="1"/>
  <c r="K349" i="1"/>
  <c r="J680" i="1"/>
  <c r="J860" i="1"/>
  <c r="D177" i="55" s="1"/>
  <c r="J710" i="1"/>
  <c r="D281" i="46" s="1"/>
  <c r="J890" i="1"/>
  <c r="D342" i="46" s="1"/>
  <c r="J974" i="1"/>
  <c r="K8" i="1"/>
  <c r="E7" i="46" s="1"/>
  <c r="K152" i="1"/>
  <c r="E53" i="46" s="1"/>
  <c r="K296" i="1"/>
  <c r="K584" i="1"/>
  <c r="E233" i="46" s="1"/>
  <c r="K728" i="1"/>
  <c r="E289" i="46" s="1"/>
  <c r="K387" i="1"/>
  <c r="E143" i="46" s="1"/>
  <c r="K777" i="1"/>
  <c r="K921" i="1"/>
  <c r="K1065" i="1"/>
  <c r="E225" i="55" s="1"/>
  <c r="K578" i="1"/>
  <c r="K183" i="1"/>
  <c r="E68" i="46" s="1"/>
  <c r="K754" i="1"/>
  <c r="K898" i="1"/>
  <c r="E348" i="46" s="1"/>
  <c r="K1042" i="1"/>
  <c r="E218" i="55" s="1"/>
  <c r="J686" i="1"/>
  <c r="D273" i="46" s="1"/>
  <c r="K731" i="1"/>
  <c r="K875" i="1"/>
  <c r="E184" i="55" s="1"/>
  <c r="K1019" i="1"/>
  <c r="K626" i="1"/>
  <c r="E252" i="46" s="1"/>
  <c r="K708" i="1"/>
  <c r="K852" i="1"/>
  <c r="E327" i="46" s="1"/>
  <c r="K996" i="1"/>
  <c r="E385" i="46" s="1"/>
  <c r="K482" i="1"/>
  <c r="K481" i="1"/>
  <c r="E187" i="46" s="1"/>
  <c r="K625" i="1"/>
  <c r="E251" i="46" s="1"/>
  <c r="K901" i="1"/>
  <c r="E351" i="46" s="1"/>
  <c r="J944" i="1"/>
  <c r="K134" i="1"/>
  <c r="E48" i="46" s="1"/>
  <c r="K398" i="1"/>
  <c r="E147" i="46" s="1"/>
  <c r="K256" i="1"/>
  <c r="K340" i="1"/>
  <c r="E83" i="55" s="1"/>
  <c r="K592" i="1"/>
  <c r="K55" i="1"/>
  <c r="K199" i="1"/>
  <c r="K343" i="1"/>
  <c r="K475" i="1"/>
  <c r="K607" i="1"/>
  <c r="E135" i="55" s="1"/>
  <c r="K615" i="1"/>
  <c r="K89" i="1"/>
  <c r="K426" i="1"/>
  <c r="E162" i="46" s="1"/>
  <c r="K593" i="1"/>
  <c r="J965" i="1"/>
  <c r="D373" i="46" s="1"/>
  <c r="K198" i="1"/>
  <c r="E50" i="55" s="1"/>
  <c r="J990" i="1"/>
  <c r="D199" i="55" s="1"/>
  <c r="K185" i="1"/>
  <c r="K606" i="1"/>
  <c r="K269" i="1"/>
  <c r="J701" i="1"/>
  <c r="K906" i="1"/>
  <c r="E353" i="46" s="1"/>
  <c r="K654" i="1"/>
  <c r="J726" i="1"/>
  <c r="J823" i="1"/>
  <c r="J807" i="1"/>
  <c r="D166" i="55" s="1"/>
  <c r="J774" i="1"/>
  <c r="D162" i="55" s="1"/>
  <c r="J1062" i="1"/>
  <c r="D416" i="46" s="1"/>
  <c r="K876" i="1"/>
  <c r="J968" i="1"/>
  <c r="D375" i="46" s="1"/>
  <c r="K79" i="1"/>
  <c r="K111" i="1"/>
  <c r="K744" i="1"/>
  <c r="K100" i="1"/>
  <c r="K631" i="1"/>
  <c r="J927" i="1"/>
  <c r="D359" i="46" s="1"/>
  <c r="J749" i="1"/>
  <c r="D160" i="55" s="1"/>
  <c r="J724" i="1"/>
  <c r="D153" i="55" s="1"/>
  <c r="J797" i="1"/>
  <c r="J702" i="1"/>
  <c r="J811" i="1"/>
  <c r="J747" i="1"/>
  <c r="D296" i="46" s="1"/>
  <c r="J916" i="1"/>
  <c r="J953" i="1"/>
  <c r="J714" i="1"/>
  <c r="J1050" i="1"/>
  <c r="J907" i="1"/>
  <c r="K25" i="1"/>
  <c r="J692" i="1"/>
  <c r="D276" i="46" s="1"/>
  <c r="J722" i="1"/>
  <c r="J902" i="1"/>
  <c r="J1010" i="1"/>
  <c r="D393" i="46" s="1"/>
  <c r="K20" i="1"/>
  <c r="E14" i="46" s="1"/>
  <c r="K164" i="1"/>
  <c r="K308" i="1"/>
  <c r="E74" i="55" s="1"/>
  <c r="K452" i="1"/>
  <c r="K596" i="1"/>
  <c r="K884" i="1"/>
  <c r="K483" i="1"/>
  <c r="E112" i="55" s="1"/>
  <c r="K789" i="1"/>
  <c r="K933" i="1"/>
  <c r="K243" i="1"/>
  <c r="E91" i="46" s="1"/>
  <c r="K766" i="1"/>
  <c r="E304" i="46" s="1"/>
  <c r="K910" i="1"/>
  <c r="K1054" i="1"/>
  <c r="K743" i="1"/>
  <c r="K887" i="1"/>
  <c r="K1031" i="1"/>
  <c r="K63" i="1"/>
  <c r="K720" i="1"/>
  <c r="K864" i="1"/>
  <c r="E330" i="46" s="1"/>
  <c r="K1008" i="1"/>
  <c r="K530" i="1"/>
  <c r="E209" i="46" s="1"/>
  <c r="J956" i="1"/>
  <c r="D369" i="46" s="1"/>
  <c r="K146" i="1"/>
  <c r="E49" i="46" s="1"/>
  <c r="K446" i="1"/>
  <c r="K172" i="1"/>
  <c r="K352" i="1"/>
  <c r="K604" i="1"/>
  <c r="K67" i="1"/>
  <c r="K211" i="1"/>
  <c r="K355" i="1"/>
  <c r="K487" i="1"/>
  <c r="E189" i="46" s="1"/>
  <c r="K619" i="1"/>
  <c r="E248" i="46" s="1"/>
  <c r="K859" i="1"/>
  <c r="E329" i="46" s="1"/>
  <c r="K979" i="1"/>
  <c r="K149" i="1"/>
  <c r="J1071" i="1"/>
  <c r="D420" i="46" s="1"/>
  <c r="K497" i="1"/>
  <c r="K558" i="1"/>
  <c r="E223" i="46" s="1"/>
  <c r="J725" i="1"/>
  <c r="K222" i="1"/>
  <c r="K257" i="1"/>
  <c r="J1026" i="1"/>
  <c r="K6" i="1"/>
  <c r="E4" i="46" s="1"/>
  <c r="K834" i="1"/>
  <c r="K186" i="1"/>
  <c r="E70" i="46" s="1"/>
  <c r="K41" i="1"/>
  <c r="E25" i="46" s="1"/>
  <c r="K282" i="1"/>
  <c r="E106" i="46" s="1"/>
  <c r="K30" i="1"/>
  <c r="E18" i="46" s="1"/>
  <c r="J1074" i="1"/>
  <c r="J930" i="1"/>
  <c r="K137" i="1"/>
  <c r="K450" i="1"/>
  <c r="E175" i="46" s="1"/>
  <c r="J734" i="1"/>
  <c r="K735" i="1"/>
  <c r="E291" i="46" s="1"/>
  <c r="K661" i="1"/>
  <c r="K364" i="1"/>
  <c r="E135" i="46" s="1"/>
  <c r="K341" i="1"/>
  <c r="E126" i="46" s="1"/>
  <c r="K681" i="1"/>
  <c r="E147" i="55" s="1"/>
  <c r="K825" i="1"/>
  <c r="K969" i="1"/>
  <c r="K802" i="1"/>
  <c r="E317" i="46" s="1"/>
  <c r="K946" i="1"/>
  <c r="E363" i="46" s="1"/>
  <c r="K779" i="1"/>
  <c r="K923" i="1"/>
  <c r="K1067" i="1"/>
  <c r="E418" i="46" s="1"/>
  <c r="K327" i="1"/>
  <c r="E77" i="55" s="1"/>
  <c r="K756" i="1"/>
  <c r="K900" i="1"/>
  <c r="E350" i="46" s="1"/>
  <c r="K1044" i="1"/>
  <c r="K207" i="1"/>
  <c r="K529" i="1"/>
  <c r="K949" i="1"/>
  <c r="K338" i="1"/>
  <c r="E82" i="55" s="1"/>
  <c r="K99" i="1"/>
  <c r="J716" i="1"/>
  <c r="J992" i="1"/>
  <c r="D383" i="46" s="1"/>
  <c r="K38" i="1"/>
  <c r="K182" i="1"/>
  <c r="E67" i="46" s="1"/>
  <c r="K638" i="1"/>
  <c r="E256" i="46" s="1"/>
  <c r="K508" i="1"/>
  <c r="E197" i="46" s="1"/>
  <c r="K640" i="1"/>
  <c r="E140" i="55" s="1"/>
  <c r="J880" i="1"/>
  <c r="D338" i="46" s="1"/>
  <c r="J997" i="1"/>
  <c r="K103" i="1"/>
  <c r="K247" i="1"/>
  <c r="K391" i="1"/>
  <c r="K523" i="1"/>
  <c r="K643" i="1"/>
  <c r="J895" i="1"/>
  <c r="D345" i="46" s="1"/>
  <c r="J879" i="1"/>
  <c r="D337" i="46" s="1"/>
  <c r="K401" i="1"/>
  <c r="K591" i="1"/>
  <c r="K641" i="1"/>
  <c r="J1025" i="1"/>
  <c r="K402" i="1"/>
  <c r="E148" i="46" s="1"/>
  <c r="J843" i="1"/>
  <c r="K389" i="1"/>
  <c r="E145" i="46" s="1"/>
  <c r="J977" i="1"/>
  <c r="J1024" i="1"/>
  <c r="K425" i="1"/>
  <c r="J845" i="1"/>
  <c r="D172" i="55" s="1"/>
  <c r="K42" i="1"/>
  <c r="K209" i="1"/>
  <c r="E52" i="55" s="1"/>
  <c r="K594" i="1"/>
  <c r="E238" i="46" s="1"/>
  <c r="K798" i="1" l="1"/>
  <c r="E315" i="46" s="1"/>
  <c r="K712" i="1"/>
  <c r="E283" i="46" s="1"/>
  <c r="K967" i="1"/>
  <c r="E374" i="46" s="1"/>
  <c r="K920" i="1"/>
  <c r="E358" i="46" s="1"/>
  <c r="D372" i="46"/>
  <c r="D195" i="55"/>
  <c r="D367" i="46"/>
  <c r="D193" i="55"/>
  <c r="E125" i="55"/>
  <c r="E216" i="46"/>
  <c r="D394" i="46"/>
  <c r="D207" i="55"/>
  <c r="E130" i="55"/>
  <c r="E234" i="46"/>
  <c r="E109" i="46"/>
  <c r="E68" i="55"/>
  <c r="D151" i="55"/>
  <c r="D282" i="46"/>
  <c r="E35" i="46"/>
  <c r="E21" i="55"/>
  <c r="E217" i="55"/>
  <c r="E403" i="46"/>
  <c r="D334" i="46"/>
  <c r="D183" i="55"/>
  <c r="E103" i="55"/>
  <c r="E180" i="46"/>
  <c r="E250" i="46"/>
  <c r="E138" i="55"/>
  <c r="E258" i="46"/>
  <c r="E141" i="55"/>
  <c r="E40" i="46"/>
  <c r="E29" i="55"/>
  <c r="D402" i="46"/>
  <c r="D216" i="55"/>
  <c r="D215" i="55"/>
  <c r="D400" i="46"/>
  <c r="E127" i="46"/>
  <c r="E85" i="55"/>
  <c r="E21" i="46"/>
  <c r="E12" i="55"/>
  <c r="E151" i="46"/>
  <c r="E89" i="55"/>
  <c r="E19" i="46"/>
  <c r="E11" i="55"/>
  <c r="E279" i="46"/>
  <c r="E150" i="55"/>
  <c r="E177" i="46"/>
  <c r="E102" i="55"/>
  <c r="E15" i="46"/>
  <c r="E7" i="55"/>
  <c r="E105" i="46"/>
  <c r="E65" i="55"/>
  <c r="E80" i="46"/>
  <c r="E53" i="55"/>
  <c r="E208" i="55"/>
  <c r="E396" i="46"/>
  <c r="K675" i="1"/>
  <c r="E145" i="55" s="1"/>
  <c r="D145" i="55"/>
  <c r="D365" i="46"/>
  <c r="D192" i="55"/>
  <c r="E79" i="46"/>
  <c r="E51" i="55"/>
  <c r="E236" i="46"/>
  <c r="E131" i="55"/>
  <c r="E133" i="46"/>
  <c r="E87" i="55"/>
  <c r="D286" i="46"/>
  <c r="D154" i="55"/>
  <c r="D287" i="46"/>
  <c r="D155" i="55"/>
  <c r="D293" i="46"/>
  <c r="D157" i="55"/>
  <c r="D361" i="46"/>
  <c r="D190" i="55"/>
  <c r="E88" i="46"/>
  <c r="E58" i="55"/>
  <c r="E114" i="46"/>
  <c r="E73" i="55"/>
  <c r="E158" i="46"/>
  <c r="E95" i="55"/>
  <c r="E260" i="46"/>
  <c r="E142" i="55"/>
  <c r="E197" i="55"/>
  <c r="E376" i="46"/>
  <c r="D221" i="55"/>
  <c r="D409" i="46"/>
  <c r="D295" i="46"/>
  <c r="D159" i="55"/>
  <c r="E41" i="46"/>
  <c r="E30" i="55"/>
  <c r="E119" i="46"/>
  <c r="E75" i="55"/>
  <c r="D220" i="55"/>
  <c r="D408" i="46"/>
  <c r="E161" i="46"/>
  <c r="E97" i="55"/>
  <c r="E37" i="46"/>
  <c r="E23" i="55"/>
  <c r="E99" i="46"/>
  <c r="E60" i="55"/>
  <c r="D386" i="46"/>
  <c r="D201" i="55"/>
  <c r="E399" i="46"/>
  <c r="E213" i="55"/>
  <c r="E225" i="46"/>
  <c r="E129" i="55"/>
  <c r="E184" i="46"/>
  <c r="E110" i="55"/>
  <c r="E201" i="46"/>
  <c r="E123" i="55"/>
  <c r="E392" i="46"/>
  <c r="E204" i="55"/>
  <c r="E44" i="46"/>
  <c r="E33" i="55"/>
  <c r="D352" i="46"/>
  <c r="D186" i="55"/>
  <c r="E45" i="46"/>
  <c r="E34" i="55"/>
  <c r="E13" i="46"/>
  <c r="E6" i="55"/>
  <c r="D413" i="46"/>
  <c r="D223" i="55"/>
  <c r="E239" i="46"/>
  <c r="E133" i="55"/>
  <c r="E212" i="46"/>
  <c r="E124" i="55"/>
  <c r="E405" i="46"/>
  <c r="E219" i="55"/>
  <c r="E130" i="46"/>
  <c r="E86" i="55"/>
  <c r="K962" i="1"/>
  <c r="D333" i="46"/>
  <c r="D182" i="55"/>
  <c r="E51" i="46"/>
  <c r="E44" i="55"/>
  <c r="E249" i="46"/>
  <c r="E137" i="55"/>
  <c r="D284" i="46"/>
  <c r="D152" i="55"/>
  <c r="E313" i="46"/>
  <c r="E164" i="55"/>
  <c r="E54" i="46"/>
  <c r="E45" i="55"/>
  <c r="E173" i="46"/>
  <c r="E100" i="55"/>
  <c r="E42" i="46"/>
  <c r="E32" i="55"/>
  <c r="E242" i="46"/>
  <c r="E134" i="55"/>
  <c r="D224" i="55"/>
  <c r="D415" i="46"/>
  <c r="E111" i="46"/>
  <c r="E69" i="55"/>
  <c r="D389" i="46"/>
  <c r="D203" i="55"/>
  <c r="E398" i="46"/>
  <c r="E212" i="55"/>
  <c r="D419" i="46"/>
  <c r="D227" i="55"/>
  <c r="E196" i="46"/>
  <c r="E120" i="55"/>
  <c r="E165" i="46"/>
  <c r="E98" i="55"/>
  <c r="E66" i="46"/>
  <c r="E49" i="55"/>
  <c r="E3" i="46"/>
  <c r="E3" i="55"/>
  <c r="D368" i="46"/>
  <c r="D194" i="55"/>
  <c r="E119" i="55"/>
  <c r="E195" i="46"/>
  <c r="E24" i="46"/>
  <c r="E14" i="55"/>
  <c r="E9" i="46"/>
  <c r="E5" i="55"/>
  <c r="E152" i="46"/>
  <c r="E90" i="55"/>
  <c r="E153" i="46"/>
  <c r="E91" i="55"/>
  <c r="K677" i="1"/>
  <c r="E270" i="46" s="1"/>
  <c r="K820" i="1"/>
  <c r="E320" i="46" s="1"/>
  <c r="K998" i="1"/>
  <c r="E387" i="46" s="1"/>
  <c r="K872" i="1"/>
  <c r="K841" i="1"/>
  <c r="E326" i="46" s="1"/>
  <c r="K938" i="1"/>
  <c r="E189" i="55" s="1"/>
  <c r="K748" i="1"/>
  <c r="K737" i="1"/>
  <c r="E292" i="46" s="1"/>
  <c r="K1049" i="1"/>
  <c r="K1011" i="1"/>
  <c r="K870" i="1"/>
  <c r="E332" i="46" s="1"/>
  <c r="K1052" i="1"/>
  <c r="K699" i="1"/>
  <c r="K678" i="1"/>
  <c r="K724" i="1"/>
  <c r="E153" i="55" s="1"/>
  <c r="K760" i="1"/>
  <c r="K908" i="1"/>
  <c r="K831" i="1"/>
  <c r="K941" i="1"/>
  <c r="E191" i="55" s="1"/>
  <c r="K832" i="1"/>
  <c r="K965" i="1"/>
  <c r="E373" i="46" s="1"/>
  <c r="K704" i="1"/>
  <c r="E149" i="55" s="1"/>
  <c r="K858" i="1"/>
  <c r="K739" i="1"/>
  <c r="K1016" i="1"/>
  <c r="K818" i="1"/>
  <c r="K701" i="1"/>
  <c r="K686" i="1"/>
  <c r="E273" i="46" s="1"/>
  <c r="K1037" i="1"/>
  <c r="K1057" i="1"/>
  <c r="K1033" i="1"/>
  <c r="K919" i="1"/>
  <c r="E357" i="46" s="1"/>
  <c r="K927" i="1"/>
  <c r="E359" i="46" s="1"/>
  <c r="K1058" i="1"/>
  <c r="K674" i="1"/>
  <c r="E269" i="46" s="1"/>
  <c r="K763" i="1"/>
  <c r="K715" i="1"/>
  <c r="K769" i="1"/>
  <c r="E305" i="46" s="1"/>
  <c r="K687" i="1"/>
  <c r="E274" i="46" s="1"/>
  <c r="K878" i="1"/>
  <c r="E336" i="46" s="1"/>
  <c r="K784" i="1"/>
  <c r="E309" i="46" s="1"/>
  <c r="K722" i="1"/>
  <c r="K673" i="1"/>
  <c r="K975" i="1"/>
  <c r="K891" i="1"/>
  <c r="K738" i="1"/>
  <c r="E156" i="55" s="1"/>
  <c r="K806" i="1"/>
  <c r="K713" i="1"/>
  <c r="K762" i="1"/>
  <c r="E303" i="46" s="1"/>
  <c r="K997" i="1"/>
  <c r="K726" i="1"/>
  <c r="K1038" i="1"/>
  <c r="K1059" i="1"/>
  <c r="E414" i="46" s="1"/>
  <c r="K866" i="1"/>
  <c r="K1045" i="1"/>
  <c r="E406" i="46" s="1"/>
  <c r="K786" i="1"/>
  <c r="E311" i="46" s="1"/>
  <c r="K727" i="1"/>
  <c r="E288" i="46" s="1"/>
  <c r="K846" i="1"/>
  <c r="E173" i="55" s="1"/>
  <c r="K894" i="1"/>
  <c r="K1000" i="1"/>
  <c r="E202" i="55" s="1"/>
  <c r="K1004" i="1"/>
  <c r="E391" i="46" s="1"/>
  <c r="K918" i="1"/>
  <c r="K710" i="1"/>
  <c r="E281" i="46" s="1"/>
  <c r="K1013" i="1"/>
  <c r="K1073" i="1"/>
  <c r="K1047" i="1"/>
  <c r="E407" i="46" s="1"/>
  <c r="K1034" i="1"/>
  <c r="K882" i="1"/>
  <c r="K808" i="1"/>
  <c r="K822" i="1"/>
  <c r="K915" i="1"/>
  <c r="E356" i="46" s="1"/>
  <c r="K667" i="1"/>
  <c r="E265" i="46" s="1"/>
  <c r="K1069" i="1"/>
  <c r="K1074" i="1"/>
  <c r="K781" i="1"/>
  <c r="E308" i="46" s="1"/>
  <c r="K917" i="1"/>
  <c r="E187" i="55" s="1"/>
  <c r="K747" i="1"/>
  <c r="E296" i="46" s="1"/>
  <c r="K990" i="1"/>
  <c r="E199" i="55" s="1"/>
  <c r="K1009" i="1"/>
  <c r="K711" i="1"/>
  <c r="K761" i="1"/>
  <c r="E302" i="46" s="1"/>
  <c r="K1072" i="1"/>
  <c r="E229" i="55" s="1"/>
  <c r="K835" i="1"/>
  <c r="K1046" i="1"/>
  <c r="K869" i="1"/>
  <c r="E181" i="55" s="1"/>
  <c r="K1022" i="1"/>
  <c r="K988" i="1"/>
  <c r="K867" i="1"/>
  <c r="E180" i="55" s="1"/>
  <c r="K775" i="1"/>
  <c r="K750" i="1"/>
  <c r="E297" i="46" s="1"/>
  <c r="K955" i="1"/>
  <c r="K1021" i="1"/>
  <c r="E210" i="55" s="1"/>
  <c r="K664" i="1"/>
  <c r="K985" i="1"/>
  <c r="E380" i="46" s="1"/>
  <c r="K913" i="1"/>
  <c r="E355" i="46" s="1"/>
  <c r="K940" i="1"/>
  <c r="K723" i="1"/>
  <c r="K843" i="1"/>
  <c r="K1061" i="1"/>
  <c r="K698" i="1"/>
  <c r="E278" i="46" s="1"/>
  <c r="K749" i="1"/>
  <c r="E160" i="55" s="1"/>
  <c r="K752" i="1"/>
  <c r="E299" i="46" s="1"/>
  <c r="K987" i="1"/>
  <c r="E382" i="46" s="1"/>
  <c r="K771" i="1"/>
  <c r="K963" i="1"/>
  <c r="K930" i="1"/>
  <c r="K976" i="1"/>
  <c r="K999" i="1"/>
  <c r="K964" i="1"/>
  <c r="K986" i="1"/>
  <c r="E381" i="46" s="1"/>
  <c r="K1023" i="1"/>
  <c r="K857" i="1"/>
  <c r="E176" i="55" s="1"/>
  <c r="K812" i="1"/>
  <c r="K1014" i="1"/>
  <c r="K978" i="1"/>
  <c r="K905" i="1"/>
  <c r="K807" i="1"/>
  <c r="E166" i="55" s="1"/>
  <c r="K823" i="1"/>
  <c r="K824" i="1"/>
  <c r="E321" i="46" s="1"/>
  <c r="K1040" i="1"/>
  <c r="K785" i="1"/>
  <c r="E310" i="46" s="1"/>
  <c r="K1070" i="1"/>
  <c r="E228" i="55" s="1"/>
  <c r="K1036" i="1"/>
  <c r="K1062" i="1"/>
  <c r="E416" i="46" s="1"/>
  <c r="K943" i="1"/>
  <c r="E362" i="46" s="1"/>
  <c r="K980" i="1"/>
  <c r="E378" i="46" s="1"/>
  <c r="K819" i="1"/>
  <c r="K679" i="1"/>
  <c r="K796" i="1"/>
  <c r="K709" i="1"/>
  <c r="E280" i="46" s="1"/>
  <c r="K907" i="1"/>
  <c r="K758" i="1"/>
  <c r="E301" i="46" s="1"/>
  <c r="K773" i="1"/>
  <c r="E306" i="46" s="1"/>
  <c r="K782" i="1"/>
  <c r="K1064" i="1"/>
  <c r="K951" i="1"/>
  <c r="E366" i="46" s="1"/>
  <c r="K1001" i="1"/>
  <c r="E388" i="46" s="1"/>
  <c r="K928" i="1"/>
  <c r="K1060" i="1"/>
  <c r="K691" i="1"/>
  <c r="K680" i="1"/>
  <c r="K1035" i="1"/>
  <c r="E401" i="46" s="1"/>
  <c r="K892" i="1"/>
  <c r="E343" i="46" s="1"/>
  <c r="K1025" i="1"/>
  <c r="K746" i="1"/>
  <c r="K1012" i="1"/>
  <c r="E205" i="55" s="1"/>
  <c r="K992" i="1"/>
  <c r="E383" i="46" s="1"/>
  <c r="K836" i="1"/>
  <c r="E169" i="55" s="1"/>
  <c r="K676" i="1"/>
  <c r="E146" i="55" s="1"/>
  <c r="K974" i="1"/>
  <c r="K856" i="1"/>
  <c r="K799" i="1"/>
  <c r="K697" i="1"/>
  <c r="K890" i="1"/>
  <c r="E342" i="46" s="1"/>
  <c r="K1024" i="1"/>
  <c r="K932" i="1"/>
  <c r="K860" i="1"/>
  <c r="E177" i="55" s="1"/>
  <c r="K939" i="1"/>
  <c r="K1050" i="1"/>
  <c r="K929" i="1"/>
  <c r="K953" i="1"/>
  <c r="K848" i="1"/>
  <c r="E174" i="55" s="1"/>
  <c r="K1071" i="1"/>
  <c r="E420" i="46" s="1"/>
  <c r="K774" i="1"/>
  <c r="E162" i="55" s="1"/>
  <c r="K1063" i="1"/>
  <c r="E417" i="46" s="1"/>
  <c r="K692" i="1"/>
  <c r="K914" i="1"/>
  <c r="K734" i="1"/>
  <c r="K966" i="1"/>
  <c r="E196" i="55" s="1"/>
  <c r="K883" i="1"/>
  <c r="E185" i="55" s="1"/>
  <c r="K977" i="1"/>
  <c r="K1026" i="1"/>
  <c r="K795" i="1"/>
  <c r="E314" i="46" s="1"/>
  <c r="K817" i="1"/>
  <c r="K1028" i="1"/>
  <c r="E211" i="55" s="1"/>
  <c r="K690" i="1"/>
  <c r="E275" i="46" s="1"/>
  <c r="K665" i="1"/>
  <c r="E143" i="55" s="1"/>
  <c r="K716" i="1"/>
  <c r="K714" i="1"/>
  <c r="K700" i="1"/>
  <c r="K854" i="1"/>
  <c r="K956" i="1"/>
  <c r="E369" i="46" s="1"/>
  <c r="K842" i="1"/>
  <c r="E171" i="55" s="1"/>
  <c r="K1015" i="1"/>
  <c r="E206" i="55" s="1"/>
  <c r="K961" i="1"/>
  <c r="K1051" i="1"/>
  <c r="E410" i="46" s="1"/>
  <c r="K954" i="1"/>
  <c r="K668" i="1"/>
  <c r="K702" i="1"/>
  <c r="K845" i="1"/>
  <c r="E172" i="55" s="1"/>
  <c r="K895" i="1"/>
  <c r="E345" i="46" s="1"/>
  <c r="K880" i="1"/>
  <c r="E338" i="46" s="1"/>
  <c r="K952" i="1"/>
  <c r="K868" i="1"/>
  <c r="K944" i="1"/>
  <c r="K855" i="1"/>
  <c r="K926" i="1"/>
  <c r="K871" i="1"/>
  <c r="K1010" i="1"/>
  <c r="E393" i="46" s="1"/>
  <c r="K931" i="1"/>
  <c r="E188" i="55" s="1"/>
  <c r="K968" i="1"/>
  <c r="E375" i="46" s="1"/>
  <c r="K1002" i="1"/>
  <c r="K1048" i="1"/>
  <c r="K797" i="1"/>
  <c r="K787" i="1"/>
  <c r="E312" i="46" s="1"/>
  <c r="K772" i="1"/>
  <c r="K1003" i="1"/>
  <c r="E390" i="46" s="1"/>
  <c r="K896" i="1"/>
  <c r="E346" i="46" s="1"/>
  <c r="K821" i="1"/>
  <c r="K688" i="1"/>
  <c r="K916" i="1"/>
  <c r="K902" i="1"/>
  <c r="K811" i="1"/>
  <c r="K904" i="1"/>
  <c r="K830" i="1"/>
  <c r="K725" i="1"/>
  <c r="K759" i="1"/>
  <c r="E161" i="55" s="1"/>
  <c r="K1027" i="1"/>
  <c r="E397" i="46" s="1"/>
  <c r="K973" i="1"/>
  <c r="E377" i="46" s="1"/>
  <c r="K800" i="1"/>
  <c r="K989" i="1"/>
  <c r="E198" i="55" s="1"/>
  <c r="K751" i="1"/>
  <c r="E298" i="46" s="1"/>
  <c r="K810" i="1"/>
  <c r="E167" i="55" s="1"/>
  <c r="K879" i="1"/>
  <c r="E337" i="46" s="1"/>
  <c r="K950" i="1"/>
  <c r="E367" i="46" l="1"/>
  <c r="E193" i="55"/>
  <c r="E295" i="46"/>
  <c r="E159" i="55"/>
  <c r="E419" i="46"/>
  <c r="E227" i="55"/>
  <c r="E394" i="46"/>
  <c r="E207" i="55"/>
  <c r="E361" i="46"/>
  <c r="E190" i="55"/>
  <c r="E284" i="46"/>
  <c r="E152" i="55"/>
  <c r="E293" i="46"/>
  <c r="E157" i="55"/>
  <c r="E221" i="55"/>
  <c r="E409" i="46"/>
  <c r="E286" i="46"/>
  <c r="E154" i="55"/>
  <c r="E276" i="46"/>
  <c r="E220" i="55"/>
  <c r="E408" i="46"/>
  <c r="E266" i="46"/>
  <c r="E352" i="46"/>
  <c r="E186" i="55"/>
  <c r="E282" i="46"/>
  <c r="E151" i="55"/>
  <c r="E372" i="46"/>
  <c r="E195" i="55"/>
  <c r="E365" i="46"/>
  <c r="E192" i="55"/>
  <c r="E368" i="46"/>
  <c r="E194" i="55"/>
  <c r="E224" i="55"/>
  <c r="E415" i="46"/>
  <c r="E215" i="55"/>
  <c r="E400" i="46"/>
  <c r="H7" i="46" s="1"/>
  <c r="E287" i="46"/>
  <c r="E155" i="55"/>
  <c r="E389" i="46"/>
  <c r="E203" i="55"/>
  <c r="E333" i="46"/>
  <c r="E182" i="55"/>
  <c r="E413" i="46"/>
  <c r="E223" i="55"/>
  <c r="E402" i="46"/>
  <c r="E216" i="55"/>
  <c r="E334" i="46"/>
  <c r="E183" i="55"/>
  <c r="E386" i="46"/>
  <c r="E201" i="55"/>
  <c r="I7" i="46"/>
  <c r="J8" i="46"/>
  <c r="K8" i="46"/>
  <c r="J7" i="46"/>
  <c r="R6" i="1"/>
  <c r="H10" i="46"/>
  <c r="R4" i="1"/>
  <c r="R5" i="1"/>
  <c r="R3" i="1"/>
  <c r="K8" i="55" l="1"/>
  <c r="K5" i="46"/>
  <c r="I6" i="55"/>
  <c r="K6" i="46"/>
  <c r="H6" i="46"/>
  <c r="J5" i="46"/>
  <c r="I5" i="46"/>
  <c r="K7" i="46"/>
  <c r="K9" i="46" s="1"/>
  <c r="I8" i="46"/>
  <c r="I9" i="46" s="1"/>
  <c r="H5" i="46"/>
  <c r="H8" i="46"/>
  <c r="H9" i="46" s="1"/>
  <c r="J6" i="46"/>
  <c r="H6" i="55"/>
  <c r="H5" i="55"/>
  <c r="K5" i="55"/>
  <c r="J6" i="55"/>
  <c r="I5" i="55"/>
  <c r="J5" i="55"/>
  <c r="I7" i="55"/>
  <c r="H8" i="55"/>
  <c r="H9" i="55" s="1"/>
  <c r="J7" i="55"/>
  <c r="I6" i="46"/>
  <c r="J8" i="55"/>
  <c r="H7" i="55"/>
  <c r="K7" i="55"/>
  <c r="K9" i="55" s="1"/>
  <c r="I8" i="55"/>
  <c r="K6" i="55"/>
  <c r="J9" i="46"/>
  <c r="R7" i="1"/>
  <c r="S6" i="1" s="1"/>
  <c r="L6" i="46" l="1"/>
  <c r="I9" i="55"/>
  <c r="J9" i="55"/>
  <c r="L6" i="55"/>
  <c r="S5" i="1"/>
  <c r="S4" i="1"/>
  <c r="S3" i="1"/>
</calcChain>
</file>

<file path=xl/sharedStrings.xml><?xml version="1.0" encoding="utf-8"?>
<sst xmlns="http://schemas.openxmlformats.org/spreadsheetml/2006/main" count="136" uniqueCount="41">
  <si>
    <t>FT1 Index</t>
  </si>
  <si>
    <t>Dates</t>
  </si>
  <si>
    <t>PX_OPEN_AM</t>
  </si>
  <si>
    <t>PX_HIGH_AM</t>
  </si>
  <si>
    <t>PX_LOW_AM</t>
  </si>
  <si>
    <t>PX_LAST_AM</t>
  </si>
  <si>
    <t>H-L</t>
  </si>
  <si>
    <t>C-O</t>
  </si>
  <si>
    <t>C-O/H-L</t>
  </si>
  <si>
    <r>
      <rPr>
        <sz val="12"/>
        <color theme="1"/>
        <rFont val="新細明體"/>
        <family val="2"/>
        <charset val="136"/>
      </rPr>
      <t>當日開收比例</t>
    </r>
    <phoneticPr fontId="2" type="noConversion"/>
  </si>
  <si>
    <r>
      <rPr>
        <sz val="12"/>
        <color theme="1"/>
        <rFont val="新細明體"/>
        <family val="2"/>
        <charset val="136"/>
      </rPr>
      <t>象限</t>
    </r>
    <phoneticPr fontId="2" type="noConversion"/>
  </si>
  <si>
    <t>策略:</t>
    <phoneticPr fontId="2" type="noConversion"/>
  </si>
  <si>
    <t>X</t>
    <phoneticPr fontId="2" type="noConversion"/>
  </si>
  <si>
    <t>分隔</t>
    <phoneticPr fontId="2" type="noConversion"/>
  </si>
  <si>
    <t>Y</t>
    <phoneticPr fontId="2" type="noConversion"/>
  </si>
  <si>
    <t xml:space="preserve">      </t>
    <phoneticPr fontId="2" type="noConversion"/>
  </si>
  <si>
    <t xml:space="preserve">加碼條件: </t>
    <phoneticPr fontId="2" type="noConversion"/>
  </si>
  <si>
    <r>
      <rPr>
        <sz val="12"/>
        <color theme="1"/>
        <rFont val="新細明體"/>
        <family val="2"/>
        <charset val="136"/>
      </rPr>
      <t>當日高低級距</t>
    </r>
    <phoneticPr fontId="2" type="noConversion"/>
  </si>
  <si>
    <t xml:space="preserve">備註: </t>
    <phoneticPr fontId="2" type="noConversion"/>
  </si>
  <si>
    <t xml:space="preserve">多單進場  = </t>
    <phoneticPr fontId="2" type="noConversion"/>
  </si>
  <si>
    <t xml:space="preserve">空單進場  = </t>
    <phoneticPr fontId="2" type="noConversion"/>
  </si>
  <si>
    <t xml:space="preserve">分批出場  = </t>
    <phoneticPr fontId="2" type="noConversion"/>
  </si>
  <si>
    <t xml:space="preserve">濾網 = </t>
    <phoneticPr fontId="2" type="noConversion"/>
  </si>
  <si>
    <t>日期</t>
    <phoneticPr fontId="2" type="noConversion"/>
  </si>
  <si>
    <t>獲利</t>
    <phoneticPr fontId="2" type="noConversion"/>
  </si>
  <si>
    <t>單日最大獲利</t>
  </si>
  <si>
    <t>單日最大虧損</t>
  </si>
  <si>
    <t>象限</t>
  </si>
  <si>
    <t>Total</t>
  </si>
  <si>
    <t>頻率</t>
  </si>
  <si>
    <t>損益</t>
  </si>
  <si>
    <t>勝率</t>
  </si>
  <si>
    <t>賺賠比</t>
  </si>
  <si>
    <t>期望值</t>
  </si>
  <si>
    <t>交易時間比例</t>
  </si>
  <si>
    <t>平均虧損</t>
  </si>
  <si>
    <t>平均獲利</t>
  </si>
  <si>
    <t>觸及停損次數</t>
  </si>
  <si>
    <t>當日高低級距</t>
    <phoneticPr fontId="2" type="noConversion"/>
  </si>
  <si>
    <t>當日開收比例</t>
    <phoneticPr fontId="2" type="noConversion"/>
  </si>
  <si>
    <t>象限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</si>
</sst>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#,##0_);[Red]\(#,##0\)"/>
    <numFmt numFmtId="177" formatCode="0.0%"/>
    <numFmt numFmtId="178" formatCode="#,##0.00_);[Red]\(#,##0.00\)"/>
    <numFmt numFmtId="179" formatCode="0.00_);[Red]\(0.00\)"/>
    <numFmt numFmtId="180" formatCode="0.0000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0000"/>
      <name val="Calibri"/>
      <family val="2"/>
    </font>
    <font>
      <sz val="12"/>
      <color theme="8"/>
      <name val="新細明體"/>
      <family val="1"/>
      <charset val="136"/>
      <scheme val="minor"/>
    </font>
    <font>
      <sz val="14.4"/>
      <color theme="1"/>
      <name val="Calibri"/>
      <family val="2"/>
    </font>
    <font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0" fontId="3" fillId="2" borderId="0" xfId="1" applyNumberFormat="1" applyFont="1" applyFill="1">
      <alignment vertical="center"/>
    </xf>
    <xf numFmtId="0" fontId="3" fillId="2" borderId="0" xfId="0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10" fontId="3" fillId="2" borderId="0" xfId="1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77" fontId="3" fillId="2" borderId="0" xfId="1" applyNumberFormat="1" applyFont="1" applyFill="1" applyAlignment="1">
      <alignment horizontal="left" vertical="center"/>
    </xf>
    <xf numFmtId="2" fontId="3" fillId="2" borderId="0" xfId="0" applyNumberFormat="1" applyFont="1" applyFill="1" applyAlignment="1">
      <alignment horizontal="left" vertical="center"/>
    </xf>
    <xf numFmtId="178" fontId="3" fillId="2" borderId="0" xfId="1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176" fontId="3" fillId="2" borderId="0" xfId="0" applyNumberFormat="1" applyFont="1" applyFill="1">
      <alignment vertical="center"/>
    </xf>
    <xf numFmtId="177" fontId="3" fillId="2" borderId="0" xfId="1" applyNumberFormat="1" applyFont="1" applyFill="1">
      <alignment vertical="center"/>
    </xf>
    <xf numFmtId="2" fontId="3" fillId="2" borderId="0" xfId="0" applyNumberFormat="1" applyFont="1" applyFill="1">
      <alignment vertical="center"/>
    </xf>
    <xf numFmtId="179" fontId="3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180" fontId="3" fillId="2" borderId="0" xfId="0" applyNumberFormat="1" applyFont="1" applyFill="1" applyAlignment="1">
      <alignment horizontal="left" vertical="center"/>
    </xf>
    <xf numFmtId="0" fontId="10" fillId="2" borderId="0" xfId="0" applyFont="1" applyFill="1">
      <alignment vertical="center"/>
    </xf>
    <xf numFmtId="179" fontId="3" fillId="2" borderId="0" xfId="1" applyNumberFormat="1" applyFont="1" applyFill="1">
      <alignment vertical="center"/>
    </xf>
    <xf numFmtId="10" fontId="7" fillId="2" borderId="0" xfId="0" applyNumberFormat="1" applyFont="1" applyFill="1" applyAlignment="1">
      <alignment horizontal="right" vertical="center"/>
    </xf>
    <xf numFmtId="10" fontId="0" fillId="0" borderId="0" xfId="0" applyNumberFormat="1">
      <alignment vertical="center"/>
    </xf>
    <xf numFmtId="10" fontId="0" fillId="0" borderId="0" xfId="1" applyNumberFormat="1" applyFont="1" applyBorder="1">
      <alignment vertical="center"/>
    </xf>
    <xf numFmtId="10" fontId="3" fillId="2" borderId="0" xfId="1" applyNumberFormat="1" applyFont="1" applyFill="1" applyBorder="1">
      <alignment vertical="center"/>
    </xf>
    <xf numFmtId="43" fontId="3" fillId="2" borderId="0" xfId="2" applyFont="1" applyFill="1">
      <alignment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9" fontId="10" fillId="0" borderId="0" xfId="0" applyNumberFormat="1" applyFont="1">
      <alignment vertical="center"/>
    </xf>
    <xf numFmtId="0" fontId="0" fillId="0" borderId="0" xfId="0" applyBorder="1">
      <alignment vertical="center"/>
    </xf>
    <xf numFmtId="14" fontId="10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7" fillId="2" borderId="0" xfId="1" applyNumberFormat="1" applyFont="1" applyFill="1" applyAlignment="1">
      <alignment horizontal="right" vertical="center"/>
    </xf>
  </cellXfs>
  <cellStyles count="3">
    <cellStyle name="一般" xfId="0" builtinId="0"/>
    <cellStyle name="千分位" xfId="2" builtinId="3"/>
    <cellStyle name="百分比" xfId="1" builtinId="5"/>
  </cellStyles>
  <dxfs count="2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378590</xdr:colOff>
      <xdr:row>14</xdr:row>
      <xdr:rowOff>152400</xdr:rowOff>
    </xdr:from>
    <xdr:to>
      <xdr:col>11</xdr:col>
      <xdr:colOff>277648</xdr:colOff>
      <xdr:row>27</xdr:row>
      <xdr:rowOff>153261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77F29C6-3A94-41E1-9B8B-63854E6EB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3665" y="3086100"/>
          <a:ext cx="4499633" cy="2725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129062</xdr:colOff>
      <xdr:row>14</xdr:row>
      <xdr:rowOff>66674</xdr:rowOff>
    </xdr:from>
    <xdr:to>
      <xdr:col>11</xdr:col>
      <xdr:colOff>1114425</xdr:colOff>
      <xdr:row>28</xdr:row>
      <xdr:rowOff>176173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55EB2CD-E786-4E76-8BD1-3AF770DEB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4137" y="3000374"/>
          <a:ext cx="5585938" cy="30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396428</xdr:colOff>
      <xdr:row>14</xdr:row>
      <xdr:rowOff>47625</xdr:rowOff>
    </xdr:from>
    <xdr:to>
      <xdr:col>11</xdr:col>
      <xdr:colOff>591982</xdr:colOff>
      <xdr:row>27</xdr:row>
      <xdr:rowOff>191355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F49982F-C27C-43FA-BAB9-A1FCC1E1E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1503" y="2981325"/>
          <a:ext cx="4796129" cy="2867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517783</xdr:colOff>
      <xdr:row>14</xdr:row>
      <xdr:rowOff>114300</xdr:rowOff>
    </xdr:from>
    <xdr:to>
      <xdr:col>11</xdr:col>
      <xdr:colOff>963443</xdr:colOff>
      <xdr:row>30</xdr:row>
      <xdr:rowOff>29493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154EB6A-08AB-4F26-BA0B-9EB5992D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2858" y="3048000"/>
          <a:ext cx="5046235" cy="32679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410951</xdr:colOff>
      <xdr:row>14</xdr:row>
      <xdr:rowOff>142875</xdr:rowOff>
    </xdr:from>
    <xdr:to>
      <xdr:col>11</xdr:col>
      <xdr:colOff>1066800</xdr:colOff>
      <xdr:row>30</xdr:row>
      <xdr:rowOff>5414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78F5234-04AD-4B9C-8A3A-B70FB4735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6026" y="3076575"/>
          <a:ext cx="5256424" cy="32153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1857/Desktop/study/TXF/&#31574;&#30053;&#27298;&#35222;/Break%20Though%20Price%20Strtegy_&#31574;&#30053;&#27298;&#352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級距"/>
      <sheetName val="TXF_EXIT_1"/>
      <sheetName val="TXF_EXIT_2"/>
      <sheetName val="TXF_EXIT_3"/>
      <sheetName val="TXF_EXIT_4"/>
      <sheetName val="TXF_EXIT_5"/>
      <sheetName val="TXF_EXIT_6"/>
      <sheetName val="TXF_EXIT_4_detail"/>
      <sheetName val="TXF_EXIT_7"/>
    </sheetNames>
    <sheetDataSet>
      <sheetData sheetId="0">
        <row r="1">
          <cell r="A1" t="str">
            <v>FT1 Index</v>
          </cell>
        </row>
        <row r="2">
          <cell r="A2" t="str">
            <v>Dates</v>
          </cell>
        </row>
        <row r="3">
          <cell r="A3">
            <v>45707</v>
          </cell>
        </row>
        <row r="4">
          <cell r="A4">
            <v>45706</v>
          </cell>
        </row>
        <row r="5">
          <cell r="A5">
            <v>45705</v>
          </cell>
        </row>
        <row r="6">
          <cell r="A6">
            <v>45702</v>
          </cell>
        </row>
        <row r="7">
          <cell r="A7">
            <v>45701</v>
          </cell>
        </row>
        <row r="8">
          <cell r="A8">
            <v>45700</v>
          </cell>
        </row>
        <row r="9">
          <cell r="A9">
            <v>45699</v>
          </cell>
        </row>
        <row r="10">
          <cell r="A10">
            <v>45698</v>
          </cell>
        </row>
        <row r="11">
          <cell r="A11">
            <v>45695</v>
          </cell>
        </row>
        <row r="12">
          <cell r="A12">
            <v>45694</v>
          </cell>
        </row>
        <row r="13">
          <cell r="A13">
            <v>45693</v>
          </cell>
        </row>
        <row r="14">
          <cell r="A14">
            <v>45692</v>
          </cell>
        </row>
        <row r="15">
          <cell r="A15">
            <v>45691</v>
          </cell>
        </row>
        <row r="16">
          <cell r="A16">
            <v>45679</v>
          </cell>
        </row>
        <row r="17">
          <cell r="A17">
            <v>45678</v>
          </cell>
        </row>
        <row r="18">
          <cell r="A18">
            <v>45677</v>
          </cell>
        </row>
        <row r="19">
          <cell r="A19">
            <v>45674</v>
          </cell>
        </row>
        <row r="20">
          <cell r="A20">
            <v>45673</v>
          </cell>
        </row>
        <row r="21">
          <cell r="A21">
            <v>45672</v>
          </cell>
        </row>
        <row r="22">
          <cell r="A22">
            <v>45671</v>
          </cell>
        </row>
        <row r="23">
          <cell r="A23">
            <v>45670</v>
          </cell>
        </row>
        <row r="24">
          <cell r="A24">
            <v>45667</v>
          </cell>
        </row>
        <row r="25">
          <cell r="A25">
            <v>45666</v>
          </cell>
        </row>
        <row r="26">
          <cell r="A26">
            <v>45665</v>
          </cell>
        </row>
        <row r="27">
          <cell r="A27">
            <v>45664</v>
          </cell>
        </row>
        <row r="28">
          <cell r="A28">
            <v>45663</v>
          </cell>
        </row>
        <row r="29">
          <cell r="A29">
            <v>45660</v>
          </cell>
        </row>
        <row r="30">
          <cell r="A30">
            <v>45659</v>
          </cell>
        </row>
        <row r="31">
          <cell r="A31">
            <v>45657</v>
          </cell>
        </row>
        <row r="32">
          <cell r="A32">
            <v>45656</v>
          </cell>
        </row>
        <row r="33">
          <cell r="A33">
            <v>45653</v>
          </cell>
        </row>
        <row r="34">
          <cell r="A34">
            <v>45652</v>
          </cell>
        </row>
        <row r="35">
          <cell r="A35">
            <v>45651</v>
          </cell>
        </row>
        <row r="36">
          <cell r="A36">
            <v>45650</v>
          </cell>
        </row>
        <row r="37">
          <cell r="A37">
            <v>45649</v>
          </cell>
        </row>
        <row r="38">
          <cell r="A38">
            <v>45646</v>
          </cell>
        </row>
        <row r="39">
          <cell r="A39">
            <v>45645</v>
          </cell>
        </row>
        <row r="40">
          <cell r="A40">
            <v>45644</v>
          </cell>
        </row>
        <row r="41">
          <cell r="A41">
            <v>45643</v>
          </cell>
        </row>
        <row r="42">
          <cell r="A42">
            <v>45642</v>
          </cell>
        </row>
        <row r="43">
          <cell r="A43">
            <v>45639</v>
          </cell>
        </row>
        <row r="44">
          <cell r="A44">
            <v>45638</v>
          </cell>
        </row>
        <row r="45">
          <cell r="A45">
            <v>45637</v>
          </cell>
        </row>
        <row r="46">
          <cell r="A46">
            <v>45636</v>
          </cell>
        </row>
        <row r="47">
          <cell r="A47">
            <v>45635</v>
          </cell>
        </row>
        <row r="48">
          <cell r="A48">
            <v>45632</v>
          </cell>
        </row>
        <row r="49">
          <cell r="A49">
            <v>45631</v>
          </cell>
        </row>
        <row r="50">
          <cell r="A50">
            <v>45630</v>
          </cell>
        </row>
        <row r="51">
          <cell r="A51">
            <v>45629</v>
          </cell>
        </row>
        <row r="52">
          <cell r="A52">
            <v>45628</v>
          </cell>
        </row>
        <row r="53">
          <cell r="A53">
            <v>45625</v>
          </cell>
        </row>
        <row r="54">
          <cell r="A54">
            <v>45624</v>
          </cell>
        </row>
        <row r="55">
          <cell r="A55">
            <v>45623</v>
          </cell>
        </row>
        <row r="56">
          <cell r="A56">
            <v>45622</v>
          </cell>
        </row>
        <row r="57">
          <cell r="A57">
            <v>45621</v>
          </cell>
        </row>
        <row r="58">
          <cell r="A58">
            <v>45618</v>
          </cell>
        </row>
        <row r="59">
          <cell r="A59">
            <v>45617</v>
          </cell>
        </row>
        <row r="60">
          <cell r="A60">
            <v>45616</v>
          </cell>
        </row>
        <row r="61">
          <cell r="A61">
            <v>45615</v>
          </cell>
        </row>
        <row r="62">
          <cell r="A62">
            <v>45614</v>
          </cell>
        </row>
        <row r="63">
          <cell r="A63">
            <v>45611</v>
          </cell>
        </row>
        <row r="64">
          <cell r="A64">
            <v>45610</v>
          </cell>
        </row>
        <row r="65">
          <cell r="A65">
            <v>45609</v>
          </cell>
        </row>
        <row r="66">
          <cell r="A66">
            <v>45608</v>
          </cell>
        </row>
        <row r="67">
          <cell r="A67">
            <v>45607</v>
          </cell>
        </row>
        <row r="68">
          <cell r="A68">
            <v>45604</v>
          </cell>
        </row>
        <row r="69">
          <cell r="A69">
            <v>45603</v>
          </cell>
        </row>
        <row r="70">
          <cell r="A70">
            <v>45602</v>
          </cell>
        </row>
        <row r="71">
          <cell r="A71">
            <v>45601</v>
          </cell>
        </row>
        <row r="72">
          <cell r="A72">
            <v>45600</v>
          </cell>
        </row>
        <row r="73">
          <cell r="A73">
            <v>45597</v>
          </cell>
        </row>
        <row r="74">
          <cell r="A74">
            <v>45595</v>
          </cell>
        </row>
        <row r="75">
          <cell r="A75">
            <v>45594</v>
          </cell>
        </row>
        <row r="76">
          <cell r="A76">
            <v>45593</v>
          </cell>
        </row>
        <row r="77">
          <cell r="A77">
            <v>45590</v>
          </cell>
        </row>
        <row r="78">
          <cell r="A78">
            <v>45589</v>
          </cell>
        </row>
        <row r="79">
          <cell r="A79">
            <v>45588</v>
          </cell>
        </row>
        <row r="80">
          <cell r="A80">
            <v>45587</v>
          </cell>
        </row>
        <row r="81">
          <cell r="A81">
            <v>45586</v>
          </cell>
        </row>
        <row r="82">
          <cell r="A82">
            <v>45583</v>
          </cell>
        </row>
        <row r="83">
          <cell r="A83">
            <v>45582</v>
          </cell>
        </row>
        <row r="84">
          <cell r="A84">
            <v>45581</v>
          </cell>
        </row>
        <row r="85">
          <cell r="A85">
            <v>45580</v>
          </cell>
        </row>
        <row r="86">
          <cell r="A86">
            <v>45579</v>
          </cell>
        </row>
        <row r="87">
          <cell r="A87">
            <v>45576</v>
          </cell>
        </row>
        <row r="88">
          <cell r="A88">
            <v>45574</v>
          </cell>
        </row>
        <row r="89">
          <cell r="A89">
            <v>45573</v>
          </cell>
        </row>
        <row r="90">
          <cell r="A90">
            <v>45572</v>
          </cell>
        </row>
        <row r="91">
          <cell r="A91">
            <v>45569</v>
          </cell>
        </row>
        <row r="92">
          <cell r="A92">
            <v>45566</v>
          </cell>
        </row>
        <row r="93">
          <cell r="A93">
            <v>45565</v>
          </cell>
        </row>
        <row r="94">
          <cell r="A94">
            <v>45562</v>
          </cell>
        </row>
        <row r="95">
          <cell r="A95">
            <v>45561</v>
          </cell>
        </row>
        <row r="96">
          <cell r="A96">
            <v>45560</v>
          </cell>
        </row>
        <row r="97">
          <cell r="A97">
            <v>45559</v>
          </cell>
        </row>
        <row r="98">
          <cell r="A98">
            <v>45558</v>
          </cell>
        </row>
        <row r="99">
          <cell r="A99">
            <v>45555</v>
          </cell>
        </row>
        <row r="100">
          <cell r="A100">
            <v>45554</v>
          </cell>
        </row>
        <row r="101">
          <cell r="A101">
            <v>45553</v>
          </cell>
        </row>
        <row r="102">
          <cell r="A102">
            <v>45551</v>
          </cell>
        </row>
        <row r="103">
          <cell r="A103">
            <v>45548</v>
          </cell>
        </row>
        <row r="104">
          <cell r="A104">
            <v>45547</v>
          </cell>
        </row>
        <row r="105">
          <cell r="A105">
            <v>45546</v>
          </cell>
        </row>
        <row r="106">
          <cell r="A106">
            <v>45545</v>
          </cell>
        </row>
        <row r="107">
          <cell r="A107">
            <v>45544</v>
          </cell>
        </row>
        <row r="108">
          <cell r="A108">
            <v>45541</v>
          </cell>
        </row>
        <row r="109">
          <cell r="A109">
            <v>45540</v>
          </cell>
        </row>
        <row r="110">
          <cell r="A110">
            <v>45539</v>
          </cell>
        </row>
        <row r="111">
          <cell r="A111">
            <v>45538</v>
          </cell>
        </row>
        <row r="112">
          <cell r="A112">
            <v>45537</v>
          </cell>
        </row>
        <row r="113">
          <cell r="A113">
            <v>45534</v>
          </cell>
        </row>
        <row r="114">
          <cell r="A114">
            <v>45533</v>
          </cell>
        </row>
        <row r="115">
          <cell r="A115">
            <v>45532</v>
          </cell>
        </row>
        <row r="116">
          <cell r="A116">
            <v>45531</v>
          </cell>
        </row>
        <row r="117">
          <cell r="A117">
            <v>45530</v>
          </cell>
        </row>
        <row r="118">
          <cell r="A118">
            <v>45527</v>
          </cell>
        </row>
        <row r="119">
          <cell r="A119">
            <v>45526</v>
          </cell>
        </row>
        <row r="120">
          <cell r="A120">
            <v>45525</v>
          </cell>
        </row>
        <row r="121">
          <cell r="A121">
            <v>45524</v>
          </cell>
        </row>
        <row r="122">
          <cell r="A122">
            <v>45523</v>
          </cell>
        </row>
        <row r="123">
          <cell r="A123">
            <v>45520</v>
          </cell>
        </row>
        <row r="124">
          <cell r="A124">
            <v>45519</v>
          </cell>
        </row>
        <row r="125">
          <cell r="A125">
            <v>45518</v>
          </cell>
        </row>
        <row r="126">
          <cell r="A126">
            <v>45517</v>
          </cell>
        </row>
        <row r="127">
          <cell r="A127">
            <v>45516</v>
          </cell>
        </row>
        <row r="128">
          <cell r="A128">
            <v>45513</v>
          </cell>
        </row>
        <row r="129">
          <cell r="A129">
            <v>45512</v>
          </cell>
        </row>
        <row r="130">
          <cell r="A130">
            <v>45511</v>
          </cell>
        </row>
        <row r="131">
          <cell r="A131">
            <v>45510</v>
          </cell>
        </row>
        <row r="132">
          <cell r="A132">
            <v>45509</v>
          </cell>
        </row>
        <row r="133">
          <cell r="A133">
            <v>45506</v>
          </cell>
        </row>
        <row r="134">
          <cell r="A134">
            <v>45505</v>
          </cell>
        </row>
        <row r="135">
          <cell r="A135">
            <v>45504</v>
          </cell>
        </row>
        <row r="136">
          <cell r="A136">
            <v>45503</v>
          </cell>
        </row>
        <row r="137">
          <cell r="A137">
            <v>45502</v>
          </cell>
        </row>
        <row r="138">
          <cell r="A138">
            <v>45499</v>
          </cell>
        </row>
        <row r="139">
          <cell r="A139">
            <v>45496</v>
          </cell>
        </row>
        <row r="140">
          <cell r="A140">
            <v>45495</v>
          </cell>
        </row>
        <row r="141">
          <cell r="A141">
            <v>45492</v>
          </cell>
        </row>
        <row r="142">
          <cell r="A142">
            <v>45491</v>
          </cell>
        </row>
        <row r="143">
          <cell r="A143">
            <v>45490</v>
          </cell>
        </row>
        <row r="144">
          <cell r="A144">
            <v>45489</v>
          </cell>
        </row>
        <row r="145">
          <cell r="A145">
            <v>45488</v>
          </cell>
        </row>
        <row r="146">
          <cell r="A146">
            <v>45485</v>
          </cell>
        </row>
        <row r="147">
          <cell r="A147">
            <v>45484</v>
          </cell>
        </row>
        <row r="148">
          <cell r="A148">
            <v>45483</v>
          </cell>
        </row>
        <row r="149">
          <cell r="A149">
            <v>45482</v>
          </cell>
        </row>
        <row r="150">
          <cell r="A150">
            <v>45481</v>
          </cell>
        </row>
        <row r="151">
          <cell r="A151">
            <v>45478</v>
          </cell>
        </row>
        <row r="152">
          <cell r="A152">
            <v>45477</v>
          </cell>
        </row>
        <row r="153">
          <cell r="A153">
            <v>45476</v>
          </cell>
        </row>
        <row r="154">
          <cell r="A154">
            <v>45475</v>
          </cell>
        </row>
        <row r="155">
          <cell r="A155">
            <v>45474</v>
          </cell>
        </row>
        <row r="156">
          <cell r="A156">
            <v>45471</v>
          </cell>
        </row>
        <row r="157">
          <cell r="A157">
            <v>45470</v>
          </cell>
        </row>
        <row r="158">
          <cell r="A158">
            <v>45469</v>
          </cell>
        </row>
        <row r="159">
          <cell r="A159">
            <v>45468</v>
          </cell>
        </row>
        <row r="160">
          <cell r="A160">
            <v>45467</v>
          </cell>
        </row>
        <row r="161">
          <cell r="A161">
            <v>45464</v>
          </cell>
        </row>
        <row r="162">
          <cell r="A162">
            <v>45463</v>
          </cell>
        </row>
        <row r="163">
          <cell r="A163">
            <v>45462</v>
          </cell>
        </row>
        <row r="164">
          <cell r="A164">
            <v>45461</v>
          </cell>
        </row>
        <row r="165">
          <cell r="A165">
            <v>45460</v>
          </cell>
        </row>
        <row r="166">
          <cell r="A166">
            <v>45457</v>
          </cell>
        </row>
        <row r="167">
          <cell r="A167">
            <v>45456</v>
          </cell>
        </row>
        <row r="168">
          <cell r="A168">
            <v>45455</v>
          </cell>
        </row>
        <row r="169">
          <cell r="A169">
            <v>45454</v>
          </cell>
        </row>
        <row r="170">
          <cell r="A170">
            <v>45450</v>
          </cell>
        </row>
        <row r="171">
          <cell r="A171">
            <v>45449</v>
          </cell>
        </row>
        <row r="172">
          <cell r="A172">
            <v>45448</v>
          </cell>
        </row>
        <row r="173">
          <cell r="A173">
            <v>45447</v>
          </cell>
        </row>
        <row r="174">
          <cell r="A174">
            <v>45446</v>
          </cell>
        </row>
        <row r="175">
          <cell r="A175">
            <v>45443</v>
          </cell>
        </row>
        <row r="176">
          <cell r="A176">
            <v>45442</v>
          </cell>
        </row>
        <row r="177">
          <cell r="A177">
            <v>45441</v>
          </cell>
        </row>
        <row r="178">
          <cell r="A178">
            <v>45440</v>
          </cell>
        </row>
        <row r="179">
          <cell r="A179">
            <v>45439</v>
          </cell>
        </row>
        <row r="180">
          <cell r="A180">
            <v>45436</v>
          </cell>
        </row>
        <row r="181">
          <cell r="A181">
            <v>45435</v>
          </cell>
        </row>
        <row r="182">
          <cell r="A182">
            <v>45434</v>
          </cell>
        </row>
        <row r="183">
          <cell r="A183">
            <v>45433</v>
          </cell>
        </row>
        <row r="184">
          <cell r="A184">
            <v>45432</v>
          </cell>
        </row>
        <row r="185">
          <cell r="A185">
            <v>45429</v>
          </cell>
        </row>
        <row r="186">
          <cell r="A186">
            <v>45428</v>
          </cell>
        </row>
        <row r="187">
          <cell r="A187">
            <v>45427</v>
          </cell>
        </row>
        <row r="188">
          <cell r="A188">
            <v>45426</v>
          </cell>
        </row>
        <row r="189">
          <cell r="A189">
            <v>45425</v>
          </cell>
        </row>
        <row r="190">
          <cell r="A190">
            <v>45422</v>
          </cell>
        </row>
        <row r="191">
          <cell r="A191">
            <v>45421</v>
          </cell>
        </row>
        <row r="192">
          <cell r="A192">
            <v>45420</v>
          </cell>
        </row>
        <row r="193">
          <cell r="A193">
            <v>45419</v>
          </cell>
        </row>
        <row r="194">
          <cell r="A194">
            <v>45418</v>
          </cell>
        </row>
        <row r="195">
          <cell r="A195">
            <v>45415</v>
          </cell>
        </row>
        <row r="196">
          <cell r="A196">
            <v>45414</v>
          </cell>
        </row>
        <row r="197">
          <cell r="A197">
            <v>45412</v>
          </cell>
        </row>
        <row r="198">
          <cell r="A198">
            <v>45411</v>
          </cell>
        </row>
        <row r="199">
          <cell r="A199">
            <v>45408</v>
          </cell>
        </row>
        <row r="200">
          <cell r="A200">
            <v>45407</v>
          </cell>
        </row>
        <row r="201">
          <cell r="A201">
            <v>45406</v>
          </cell>
        </row>
        <row r="202">
          <cell r="A202">
            <v>45405</v>
          </cell>
        </row>
        <row r="203">
          <cell r="A203">
            <v>45404</v>
          </cell>
        </row>
        <row r="204">
          <cell r="A204">
            <v>45401</v>
          </cell>
        </row>
        <row r="205">
          <cell r="A205">
            <v>45400</v>
          </cell>
        </row>
        <row r="206">
          <cell r="A206">
            <v>45399</v>
          </cell>
        </row>
        <row r="207">
          <cell r="A207">
            <v>45398</v>
          </cell>
        </row>
        <row r="208">
          <cell r="A208">
            <v>45397</v>
          </cell>
        </row>
        <row r="209">
          <cell r="A209">
            <v>45394</v>
          </cell>
        </row>
        <row r="210">
          <cell r="A210">
            <v>45393</v>
          </cell>
        </row>
        <row r="211">
          <cell r="A211">
            <v>45392</v>
          </cell>
        </row>
        <row r="212">
          <cell r="A212">
            <v>45391</v>
          </cell>
        </row>
        <row r="213">
          <cell r="A213">
            <v>45390</v>
          </cell>
        </row>
        <row r="214">
          <cell r="A214">
            <v>45385</v>
          </cell>
        </row>
        <row r="215">
          <cell r="A215">
            <v>45384</v>
          </cell>
        </row>
        <row r="216">
          <cell r="A216">
            <v>45383</v>
          </cell>
        </row>
        <row r="217">
          <cell r="A217">
            <v>45380</v>
          </cell>
        </row>
        <row r="218">
          <cell r="A218">
            <v>45379</v>
          </cell>
        </row>
        <row r="219">
          <cell r="A219">
            <v>45378</v>
          </cell>
        </row>
        <row r="220">
          <cell r="A220">
            <v>45377</v>
          </cell>
        </row>
        <row r="221">
          <cell r="A221">
            <v>45376</v>
          </cell>
        </row>
        <row r="222">
          <cell r="A222">
            <v>45373</v>
          </cell>
        </row>
        <row r="223">
          <cell r="A223">
            <v>45372</v>
          </cell>
        </row>
        <row r="224">
          <cell r="A224">
            <v>45371</v>
          </cell>
        </row>
        <row r="225">
          <cell r="A225">
            <v>45370</v>
          </cell>
        </row>
        <row r="226">
          <cell r="A226">
            <v>45369</v>
          </cell>
        </row>
        <row r="227">
          <cell r="A227">
            <v>45366</v>
          </cell>
        </row>
        <row r="228">
          <cell r="A228">
            <v>45365</v>
          </cell>
        </row>
        <row r="229">
          <cell r="A229">
            <v>45364</v>
          </cell>
        </row>
        <row r="230">
          <cell r="A230">
            <v>45363</v>
          </cell>
        </row>
        <row r="231">
          <cell r="A231">
            <v>45362</v>
          </cell>
        </row>
        <row r="232">
          <cell r="A232">
            <v>45359</v>
          </cell>
        </row>
        <row r="233">
          <cell r="A233">
            <v>45358</v>
          </cell>
        </row>
        <row r="234">
          <cell r="A234">
            <v>45357</v>
          </cell>
        </row>
        <row r="235">
          <cell r="A235">
            <v>45356</v>
          </cell>
        </row>
        <row r="236">
          <cell r="A236">
            <v>45355</v>
          </cell>
        </row>
        <row r="237">
          <cell r="A237">
            <v>45352</v>
          </cell>
        </row>
        <row r="238">
          <cell r="A238">
            <v>45351</v>
          </cell>
        </row>
        <row r="239">
          <cell r="A239">
            <v>45349</v>
          </cell>
        </row>
        <row r="240">
          <cell r="A240">
            <v>45348</v>
          </cell>
        </row>
        <row r="241">
          <cell r="A241">
            <v>45345</v>
          </cell>
        </row>
        <row r="242">
          <cell r="A242">
            <v>45344</v>
          </cell>
        </row>
        <row r="243">
          <cell r="A243">
            <v>45343</v>
          </cell>
        </row>
        <row r="244">
          <cell r="A244">
            <v>45342</v>
          </cell>
        </row>
        <row r="245">
          <cell r="A245">
            <v>45341</v>
          </cell>
        </row>
        <row r="246">
          <cell r="A246">
            <v>45338</v>
          </cell>
        </row>
        <row r="247">
          <cell r="A247">
            <v>45337</v>
          </cell>
        </row>
        <row r="248">
          <cell r="A248">
            <v>45327</v>
          </cell>
        </row>
        <row r="249">
          <cell r="A249">
            <v>45324</v>
          </cell>
        </row>
        <row r="250">
          <cell r="A250">
            <v>45323</v>
          </cell>
        </row>
        <row r="251">
          <cell r="A251">
            <v>45322</v>
          </cell>
        </row>
        <row r="252">
          <cell r="A252">
            <v>45321</v>
          </cell>
        </row>
        <row r="253">
          <cell r="A253">
            <v>45320</v>
          </cell>
        </row>
        <row r="254">
          <cell r="A254">
            <v>45317</v>
          </cell>
        </row>
        <row r="255">
          <cell r="A255">
            <v>45316</v>
          </cell>
        </row>
        <row r="256">
          <cell r="A256">
            <v>45315</v>
          </cell>
        </row>
        <row r="257">
          <cell r="A257">
            <v>45314</v>
          </cell>
        </row>
        <row r="258">
          <cell r="A258">
            <v>45313</v>
          </cell>
        </row>
        <row r="259">
          <cell r="A259">
            <v>45310</v>
          </cell>
        </row>
        <row r="260">
          <cell r="A260">
            <v>45309</v>
          </cell>
        </row>
        <row r="261">
          <cell r="A261">
            <v>45308</v>
          </cell>
        </row>
        <row r="262">
          <cell r="A262">
            <v>45307</v>
          </cell>
        </row>
        <row r="263">
          <cell r="A263">
            <v>45306</v>
          </cell>
        </row>
        <row r="264">
          <cell r="A264">
            <v>45303</v>
          </cell>
        </row>
        <row r="265">
          <cell r="A265">
            <v>45302</v>
          </cell>
        </row>
        <row r="266">
          <cell r="A266">
            <v>45301</v>
          </cell>
        </row>
        <row r="267">
          <cell r="A267">
            <v>45300</v>
          </cell>
        </row>
        <row r="268">
          <cell r="A268">
            <v>45299</v>
          </cell>
        </row>
        <row r="269">
          <cell r="A269">
            <v>45296</v>
          </cell>
        </row>
        <row r="270">
          <cell r="A270">
            <v>45295</v>
          </cell>
        </row>
        <row r="271">
          <cell r="A271">
            <v>45294</v>
          </cell>
        </row>
        <row r="272">
          <cell r="A272">
            <v>45293</v>
          </cell>
        </row>
        <row r="273">
          <cell r="A273">
            <v>45289</v>
          </cell>
        </row>
        <row r="274">
          <cell r="A274">
            <v>45288</v>
          </cell>
        </row>
        <row r="275">
          <cell r="A275">
            <v>45287</v>
          </cell>
        </row>
        <row r="276">
          <cell r="A276">
            <v>45286</v>
          </cell>
        </row>
        <row r="277">
          <cell r="A277">
            <v>45285</v>
          </cell>
        </row>
        <row r="278">
          <cell r="A278">
            <v>45282</v>
          </cell>
        </row>
        <row r="279">
          <cell r="A279">
            <v>45281</v>
          </cell>
        </row>
        <row r="280">
          <cell r="A280">
            <v>45280</v>
          </cell>
        </row>
        <row r="281">
          <cell r="A281">
            <v>45279</v>
          </cell>
        </row>
        <row r="282">
          <cell r="A282">
            <v>45278</v>
          </cell>
        </row>
        <row r="283">
          <cell r="A283">
            <v>45275</v>
          </cell>
        </row>
        <row r="284">
          <cell r="A284">
            <v>45274</v>
          </cell>
        </row>
        <row r="285">
          <cell r="A285">
            <v>45273</v>
          </cell>
        </row>
        <row r="286">
          <cell r="A286">
            <v>45272</v>
          </cell>
        </row>
        <row r="287">
          <cell r="A287">
            <v>45271</v>
          </cell>
        </row>
        <row r="288">
          <cell r="A288">
            <v>45268</v>
          </cell>
        </row>
        <row r="289">
          <cell r="A289">
            <v>45267</v>
          </cell>
        </row>
        <row r="290">
          <cell r="A290">
            <v>45266</v>
          </cell>
        </row>
        <row r="291">
          <cell r="A291">
            <v>45265</v>
          </cell>
        </row>
        <row r="292">
          <cell r="A292">
            <v>45264</v>
          </cell>
        </row>
        <row r="293">
          <cell r="A293">
            <v>45261</v>
          </cell>
        </row>
        <row r="294">
          <cell r="A294">
            <v>45260</v>
          </cell>
        </row>
        <row r="295">
          <cell r="A295">
            <v>45259</v>
          </cell>
        </row>
        <row r="296">
          <cell r="A296">
            <v>45258</v>
          </cell>
        </row>
        <row r="297">
          <cell r="A297">
            <v>45257</v>
          </cell>
        </row>
        <row r="298">
          <cell r="A298">
            <v>45254</v>
          </cell>
        </row>
        <row r="299">
          <cell r="A299">
            <v>45253</v>
          </cell>
        </row>
        <row r="300">
          <cell r="A300">
            <v>45252</v>
          </cell>
        </row>
        <row r="301">
          <cell r="A301">
            <v>45251</v>
          </cell>
        </row>
        <row r="302">
          <cell r="A302">
            <v>45250</v>
          </cell>
        </row>
        <row r="303">
          <cell r="A303">
            <v>45247</v>
          </cell>
        </row>
        <row r="304">
          <cell r="A304">
            <v>45246</v>
          </cell>
        </row>
        <row r="305">
          <cell r="A305">
            <v>45245</v>
          </cell>
        </row>
        <row r="306">
          <cell r="A306">
            <v>45244</v>
          </cell>
        </row>
        <row r="307">
          <cell r="A307">
            <v>45243</v>
          </cell>
        </row>
        <row r="308">
          <cell r="A308">
            <v>45240</v>
          </cell>
        </row>
        <row r="309">
          <cell r="A309">
            <v>45239</v>
          </cell>
        </row>
        <row r="310">
          <cell r="A310">
            <v>45238</v>
          </cell>
        </row>
        <row r="311">
          <cell r="A311">
            <v>45237</v>
          </cell>
        </row>
        <row r="312">
          <cell r="A312">
            <v>45236</v>
          </cell>
        </row>
        <row r="313">
          <cell r="A313">
            <v>45233</v>
          </cell>
        </row>
        <row r="314">
          <cell r="A314">
            <v>45232</v>
          </cell>
        </row>
        <row r="315">
          <cell r="A315">
            <v>45231</v>
          </cell>
        </row>
        <row r="316">
          <cell r="A316">
            <v>45230</v>
          </cell>
        </row>
        <row r="317">
          <cell r="A317">
            <v>45229</v>
          </cell>
        </row>
        <row r="318">
          <cell r="A318">
            <v>45226</v>
          </cell>
        </row>
        <row r="319">
          <cell r="A319">
            <v>45225</v>
          </cell>
        </row>
        <row r="320">
          <cell r="A320">
            <v>45224</v>
          </cell>
        </row>
        <row r="321">
          <cell r="A321">
            <v>45223</v>
          </cell>
        </row>
        <row r="322">
          <cell r="A322">
            <v>45222</v>
          </cell>
        </row>
        <row r="323">
          <cell r="A323">
            <v>45219</v>
          </cell>
        </row>
        <row r="324">
          <cell r="A324">
            <v>45218</v>
          </cell>
        </row>
        <row r="325">
          <cell r="A325">
            <v>45217</v>
          </cell>
        </row>
        <row r="326">
          <cell r="A326">
            <v>45216</v>
          </cell>
        </row>
        <row r="327">
          <cell r="A327">
            <v>45215</v>
          </cell>
        </row>
        <row r="328">
          <cell r="A328">
            <v>45212</v>
          </cell>
        </row>
        <row r="329">
          <cell r="A329">
            <v>45211</v>
          </cell>
        </row>
        <row r="330">
          <cell r="A330">
            <v>45210</v>
          </cell>
        </row>
        <row r="331">
          <cell r="A331">
            <v>45205</v>
          </cell>
        </row>
        <row r="332">
          <cell r="A332">
            <v>45204</v>
          </cell>
        </row>
        <row r="333">
          <cell r="A333">
            <v>45203</v>
          </cell>
        </row>
        <row r="334">
          <cell r="A334">
            <v>45202</v>
          </cell>
        </row>
        <row r="335">
          <cell r="A335">
            <v>45201</v>
          </cell>
        </row>
        <row r="336">
          <cell r="A336">
            <v>45197</v>
          </cell>
        </row>
        <row r="337">
          <cell r="A337">
            <v>45196</v>
          </cell>
        </row>
        <row r="338">
          <cell r="A338">
            <v>45195</v>
          </cell>
        </row>
        <row r="339">
          <cell r="A339">
            <v>45194</v>
          </cell>
        </row>
        <row r="340">
          <cell r="A340">
            <v>45191</v>
          </cell>
        </row>
        <row r="341">
          <cell r="A341">
            <v>45190</v>
          </cell>
        </row>
        <row r="342">
          <cell r="A342">
            <v>45189</v>
          </cell>
        </row>
        <row r="343">
          <cell r="A343">
            <v>45188</v>
          </cell>
        </row>
        <row r="344">
          <cell r="A344">
            <v>45187</v>
          </cell>
        </row>
        <row r="345">
          <cell r="A345">
            <v>45184</v>
          </cell>
        </row>
        <row r="346">
          <cell r="A346">
            <v>45183</v>
          </cell>
        </row>
        <row r="347">
          <cell r="A347">
            <v>45182</v>
          </cell>
        </row>
        <row r="348">
          <cell r="A348">
            <v>45181</v>
          </cell>
        </row>
        <row r="349">
          <cell r="A349">
            <v>45180</v>
          </cell>
        </row>
        <row r="350">
          <cell r="A350">
            <v>45177</v>
          </cell>
        </row>
        <row r="351">
          <cell r="A351">
            <v>45176</v>
          </cell>
        </row>
        <row r="352">
          <cell r="A352">
            <v>45175</v>
          </cell>
        </row>
        <row r="353">
          <cell r="A353">
            <v>45174</v>
          </cell>
        </row>
        <row r="354">
          <cell r="A354">
            <v>45173</v>
          </cell>
        </row>
        <row r="355">
          <cell r="A355">
            <v>45170</v>
          </cell>
        </row>
        <row r="356">
          <cell r="A356">
            <v>45169</v>
          </cell>
        </row>
        <row r="357">
          <cell r="A357">
            <v>45168</v>
          </cell>
        </row>
        <row r="358">
          <cell r="A358">
            <v>45167</v>
          </cell>
        </row>
        <row r="359">
          <cell r="A359">
            <v>45166</v>
          </cell>
        </row>
        <row r="360">
          <cell r="A360">
            <v>45163</v>
          </cell>
        </row>
        <row r="361">
          <cell r="A361">
            <v>45162</v>
          </cell>
        </row>
        <row r="362">
          <cell r="A362">
            <v>45161</v>
          </cell>
        </row>
        <row r="363">
          <cell r="A363">
            <v>45160</v>
          </cell>
        </row>
        <row r="364">
          <cell r="A364">
            <v>45159</v>
          </cell>
        </row>
        <row r="365">
          <cell r="A365">
            <v>45156</v>
          </cell>
        </row>
        <row r="366">
          <cell r="A366">
            <v>45155</v>
          </cell>
        </row>
        <row r="367">
          <cell r="A367">
            <v>45154</v>
          </cell>
        </row>
        <row r="368">
          <cell r="A368">
            <v>45153</v>
          </cell>
        </row>
        <row r="369">
          <cell r="A369">
            <v>45152</v>
          </cell>
        </row>
        <row r="370">
          <cell r="A370">
            <v>45149</v>
          </cell>
        </row>
        <row r="371">
          <cell r="A371">
            <v>45148</v>
          </cell>
        </row>
        <row r="372">
          <cell r="A372">
            <v>45147</v>
          </cell>
        </row>
        <row r="373">
          <cell r="A373">
            <v>45146</v>
          </cell>
        </row>
        <row r="374">
          <cell r="A374">
            <v>45145</v>
          </cell>
        </row>
        <row r="375">
          <cell r="A375">
            <v>45142</v>
          </cell>
        </row>
        <row r="376">
          <cell r="A376">
            <v>45140</v>
          </cell>
        </row>
        <row r="377">
          <cell r="A377">
            <v>45139</v>
          </cell>
        </row>
        <row r="378">
          <cell r="A378">
            <v>45138</v>
          </cell>
        </row>
        <row r="379">
          <cell r="A379">
            <v>45135</v>
          </cell>
        </row>
        <row r="380">
          <cell r="A380">
            <v>45134</v>
          </cell>
        </row>
        <row r="381">
          <cell r="A381">
            <v>45133</v>
          </cell>
        </row>
        <row r="382">
          <cell r="A382">
            <v>45132</v>
          </cell>
        </row>
        <row r="383">
          <cell r="A383">
            <v>45131</v>
          </cell>
        </row>
        <row r="384">
          <cell r="A384">
            <v>45128</v>
          </cell>
        </row>
        <row r="385">
          <cell r="A385">
            <v>45127</v>
          </cell>
        </row>
        <row r="386">
          <cell r="A386">
            <v>45126</v>
          </cell>
        </row>
        <row r="387">
          <cell r="A387">
            <v>45125</v>
          </cell>
        </row>
        <row r="388">
          <cell r="A388">
            <v>45124</v>
          </cell>
        </row>
        <row r="389">
          <cell r="A389">
            <v>45121</v>
          </cell>
        </row>
        <row r="390">
          <cell r="A390">
            <v>45120</v>
          </cell>
        </row>
        <row r="391">
          <cell r="A391">
            <v>45119</v>
          </cell>
        </row>
        <row r="392">
          <cell r="A392">
            <v>45118</v>
          </cell>
        </row>
        <row r="393">
          <cell r="A393">
            <v>45117</v>
          </cell>
        </row>
        <row r="394">
          <cell r="A394">
            <v>45114</v>
          </cell>
        </row>
        <row r="395">
          <cell r="A395">
            <v>45113</v>
          </cell>
        </row>
        <row r="396">
          <cell r="A396">
            <v>45112</v>
          </cell>
        </row>
        <row r="397">
          <cell r="A397">
            <v>45111</v>
          </cell>
        </row>
        <row r="398">
          <cell r="A398">
            <v>45110</v>
          </cell>
        </row>
        <row r="399">
          <cell r="A399">
            <v>45107</v>
          </cell>
        </row>
        <row r="400">
          <cell r="A400">
            <v>45106</v>
          </cell>
        </row>
        <row r="401">
          <cell r="A401">
            <v>45105</v>
          </cell>
        </row>
        <row r="402">
          <cell r="A402">
            <v>45104</v>
          </cell>
        </row>
        <row r="403">
          <cell r="A403">
            <v>45103</v>
          </cell>
        </row>
        <row r="404">
          <cell r="A404">
            <v>45098</v>
          </cell>
        </row>
        <row r="405">
          <cell r="A405">
            <v>45097</v>
          </cell>
        </row>
        <row r="406">
          <cell r="A406">
            <v>45096</v>
          </cell>
        </row>
        <row r="407">
          <cell r="A407">
            <v>45093</v>
          </cell>
        </row>
        <row r="408">
          <cell r="A408">
            <v>45092</v>
          </cell>
        </row>
        <row r="409">
          <cell r="A409">
            <v>45091</v>
          </cell>
        </row>
        <row r="410">
          <cell r="A410">
            <v>45090</v>
          </cell>
        </row>
        <row r="411">
          <cell r="A411">
            <v>45089</v>
          </cell>
        </row>
        <row r="412">
          <cell r="A412">
            <v>45086</v>
          </cell>
        </row>
        <row r="413">
          <cell r="A413">
            <v>45085</v>
          </cell>
        </row>
        <row r="414">
          <cell r="A414">
            <v>45084</v>
          </cell>
        </row>
        <row r="415">
          <cell r="A415">
            <v>45083</v>
          </cell>
        </row>
        <row r="416">
          <cell r="A416">
            <v>45082</v>
          </cell>
        </row>
        <row r="417">
          <cell r="A417">
            <v>45079</v>
          </cell>
        </row>
        <row r="418">
          <cell r="A418">
            <v>45078</v>
          </cell>
        </row>
        <row r="419">
          <cell r="A419">
            <v>45077</v>
          </cell>
        </row>
        <row r="420">
          <cell r="A420">
            <v>45076</v>
          </cell>
        </row>
        <row r="421">
          <cell r="A421">
            <v>45075</v>
          </cell>
        </row>
        <row r="422">
          <cell r="A422">
            <v>45072</v>
          </cell>
        </row>
        <row r="423">
          <cell r="A423">
            <v>45071</v>
          </cell>
        </row>
        <row r="424">
          <cell r="A424">
            <v>45070</v>
          </cell>
        </row>
        <row r="425">
          <cell r="A425">
            <v>45069</v>
          </cell>
        </row>
        <row r="426">
          <cell r="A426">
            <v>45068</v>
          </cell>
        </row>
        <row r="427">
          <cell r="A427">
            <v>45065</v>
          </cell>
        </row>
        <row r="428">
          <cell r="A428">
            <v>45064</v>
          </cell>
        </row>
        <row r="429">
          <cell r="A429">
            <v>45063</v>
          </cell>
        </row>
        <row r="430">
          <cell r="A430">
            <v>45062</v>
          </cell>
        </row>
        <row r="431">
          <cell r="A431">
            <v>45061</v>
          </cell>
        </row>
        <row r="432">
          <cell r="A432">
            <v>45058</v>
          </cell>
        </row>
        <row r="433">
          <cell r="A433">
            <v>45057</v>
          </cell>
        </row>
        <row r="434">
          <cell r="A434">
            <v>45056</v>
          </cell>
        </row>
        <row r="435">
          <cell r="A435">
            <v>45055</v>
          </cell>
        </row>
        <row r="436">
          <cell r="A436">
            <v>45054</v>
          </cell>
        </row>
        <row r="437">
          <cell r="A437">
            <v>45051</v>
          </cell>
        </row>
        <row r="438">
          <cell r="A438">
            <v>45050</v>
          </cell>
        </row>
        <row r="439">
          <cell r="A439">
            <v>45049</v>
          </cell>
        </row>
        <row r="440">
          <cell r="A440">
            <v>45048</v>
          </cell>
        </row>
        <row r="441">
          <cell r="A441">
            <v>45044</v>
          </cell>
        </row>
        <row r="442">
          <cell r="A442">
            <v>45043</v>
          </cell>
        </row>
        <row r="443">
          <cell r="A443">
            <v>45042</v>
          </cell>
        </row>
        <row r="444">
          <cell r="A444">
            <v>45041</v>
          </cell>
        </row>
        <row r="445">
          <cell r="A445">
            <v>45040</v>
          </cell>
        </row>
        <row r="446">
          <cell r="A446">
            <v>45037</v>
          </cell>
        </row>
        <row r="447">
          <cell r="A447">
            <v>45036</v>
          </cell>
        </row>
        <row r="448">
          <cell r="A448">
            <v>45035</v>
          </cell>
        </row>
        <row r="449">
          <cell r="A449">
            <v>45034</v>
          </cell>
        </row>
        <row r="450">
          <cell r="A450">
            <v>45033</v>
          </cell>
        </row>
        <row r="451">
          <cell r="A451">
            <v>45030</v>
          </cell>
        </row>
        <row r="452">
          <cell r="A452">
            <v>45029</v>
          </cell>
        </row>
        <row r="453">
          <cell r="A453">
            <v>45028</v>
          </cell>
        </row>
        <row r="454">
          <cell r="A454">
            <v>45027</v>
          </cell>
        </row>
        <row r="455">
          <cell r="A455">
            <v>45026</v>
          </cell>
        </row>
        <row r="456">
          <cell r="A456">
            <v>45023</v>
          </cell>
        </row>
        <row r="457">
          <cell r="A457">
            <v>45022</v>
          </cell>
        </row>
        <row r="458">
          <cell r="A458">
            <v>45016</v>
          </cell>
        </row>
        <row r="459">
          <cell r="A459">
            <v>45015</v>
          </cell>
        </row>
        <row r="460">
          <cell r="A460">
            <v>45014</v>
          </cell>
        </row>
        <row r="461">
          <cell r="A461">
            <v>45013</v>
          </cell>
        </row>
        <row r="462">
          <cell r="A462">
            <v>45012</v>
          </cell>
        </row>
        <row r="463">
          <cell r="A463">
            <v>45009</v>
          </cell>
        </row>
        <row r="464">
          <cell r="A464">
            <v>45008</v>
          </cell>
        </row>
        <row r="465">
          <cell r="A465">
            <v>45007</v>
          </cell>
        </row>
        <row r="466">
          <cell r="A466">
            <v>45006</v>
          </cell>
        </row>
        <row r="467">
          <cell r="A467">
            <v>45005</v>
          </cell>
        </row>
        <row r="468">
          <cell r="A468">
            <v>45002</v>
          </cell>
        </row>
        <row r="469">
          <cell r="A469">
            <v>45001</v>
          </cell>
        </row>
        <row r="470">
          <cell r="A470">
            <v>45000</v>
          </cell>
        </row>
        <row r="471">
          <cell r="A471">
            <v>44999</v>
          </cell>
        </row>
        <row r="472">
          <cell r="A472">
            <v>44998</v>
          </cell>
        </row>
        <row r="473">
          <cell r="A473">
            <v>44995</v>
          </cell>
        </row>
        <row r="474">
          <cell r="A474">
            <v>44994</v>
          </cell>
        </row>
        <row r="475">
          <cell r="A475">
            <v>44993</v>
          </cell>
        </row>
        <row r="476">
          <cell r="A476">
            <v>44992</v>
          </cell>
        </row>
        <row r="477">
          <cell r="A477">
            <v>44991</v>
          </cell>
        </row>
        <row r="478">
          <cell r="A478">
            <v>44988</v>
          </cell>
        </row>
        <row r="479">
          <cell r="A479">
            <v>44987</v>
          </cell>
        </row>
        <row r="480">
          <cell r="A480">
            <v>44986</v>
          </cell>
        </row>
        <row r="481">
          <cell r="A481">
            <v>44981</v>
          </cell>
        </row>
        <row r="482">
          <cell r="A482">
            <v>44980</v>
          </cell>
        </row>
        <row r="483">
          <cell r="A483">
            <v>44979</v>
          </cell>
        </row>
        <row r="484">
          <cell r="A484">
            <v>44978</v>
          </cell>
        </row>
        <row r="485">
          <cell r="A485">
            <v>44977</v>
          </cell>
        </row>
        <row r="486">
          <cell r="A486">
            <v>44974</v>
          </cell>
        </row>
        <row r="487">
          <cell r="A487">
            <v>44973</v>
          </cell>
        </row>
        <row r="488">
          <cell r="A488">
            <v>44972</v>
          </cell>
        </row>
        <row r="489">
          <cell r="A489">
            <v>44971</v>
          </cell>
        </row>
        <row r="490">
          <cell r="A490">
            <v>44970</v>
          </cell>
        </row>
        <row r="491">
          <cell r="A491">
            <v>44967</v>
          </cell>
        </row>
        <row r="492">
          <cell r="A492">
            <v>44966</v>
          </cell>
        </row>
        <row r="493">
          <cell r="A493">
            <v>44965</v>
          </cell>
        </row>
        <row r="494">
          <cell r="A494">
            <v>44964</v>
          </cell>
        </row>
        <row r="495">
          <cell r="A495">
            <v>44963</v>
          </cell>
        </row>
        <row r="496">
          <cell r="A496">
            <v>44960</v>
          </cell>
        </row>
        <row r="497">
          <cell r="A497">
            <v>44959</v>
          </cell>
        </row>
        <row r="498">
          <cell r="A498">
            <v>44958</v>
          </cell>
        </row>
        <row r="499">
          <cell r="A499">
            <v>44957</v>
          </cell>
        </row>
        <row r="500">
          <cell r="A500">
            <v>44956</v>
          </cell>
        </row>
        <row r="501">
          <cell r="A501">
            <v>44943</v>
          </cell>
        </row>
        <row r="502">
          <cell r="A502">
            <v>44942</v>
          </cell>
        </row>
        <row r="503">
          <cell r="A503">
            <v>44939</v>
          </cell>
        </row>
        <row r="504">
          <cell r="A504">
            <v>44938</v>
          </cell>
        </row>
        <row r="505">
          <cell r="A505">
            <v>44937</v>
          </cell>
        </row>
        <row r="506">
          <cell r="A506">
            <v>44936</v>
          </cell>
        </row>
        <row r="507">
          <cell r="A507">
            <v>44935</v>
          </cell>
        </row>
        <row r="508">
          <cell r="A508">
            <v>44932</v>
          </cell>
        </row>
        <row r="509">
          <cell r="A509">
            <v>44931</v>
          </cell>
        </row>
        <row r="510">
          <cell r="A510">
            <v>44930</v>
          </cell>
        </row>
        <row r="511">
          <cell r="A511">
            <v>44929</v>
          </cell>
        </row>
        <row r="512">
          <cell r="A512">
            <v>44925</v>
          </cell>
        </row>
        <row r="513">
          <cell r="A513">
            <v>44924</v>
          </cell>
        </row>
        <row r="514">
          <cell r="A514">
            <v>44923</v>
          </cell>
        </row>
        <row r="515">
          <cell r="A515">
            <v>44922</v>
          </cell>
        </row>
        <row r="516">
          <cell r="A516">
            <v>44921</v>
          </cell>
        </row>
        <row r="517">
          <cell r="A517">
            <v>44918</v>
          </cell>
        </row>
        <row r="518">
          <cell r="A518">
            <v>44917</v>
          </cell>
        </row>
        <row r="519">
          <cell r="A519">
            <v>44916</v>
          </cell>
        </row>
        <row r="520">
          <cell r="A520">
            <v>44915</v>
          </cell>
        </row>
        <row r="521">
          <cell r="A521">
            <v>44914</v>
          </cell>
        </row>
        <row r="522">
          <cell r="A522">
            <v>44911</v>
          </cell>
        </row>
        <row r="523">
          <cell r="A523">
            <v>44910</v>
          </cell>
        </row>
        <row r="524">
          <cell r="A524">
            <v>44909</v>
          </cell>
        </row>
        <row r="525">
          <cell r="A525">
            <v>44908</v>
          </cell>
        </row>
        <row r="526">
          <cell r="A526">
            <v>44907</v>
          </cell>
        </row>
        <row r="527">
          <cell r="A527">
            <v>44904</v>
          </cell>
        </row>
        <row r="528">
          <cell r="A528">
            <v>44903</v>
          </cell>
        </row>
        <row r="529">
          <cell r="A529">
            <v>44902</v>
          </cell>
        </row>
        <row r="530">
          <cell r="A530">
            <v>44901</v>
          </cell>
        </row>
        <row r="531">
          <cell r="A531">
            <v>44900</v>
          </cell>
        </row>
        <row r="532">
          <cell r="A532">
            <v>44897</v>
          </cell>
        </row>
        <row r="533">
          <cell r="A533">
            <v>44896</v>
          </cell>
        </row>
        <row r="534">
          <cell r="A534">
            <v>44895</v>
          </cell>
        </row>
        <row r="535">
          <cell r="A535">
            <v>44894</v>
          </cell>
        </row>
        <row r="536">
          <cell r="A536">
            <v>44893</v>
          </cell>
        </row>
        <row r="537">
          <cell r="A537">
            <v>44890</v>
          </cell>
        </row>
        <row r="538">
          <cell r="A538">
            <v>44889</v>
          </cell>
        </row>
        <row r="539">
          <cell r="A539">
            <v>44888</v>
          </cell>
        </row>
        <row r="540">
          <cell r="A540">
            <v>44887</v>
          </cell>
        </row>
        <row r="541">
          <cell r="A541">
            <v>44886</v>
          </cell>
        </row>
        <row r="542">
          <cell r="A542">
            <v>44883</v>
          </cell>
        </row>
        <row r="543">
          <cell r="A543">
            <v>44882</v>
          </cell>
        </row>
        <row r="544">
          <cell r="A544">
            <v>44881</v>
          </cell>
        </row>
        <row r="545">
          <cell r="A545">
            <v>44880</v>
          </cell>
        </row>
        <row r="546">
          <cell r="A546">
            <v>44879</v>
          </cell>
        </row>
        <row r="547">
          <cell r="A547">
            <v>44876</v>
          </cell>
        </row>
        <row r="548">
          <cell r="A548">
            <v>44875</v>
          </cell>
        </row>
        <row r="549">
          <cell r="A549">
            <v>44874</v>
          </cell>
        </row>
        <row r="550">
          <cell r="A550">
            <v>44873</v>
          </cell>
        </row>
        <row r="551">
          <cell r="A551">
            <v>44872</v>
          </cell>
        </row>
        <row r="552">
          <cell r="A552">
            <v>44869</v>
          </cell>
        </row>
        <row r="553">
          <cell r="A553">
            <v>44868</v>
          </cell>
        </row>
        <row r="554">
          <cell r="A554">
            <v>44867</v>
          </cell>
        </row>
        <row r="555">
          <cell r="A555">
            <v>44866</v>
          </cell>
        </row>
        <row r="556">
          <cell r="A556">
            <v>44865</v>
          </cell>
        </row>
        <row r="557">
          <cell r="A557">
            <v>44862</v>
          </cell>
        </row>
        <row r="558">
          <cell r="A558">
            <v>44861</v>
          </cell>
        </row>
        <row r="559">
          <cell r="A559">
            <v>44860</v>
          </cell>
        </row>
        <row r="560">
          <cell r="A560">
            <v>44859</v>
          </cell>
        </row>
        <row r="561">
          <cell r="A561">
            <v>44858</v>
          </cell>
        </row>
        <row r="562">
          <cell r="A562">
            <v>44855</v>
          </cell>
        </row>
        <row r="563">
          <cell r="A563">
            <v>44854</v>
          </cell>
        </row>
        <row r="564">
          <cell r="A564">
            <v>44853</v>
          </cell>
        </row>
        <row r="565">
          <cell r="A565">
            <v>44852</v>
          </cell>
        </row>
        <row r="566">
          <cell r="A566">
            <v>44851</v>
          </cell>
        </row>
        <row r="567">
          <cell r="A567">
            <v>44848</v>
          </cell>
        </row>
        <row r="568">
          <cell r="A568">
            <v>44847</v>
          </cell>
        </row>
        <row r="569">
          <cell r="A569">
            <v>44846</v>
          </cell>
        </row>
        <row r="570">
          <cell r="A570">
            <v>44845</v>
          </cell>
        </row>
        <row r="571">
          <cell r="A571">
            <v>44841</v>
          </cell>
        </row>
        <row r="572">
          <cell r="A572">
            <v>44840</v>
          </cell>
        </row>
        <row r="573">
          <cell r="A573">
            <v>44839</v>
          </cell>
        </row>
        <row r="574">
          <cell r="A574">
            <v>44838</v>
          </cell>
        </row>
        <row r="575">
          <cell r="A575">
            <v>44837</v>
          </cell>
        </row>
        <row r="576">
          <cell r="A576">
            <v>44834</v>
          </cell>
        </row>
        <row r="577">
          <cell r="A577">
            <v>44833</v>
          </cell>
        </row>
        <row r="578">
          <cell r="A578">
            <v>44832</v>
          </cell>
        </row>
        <row r="579">
          <cell r="A579">
            <v>44831</v>
          </cell>
        </row>
        <row r="580">
          <cell r="A580">
            <v>44830</v>
          </cell>
        </row>
        <row r="581">
          <cell r="A581">
            <v>44827</v>
          </cell>
        </row>
        <row r="582">
          <cell r="A582">
            <v>44826</v>
          </cell>
        </row>
        <row r="583">
          <cell r="A583">
            <v>44825</v>
          </cell>
        </row>
        <row r="584">
          <cell r="A584">
            <v>44824</v>
          </cell>
        </row>
        <row r="585">
          <cell r="A585">
            <v>44823</v>
          </cell>
        </row>
        <row r="586">
          <cell r="A586">
            <v>44820</v>
          </cell>
        </row>
        <row r="587">
          <cell r="A587">
            <v>44819</v>
          </cell>
        </row>
        <row r="588">
          <cell r="A588">
            <v>44818</v>
          </cell>
        </row>
        <row r="589">
          <cell r="A589">
            <v>44817</v>
          </cell>
        </row>
        <row r="590">
          <cell r="A590">
            <v>44816</v>
          </cell>
        </row>
        <row r="591">
          <cell r="A591">
            <v>44812</v>
          </cell>
        </row>
        <row r="592">
          <cell r="A592">
            <v>44811</v>
          </cell>
        </row>
        <row r="593">
          <cell r="A593">
            <v>44810</v>
          </cell>
        </row>
        <row r="594">
          <cell r="A594">
            <v>44809</v>
          </cell>
        </row>
        <row r="595">
          <cell r="A595">
            <v>44806</v>
          </cell>
        </row>
        <row r="596">
          <cell r="A596">
            <v>44805</v>
          </cell>
        </row>
        <row r="597">
          <cell r="A597">
            <v>44804</v>
          </cell>
        </row>
        <row r="598">
          <cell r="A598">
            <v>44803</v>
          </cell>
        </row>
        <row r="599">
          <cell r="A599">
            <v>44802</v>
          </cell>
        </row>
        <row r="600">
          <cell r="A600">
            <v>44799</v>
          </cell>
        </row>
        <row r="601">
          <cell r="A601">
            <v>44798</v>
          </cell>
        </row>
        <row r="602">
          <cell r="A602">
            <v>44797</v>
          </cell>
        </row>
        <row r="603">
          <cell r="A603">
            <v>44796</v>
          </cell>
        </row>
        <row r="604">
          <cell r="A604">
            <v>44795</v>
          </cell>
        </row>
        <row r="605">
          <cell r="A605">
            <v>44792</v>
          </cell>
        </row>
        <row r="606">
          <cell r="A606">
            <v>44791</v>
          </cell>
        </row>
        <row r="607">
          <cell r="A607">
            <v>44790</v>
          </cell>
        </row>
        <row r="608">
          <cell r="A608">
            <v>44789</v>
          </cell>
        </row>
        <row r="609">
          <cell r="A609">
            <v>44788</v>
          </cell>
        </row>
        <row r="610">
          <cell r="A610">
            <v>44785</v>
          </cell>
        </row>
        <row r="611">
          <cell r="A611">
            <v>44784</v>
          </cell>
        </row>
        <row r="612">
          <cell r="A612">
            <v>44783</v>
          </cell>
        </row>
        <row r="613">
          <cell r="A613">
            <v>44782</v>
          </cell>
        </row>
        <row r="614">
          <cell r="A614">
            <v>44781</v>
          </cell>
        </row>
        <row r="615">
          <cell r="A615">
            <v>44778</v>
          </cell>
        </row>
        <row r="616">
          <cell r="A616">
            <v>44777</v>
          </cell>
        </row>
        <row r="617">
          <cell r="A617">
            <v>44776</v>
          </cell>
        </row>
        <row r="618">
          <cell r="A618">
            <v>44775</v>
          </cell>
        </row>
        <row r="619">
          <cell r="A619">
            <v>44774</v>
          </cell>
        </row>
        <row r="620">
          <cell r="A620">
            <v>44771</v>
          </cell>
        </row>
        <row r="621">
          <cell r="A621">
            <v>44770</v>
          </cell>
        </row>
        <row r="622">
          <cell r="A622">
            <v>44769</v>
          </cell>
        </row>
        <row r="623">
          <cell r="A623">
            <v>44768</v>
          </cell>
        </row>
        <row r="624">
          <cell r="A624">
            <v>44767</v>
          </cell>
        </row>
        <row r="625">
          <cell r="A625">
            <v>44764</v>
          </cell>
        </row>
        <row r="626">
          <cell r="A626">
            <v>44763</v>
          </cell>
        </row>
        <row r="627">
          <cell r="A627">
            <v>44762</v>
          </cell>
        </row>
        <row r="628">
          <cell r="A628">
            <v>44761</v>
          </cell>
        </row>
        <row r="629">
          <cell r="A629">
            <v>44760</v>
          </cell>
        </row>
        <row r="630">
          <cell r="A630">
            <v>44757</v>
          </cell>
        </row>
        <row r="631">
          <cell r="A631">
            <v>44756</v>
          </cell>
        </row>
        <row r="632">
          <cell r="A632">
            <v>44755</v>
          </cell>
        </row>
        <row r="633">
          <cell r="A633">
            <v>44754</v>
          </cell>
        </row>
        <row r="634">
          <cell r="A634">
            <v>44753</v>
          </cell>
        </row>
        <row r="635">
          <cell r="A635">
            <v>44750</v>
          </cell>
        </row>
        <row r="636">
          <cell r="A636">
            <v>44749</v>
          </cell>
        </row>
        <row r="637">
          <cell r="A637">
            <v>44748</v>
          </cell>
        </row>
        <row r="638">
          <cell r="A638">
            <v>44747</v>
          </cell>
        </row>
        <row r="639">
          <cell r="A639">
            <v>44746</v>
          </cell>
        </row>
        <row r="640">
          <cell r="A640">
            <v>44743</v>
          </cell>
        </row>
        <row r="641">
          <cell r="A641">
            <v>44742</v>
          </cell>
        </row>
        <row r="642">
          <cell r="A642">
            <v>44741</v>
          </cell>
        </row>
        <row r="643">
          <cell r="A643">
            <v>44740</v>
          </cell>
        </row>
        <row r="644">
          <cell r="A644">
            <v>44739</v>
          </cell>
        </row>
        <row r="645">
          <cell r="A645">
            <v>44736</v>
          </cell>
        </row>
        <row r="646">
          <cell r="A646">
            <v>44735</v>
          </cell>
        </row>
        <row r="647">
          <cell r="A647">
            <v>44734</v>
          </cell>
        </row>
        <row r="648">
          <cell r="A648">
            <v>44733</v>
          </cell>
        </row>
        <row r="649">
          <cell r="A649">
            <v>44732</v>
          </cell>
        </row>
        <row r="650">
          <cell r="A650">
            <v>44729</v>
          </cell>
        </row>
        <row r="651">
          <cell r="A651">
            <v>44728</v>
          </cell>
        </row>
        <row r="652">
          <cell r="A652">
            <v>44727</v>
          </cell>
        </row>
        <row r="653">
          <cell r="A653">
            <v>44726</v>
          </cell>
        </row>
        <row r="654">
          <cell r="A654">
            <v>44725</v>
          </cell>
        </row>
        <row r="655">
          <cell r="A655">
            <v>44722</v>
          </cell>
        </row>
        <row r="656">
          <cell r="A656">
            <v>44721</v>
          </cell>
        </row>
        <row r="657">
          <cell r="A657">
            <v>44720</v>
          </cell>
        </row>
        <row r="658">
          <cell r="A658">
            <v>44719</v>
          </cell>
        </row>
        <row r="659">
          <cell r="A659">
            <v>44718</v>
          </cell>
        </row>
        <row r="660">
          <cell r="A660">
            <v>44714</v>
          </cell>
        </row>
        <row r="661">
          <cell r="A661">
            <v>44713</v>
          </cell>
        </row>
        <row r="662">
          <cell r="A662">
            <v>44712</v>
          </cell>
        </row>
        <row r="663">
          <cell r="A663">
            <v>44711</v>
          </cell>
        </row>
        <row r="664">
          <cell r="A664">
            <v>44708</v>
          </cell>
        </row>
        <row r="665">
          <cell r="A665">
            <v>44707</v>
          </cell>
        </row>
        <row r="666">
          <cell r="A666">
            <v>44706</v>
          </cell>
        </row>
        <row r="667">
          <cell r="A667">
            <v>44705</v>
          </cell>
        </row>
        <row r="668">
          <cell r="A668">
            <v>44704</v>
          </cell>
        </row>
        <row r="669">
          <cell r="A669">
            <v>44701</v>
          </cell>
        </row>
        <row r="670">
          <cell r="A670">
            <v>44700</v>
          </cell>
        </row>
        <row r="671">
          <cell r="A671">
            <v>44699</v>
          </cell>
        </row>
        <row r="672">
          <cell r="A672">
            <v>44698</v>
          </cell>
        </row>
        <row r="673">
          <cell r="A673">
            <v>44697</v>
          </cell>
        </row>
        <row r="674">
          <cell r="A674">
            <v>44694</v>
          </cell>
        </row>
        <row r="675">
          <cell r="A675">
            <v>44693</v>
          </cell>
        </row>
        <row r="676">
          <cell r="A676">
            <v>44692</v>
          </cell>
        </row>
        <row r="677">
          <cell r="A677">
            <v>44691</v>
          </cell>
        </row>
        <row r="678">
          <cell r="A678">
            <v>44690</v>
          </cell>
        </row>
        <row r="679">
          <cell r="A679">
            <v>44687</v>
          </cell>
        </row>
        <row r="680">
          <cell r="A680">
            <v>44686</v>
          </cell>
        </row>
        <row r="681">
          <cell r="A681">
            <v>44685</v>
          </cell>
        </row>
        <row r="682">
          <cell r="A682">
            <v>44684</v>
          </cell>
        </row>
        <row r="683">
          <cell r="A683">
            <v>44680</v>
          </cell>
        </row>
        <row r="684">
          <cell r="A684">
            <v>44679</v>
          </cell>
        </row>
        <row r="685">
          <cell r="A685">
            <v>44678</v>
          </cell>
        </row>
        <row r="686">
          <cell r="A686">
            <v>44677</v>
          </cell>
        </row>
        <row r="687">
          <cell r="A687">
            <v>44676</v>
          </cell>
        </row>
        <row r="688">
          <cell r="A688">
            <v>44673</v>
          </cell>
        </row>
        <row r="689">
          <cell r="A689">
            <v>44672</v>
          </cell>
        </row>
        <row r="690">
          <cell r="A690">
            <v>44671</v>
          </cell>
        </row>
        <row r="691">
          <cell r="A691">
            <v>44670</v>
          </cell>
        </row>
        <row r="692">
          <cell r="A692">
            <v>44669</v>
          </cell>
        </row>
        <row r="693">
          <cell r="A693">
            <v>44666</v>
          </cell>
        </row>
        <row r="694">
          <cell r="A694">
            <v>44665</v>
          </cell>
        </row>
        <row r="695">
          <cell r="A695">
            <v>44664</v>
          </cell>
        </row>
        <row r="696">
          <cell r="A696">
            <v>44663</v>
          </cell>
        </row>
        <row r="697">
          <cell r="A697">
            <v>44662</v>
          </cell>
        </row>
        <row r="698">
          <cell r="A698">
            <v>44659</v>
          </cell>
        </row>
        <row r="699">
          <cell r="A699">
            <v>44658</v>
          </cell>
        </row>
        <row r="700">
          <cell r="A700">
            <v>44657</v>
          </cell>
        </row>
        <row r="701">
          <cell r="A701">
            <v>44652</v>
          </cell>
        </row>
        <row r="702">
          <cell r="A702">
            <v>44651</v>
          </cell>
        </row>
        <row r="703">
          <cell r="A703">
            <v>44650</v>
          </cell>
        </row>
        <row r="704">
          <cell r="A704">
            <v>44649</v>
          </cell>
        </row>
        <row r="705">
          <cell r="A705">
            <v>44648</v>
          </cell>
        </row>
        <row r="706">
          <cell r="A706">
            <v>44645</v>
          </cell>
        </row>
        <row r="707">
          <cell r="A707">
            <v>44644</v>
          </cell>
        </row>
        <row r="708">
          <cell r="A708">
            <v>44643</v>
          </cell>
        </row>
        <row r="709">
          <cell r="A709">
            <v>44642</v>
          </cell>
        </row>
        <row r="710">
          <cell r="A710">
            <v>44641</v>
          </cell>
        </row>
        <row r="711">
          <cell r="A711">
            <v>44638</v>
          </cell>
        </row>
        <row r="712">
          <cell r="A712">
            <v>44637</v>
          </cell>
        </row>
        <row r="713">
          <cell r="A713">
            <v>44636</v>
          </cell>
        </row>
        <row r="714">
          <cell r="A714">
            <v>44635</v>
          </cell>
        </row>
        <row r="715">
          <cell r="A715">
            <v>44634</v>
          </cell>
        </row>
        <row r="716">
          <cell r="A716">
            <v>44631</v>
          </cell>
        </row>
        <row r="717">
          <cell r="A717">
            <v>44630</v>
          </cell>
        </row>
        <row r="718">
          <cell r="A718">
            <v>44629</v>
          </cell>
        </row>
        <row r="719">
          <cell r="A719">
            <v>44628</v>
          </cell>
        </row>
        <row r="720">
          <cell r="A720">
            <v>44627</v>
          </cell>
        </row>
        <row r="721">
          <cell r="A721">
            <v>44624</v>
          </cell>
        </row>
        <row r="722">
          <cell r="A722">
            <v>44623</v>
          </cell>
        </row>
        <row r="723">
          <cell r="A723">
            <v>44622</v>
          </cell>
        </row>
        <row r="724">
          <cell r="A724">
            <v>44621</v>
          </cell>
        </row>
        <row r="725">
          <cell r="A725">
            <v>44617</v>
          </cell>
        </row>
        <row r="726">
          <cell r="A726">
            <v>44616</v>
          </cell>
        </row>
        <row r="727">
          <cell r="A727">
            <v>44615</v>
          </cell>
        </row>
        <row r="728">
          <cell r="A728">
            <v>44614</v>
          </cell>
        </row>
        <row r="729">
          <cell r="A729">
            <v>44613</v>
          </cell>
        </row>
        <row r="730">
          <cell r="A730">
            <v>44610</v>
          </cell>
        </row>
        <row r="731">
          <cell r="A731">
            <v>44609</v>
          </cell>
        </row>
        <row r="732">
          <cell r="A732">
            <v>44608</v>
          </cell>
        </row>
        <row r="733">
          <cell r="A733">
            <v>44607</v>
          </cell>
        </row>
        <row r="734">
          <cell r="A734">
            <v>44606</v>
          </cell>
        </row>
        <row r="735">
          <cell r="A735">
            <v>44603</v>
          </cell>
        </row>
        <row r="736">
          <cell r="A736">
            <v>44602</v>
          </cell>
        </row>
        <row r="737">
          <cell r="A737">
            <v>44601</v>
          </cell>
        </row>
        <row r="738">
          <cell r="A738">
            <v>44600</v>
          </cell>
        </row>
        <row r="739">
          <cell r="A739">
            <v>44599</v>
          </cell>
        </row>
        <row r="740">
          <cell r="A740">
            <v>44587</v>
          </cell>
        </row>
        <row r="741">
          <cell r="A741">
            <v>44586</v>
          </cell>
        </row>
        <row r="742">
          <cell r="A742">
            <v>44585</v>
          </cell>
        </row>
        <row r="743">
          <cell r="A743">
            <v>44582</v>
          </cell>
        </row>
        <row r="744">
          <cell r="A744">
            <v>44581</v>
          </cell>
        </row>
        <row r="745">
          <cell r="A745">
            <v>44580</v>
          </cell>
        </row>
        <row r="746">
          <cell r="A746">
            <v>44579</v>
          </cell>
        </row>
        <row r="747">
          <cell r="A747">
            <v>44578</v>
          </cell>
        </row>
        <row r="748">
          <cell r="A748">
            <v>44575</v>
          </cell>
        </row>
        <row r="749">
          <cell r="A749">
            <v>44574</v>
          </cell>
        </row>
        <row r="750">
          <cell r="A750">
            <v>44573</v>
          </cell>
        </row>
        <row r="751">
          <cell r="A751">
            <v>44572</v>
          </cell>
        </row>
        <row r="752">
          <cell r="A752">
            <v>44571</v>
          </cell>
        </row>
        <row r="753">
          <cell r="A753">
            <v>44568</v>
          </cell>
        </row>
        <row r="754">
          <cell r="A754">
            <v>44567</v>
          </cell>
        </row>
        <row r="755">
          <cell r="A755">
            <v>44566</v>
          </cell>
        </row>
        <row r="756">
          <cell r="A756">
            <v>44565</v>
          </cell>
        </row>
        <row r="757">
          <cell r="A757">
            <v>44564</v>
          </cell>
        </row>
        <row r="758">
          <cell r="A758">
            <v>44560</v>
          </cell>
        </row>
        <row r="759">
          <cell r="A759">
            <v>44559</v>
          </cell>
        </row>
        <row r="760">
          <cell r="A760">
            <v>44558</v>
          </cell>
        </row>
        <row r="761">
          <cell r="A761">
            <v>44557</v>
          </cell>
        </row>
        <row r="762">
          <cell r="A762">
            <v>44554</v>
          </cell>
        </row>
        <row r="763">
          <cell r="A763">
            <v>44553</v>
          </cell>
        </row>
        <row r="764">
          <cell r="A764">
            <v>44552</v>
          </cell>
        </row>
        <row r="765">
          <cell r="A765">
            <v>44551</v>
          </cell>
        </row>
        <row r="766">
          <cell r="A766">
            <v>44550</v>
          </cell>
        </row>
        <row r="767">
          <cell r="A767">
            <v>44547</v>
          </cell>
        </row>
        <row r="768">
          <cell r="A768">
            <v>44546</v>
          </cell>
        </row>
        <row r="769">
          <cell r="A769">
            <v>44545</v>
          </cell>
        </row>
        <row r="770">
          <cell r="A770">
            <v>44544</v>
          </cell>
        </row>
        <row r="771">
          <cell r="A771">
            <v>44543</v>
          </cell>
        </row>
        <row r="772">
          <cell r="A772">
            <v>44540</v>
          </cell>
        </row>
        <row r="773">
          <cell r="A773">
            <v>44539</v>
          </cell>
        </row>
        <row r="774">
          <cell r="A774">
            <v>44538</v>
          </cell>
        </row>
        <row r="775">
          <cell r="A775">
            <v>44537</v>
          </cell>
        </row>
        <row r="776">
          <cell r="A776">
            <v>44536</v>
          </cell>
        </row>
        <row r="777">
          <cell r="A777">
            <v>44533</v>
          </cell>
        </row>
        <row r="778">
          <cell r="A778">
            <v>44532</v>
          </cell>
        </row>
        <row r="779">
          <cell r="A779">
            <v>44531</v>
          </cell>
        </row>
        <row r="780">
          <cell r="A780">
            <v>44530</v>
          </cell>
        </row>
        <row r="781">
          <cell r="A781">
            <v>44529</v>
          </cell>
        </row>
        <row r="782">
          <cell r="A782">
            <v>44526</v>
          </cell>
        </row>
        <row r="783">
          <cell r="A783">
            <v>44525</v>
          </cell>
        </row>
        <row r="784">
          <cell r="A784">
            <v>44524</v>
          </cell>
        </row>
        <row r="785">
          <cell r="A785">
            <v>44523</v>
          </cell>
        </row>
        <row r="786">
          <cell r="A786">
            <v>44522</v>
          </cell>
        </row>
        <row r="787">
          <cell r="A787">
            <v>44519</v>
          </cell>
        </row>
        <row r="788">
          <cell r="A788">
            <v>44518</v>
          </cell>
        </row>
        <row r="789">
          <cell r="A789">
            <v>44517</v>
          </cell>
        </row>
        <row r="790">
          <cell r="A790">
            <v>44516</v>
          </cell>
        </row>
        <row r="791">
          <cell r="A791">
            <v>44515</v>
          </cell>
        </row>
        <row r="792">
          <cell r="A792">
            <v>44512</v>
          </cell>
        </row>
        <row r="793">
          <cell r="A793">
            <v>44511</v>
          </cell>
        </row>
        <row r="794">
          <cell r="A794">
            <v>44510</v>
          </cell>
        </row>
        <row r="795">
          <cell r="A795">
            <v>44509</v>
          </cell>
        </row>
        <row r="796">
          <cell r="A796">
            <v>44508</v>
          </cell>
        </row>
        <row r="797">
          <cell r="A797">
            <v>44505</v>
          </cell>
        </row>
        <row r="798">
          <cell r="A798">
            <v>44504</v>
          </cell>
        </row>
        <row r="799">
          <cell r="A799">
            <v>44503</v>
          </cell>
        </row>
        <row r="800">
          <cell r="A800">
            <v>44502</v>
          </cell>
        </row>
        <row r="801">
          <cell r="A801">
            <v>44501</v>
          </cell>
        </row>
        <row r="802">
          <cell r="A802">
            <v>44498</v>
          </cell>
        </row>
        <row r="803">
          <cell r="A803">
            <v>44497</v>
          </cell>
        </row>
        <row r="804">
          <cell r="A804">
            <v>44496</v>
          </cell>
        </row>
        <row r="805">
          <cell r="A805">
            <v>44495</v>
          </cell>
        </row>
        <row r="806">
          <cell r="A806">
            <v>44494</v>
          </cell>
        </row>
        <row r="807">
          <cell r="A807">
            <v>44491</v>
          </cell>
        </row>
        <row r="808">
          <cell r="A808">
            <v>44490</v>
          </cell>
        </row>
        <row r="809">
          <cell r="A809">
            <v>44489</v>
          </cell>
        </row>
        <row r="810">
          <cell r="A810">
            <v>44488</v>
          </cell>
        </row>
        <row r="811">
          <cell r="A811">
            <v>44487</v>
          </cell>
        </row>
        <row r="812">
          <cell r="A812">
            <v>44484</v>
          </cell>
        </row>
        <row r="813">
          <cell r="A813">
            <v>44483</v>
          </cell>
        </row>
        <row r="814">
          <cell r="A814">
            <v>44482</v>
          </cell>
        </row>
        <row r="815">
          <cell r="A815">
            <v>44481</v>
          </cell>
        </row>
        <row r="816">
          <cell r="A816">
            <v>44477</v>
          </cell>
        </row>
        <row r="817">
          <cell r="A817">
            <v>44476</v>
          </cell>
        </row>
        <row r="818">
          <cell r="A818">
            <v>44475</v>
          </cell>
        </row>
        <row r="819">
          <cell r="A819">
            <v>44474</v>
          </cell>
        </row>
        <row r="820">
          <cell r="A820">
            <v>44473</v>
          </cell>
        </row>
        <row r="821">
          <cell r="A821">
            <v>44470</v>
          </cell>
        </row>
        <row r="822">
          <cell r="A822">
            <v>44469</v>
          </cell>
        </row>
        <row r="823">
          <cell r="A823">
            <v>44468</v>
          </cell>
        </row>
        <row r="824">
          <cell r="A824">
            <v>44467</v>
          </cell>
        </row>
        <row r="825">
          <cell r="A825">
            <v>44466</v>
          </cell>
        </row>
        <row r="826">
          <cell r="A826">
            <v>44463</v>
          </cell>
        </row>
        <row r="827">
          <cell r="A827">
            <v>44462</v>
          </cell>
        </row>
        <row r="828">
          <cell r="A828">
            <v>44461</v>
          </cell>
        </row>
        <row r="829">
          <cell r="A829">
            <v>44456</v>
          </cell>
        </row>
        <row r="830">
          <cell r="A830">
            <v>44455</v>
          </cell>
        </row>
        <row r="831">
          <cell r="A831">
            <v>44454</v>
          </cell>
        </row>
        <row r="832">
          <cell r="A832">
            <v>44453</v>
          </cell>
        </row>
        <row r="833">
          <cell r="A833">
            <v>44452</v>
          </cell>
        </row>
        <row r="834">
          <cell r="A834">
            <v>44449</v>
          </cell>
        </row>
        <row r="835">
          <cell r="A835">
            <v>44448</v>
          </cell>
        </row>
        <row r="836">
          <cell r="A836">
            <v>44447</v>
          </cell>
        </row>
        <row r="837">
          <cell r="A837">
            <v>44446</v>
          </cell>
        </row>
        <row r="838">
          <cell r="A838">
            <v>44445</v>
          </cell>
        </row>
        <row r="839">
          <cell r="A839">
            <v>44442</v>
          </cell>
        </row>
        <row r="840">
          <cell r="A840">
            <v>44441</v>
          </cell>
        </row>
        <row r="841">
          <cell r="A841">
            <v>44440</v>
          </cell>
        </row>
        <row r="842">
          <cell r="A842">
            <v>44439</v>
          </cell>
        </row>
        <row r="843">
          <cell r="A843">
            <v>44438</v>
          </cell>
        </row>
        <row r="844">
          <cell r="A844">
            <v>44435</v>
          </cell>
        </row>
        <row r="845">
          <cell r="A845">
            <v>44434</v>
          </cell>
        </row>
        <row r="846">
          <cell r="A846">
            <v>44433</v>
          </cell>
        </row>
        <row r="847">
          <cell r="A847">
            <v>44432</v>
          </cell>
        </row>
        <row r="848">
          <cell r="A848">
            <v>44431</v>
          </cell>
        </row>
        <row r="849">
          <cell r="A849">
            <v>44428</v>
          </cell>
        </row>
        <row r="850">
          <cell r="A850">
            <v>44427</v>
          </cell>
        </row>
        <row r="851">
          <cell r="A851">
            <v>44426</v>
          </cell>
        </row>
        <row r="852">
          <cell r="A852">
            <v>44425</v>
          </cell>
        </row>
        <row r="853">
          <cell r="A853">
            <v>44424</v>
          </cell>
        </row>
        <row r="854">
          <cell r="A854">
            <v>44421</v>
          </cell>
        </row>
        <row r="855">
          <cell r="A855">
            <v>44420</v>
          </cell>
        </row>
        <row r="856">
          <cell r="A856">
            <v>44419</v>
          </cell>
        </row>
        <row r="857">
          <cell r="A857">
            <v>44418</v>
          </cell>
        </row>
        <row r="858">
          <cell r="A858">
            <v>44417</v>
          </cell>
        </row>
        <row r="859">
          <cell r="A859">
            <v>44414</v>
          </cell>
        </row>
        <row r="860">
          <cell r="A860">
            <v>44413</v>
          </cell>
        </row>
        <row r="861">
          <cell r="A861">
            <v>44412</v>
          </cell>
        </row>
        <row r="862">
          <cell r="A862">
            <v>44411</v>
          </cell>
        </row>
        <row r="863">
          <cell r="A863">
            <v>44410</v>
          </cell>
        </row>
        <row r="864">
          <cell r="A864">
            <v>44407</v>
          </cell>
        </row>
        <row r="865">
          <cell r="A865">
            <v>44406</v>
          </cell>
        </row>
        <row r="866">
          <cell r="A866">
            <v>44405</v>
          </cell>
        </row>
        <row r="867">
          <cell r="A867">
            <v>44404</v>
          </cell>
        </row>
        <row r="868">
          <cell r="A868">
            <v>44403</v>
          </cell>
        </row>
        <row r="869">
          <cell r="A869">
            <v>44400</v>
          </cell>
        </row>
        <row r="870">
          <cell r="A870">
            <v>44399</v>
          </cell>
        </row>
        <row r="871">
          <cell r="A871">
            <v>44398</v>
          </cell>
        </row>
        <row r="872">
          <cell r="A872">
            <v>44397</v>
          </cell>
        </row>
        <row r="873">
          <cell r="A873">
            <v>44396</v>
          </cell>
        </row>
        <row r="874">
          <cell r="A874">
            <v>44393</v>
          </cell>
        </row>
        <row r="875">
          <cell r="A875">
            <v>44392</v>
          </cell>
        </row>
        <row r="876">
          <cell r="A876">
            <v>44391</v>
          </cell>
        </row>
        <row r="877">
          <cell r="A877">
            <v>44390</v>
          </cell>
        </row>
        <row r="878">
          <cell r="A878">
            <v>44389</v>
          </cell>
        </row>
        <row r="879">
          <cell r="A879">
            <v>44386</v>
          </cell>
        </row>
        <row r="880">
          <cell r="A880">
            <v>44385</v>
          </cell>
        </row>
        <row r="881">
          <cell r="A881">
            <v>44384</v>
          </cell>
        </row>
        <row r="882">
          <cell r="A882">
            <v>44383</v>
          </cell>
        </row>
        <row r="883">
          <cell r="A883">
            <v>44382</v>
          </cell>
        </row>
        <row r="884">
          <cell r="A884">
            <v>44379</v>
          </cell>
        </row>
        <row r="885">
          <cell r="A885">
            <v>44378</v>
          </cell>
        </row>
        <row r="886">
          <cell r="A886">
            <v>44377</v>
          </cell>
        </row>
        <row r="887">
          <cell r="A887">
            <v>44376</v>
          </cell>
        </row>
        <row r="888">
          <cell r="A888">
            <v>44375</v>
          </cell>
        </row>
        <row r="889">
          <cell r="A889">
            <v>44372</v>
          </cell>
        </row>
        <row r="890">
          <cell r="A890">
            <v>44371</v>
          </cell>
        </row>
        <row r="891">
          <cell r="A891">
            <v>44370</v>
          </cell>
        </row>
        <row r="892">
          <cell r="A892">
            <v>44369</v>
          </cell>
        </row>
        <row r="893">
          <cell r="A893">
            <v>44368</v>
          </cell>
        </row>
        <row r="894">
          <cell r="A894">
            <v>44365</v>
          </cell>
        </row>
        <row r="895">
          <cell r="A895">
            <v>44364</v>
          </cell>
        </row>
        <row r="896">
          <cell r="A896">
            <v>44363</v>
          </cell>
        </row>
        <row r="897">
          <cell r="A897">
            <v>44362</v>
          </cell>
        </row>
        <row r="898">
          <cell r="A898">
            <v>44358</v>
          </cell>
        </row>
        <row r="899">
          <cell r="A899">
            <v>44357</v>
          </cell>
        </row>
        <row r="900">
          <cell r="A900">
            <v>44356</v>
          </cell>
        </row>
        <row r="901">
          <cell r="A901">
            <v>44355</v>
          </cell>
        </row>
        <row r="902">
          <cell r="A902">
            <v>44354</v>
          </cell>
        </row>
        <row r="903">
          <cell r="A903">
            <v>44351</v>
          </cell>
        </row>
        <row r="904">
          <cell r="A904">
            <v>44350</v>
          </cell>
        </row>
        <row r="905">
          <cell r="A905">
            <v>44349</v>
          </cell>
        </row>
        <row r="906">
          <cell r="A906">
            <v>44348</v>
          </cell>
        </row>
        <row r="907">
          <cell r="A907">
            <v>44347</v>
          </cell>
        </row>
        <row r="908">
          <cell r="A908">
            <v>44344</v>
          </cell>
        </row>
        <row r="909">
          <cell r="A909">
            <v>44343</v>
          </cell>
        </row>
        <row r="910">
          <cell r="A910">
            <v>44342</v>
          </cell>
        </row>
        <row r="911">
          <cell r="A911">
            <v>44341</v>
          </cell>
        </row>
        <row r="912">
          <cell r="A912">
            <v>44340</v>
          </cell>
        </row>
        <row r="913">
          <cell r="A913">
            <v>44337</v>
          </cell>
        </row>
        <row r="914">
          <cell r="A914">
            <v>44336</v>
          </cell>
        </row>
        <row r="915">
          <cell r="A915">
            <v>44335</v>
          </cell>
        </row>
        <row r="916">
          <cell r="A916">
            <v>44334</v>
          </cell>
        </row>
        <row r="917">
          <cell r="A917">
            <v>44333</v>
          </cell>
        </row>
        <row r="918">
          <cell r="A918">
            <v>44330</v>
          </cell>
        </row>
        <row r="919">
          <cell r="A919">
            <v>44329</v>
          </cell>
        </row>
        <row r="920">
          <cell r="A920">
            <v>44328</v>
          </cell>
        </row>
        <row r="921">
          <cell r="A921">
            <v>44327</v>
          </cell>
        </row>
        <row r="922">
          <cell r="A922">
            <v>44326</v>
          </cell>
        </row>
        <row r="923">
          <cell r="A923">
            <v>44323</v>
          </cell>
        </row>
        <row r="924">
          <cell r="A924">
            <v>44322</v>
          </cell>
        </row>
        <row r="925">
          <cell r="A925">
            <v>44321</v>
          </cell>
        </row>
        <row r="926">
          <cell r="A926">
            <v>44320</v>
          </cell>
        </row>
        <row r="927">
          <cell r="A927">
            <v>44319</v>
          </cell>
        </row>
        <row r="928">
          <cell r="A928">
            <v>44315</v>
          </cell>
        </row>
        <row r="929">
          <cell r="A929">
            <v>44314</v>
          </cell>
        </row>
        <row r="930">
          <cell r="A930">
            <v>44313</v>
          </cell>
        </row>
        <row r="931">
          <cell r="A931">
            <v>44312</v>
          </cell>
        </row>
        <row r="932">
          <cell r="A932">
            <v>44309</v>
          </cell>
        </row>
        <row r="933">
          <cell r="A933">
            <v>44308</v>
          </cell>
        </row>
        <row r="934">
          <cell r="A934">
            <v>44307</v>
          </cell>
        </row>
        <row r="935">
          <cell r="A935">
            <v>44306</v>
          </cell>
        </row>
        <row r="936">
          <cell r="A936">
            <v>44305</v>
          </cell>
        </row>
        <row r="937">
          <cell r="A937">
            <v>44302</v>
          </cell>
        </row>
        <row r="938">
          <cell r="A938">
            <v>44301</v>
          </cell>
        </row>
        <row r="939">
          <cell r="A939">
            <v>44300</v>
          </cell>
        </row>
        <row r="940">
          <cell r="A940">
            <v>44299</v>
          </cell>
        </row>
        <row r="941">
          <cell r="A941">
            <v>44298</v>
          </cell>
        </row>
        <row r="942">
          <cell r="A942">
            <v>44295</v>
          </cell>
        </row>
        <row r="943">
          <cell r="A943">
            <v>44294</v>
          </cell>
        </row>
        <row r="944">
          <cell r="A944">
            <v>44293</v>
          </cell>
        </row>
        <row r="945">
          <cell r="A945">
            <v>44292</v>
          </cell>
        </row>
        <row r="946">
          <cell r="A946">
            <v>44287</v>
          </cell>
        </row>
        <row r="947">
          <cell r="A947">
            <v>44286</v>
          </cell>
        </row>
        <row r="948">
          <cell r="A948">
            <v>44285</v>
          </cell>
        </row>
        <row r="949">
          <cell r="A949">
            <v>44284</v>
          </cell>
        </row>
        <row r="950">
          <cell r="A950">
            <v>44281</v>
          </cell>
        </row>
        <row r="951">
          <cell r="A951">
            <v>44280</v>
          </cell>
        </row>
        <row r="952">
          <cell r="A952">
            <v>44279</v>
          </cell>
        </row>
        <row r="953">
          <cell r="A953">
            <v>44278</v>
          </cell>
        </row>
        <row r="954">
          <cell r="A954">
            <v>44277</v>
          </cell>
        </row>
        <row r="955">
          <cell r="A955">
            <v>44274</v>
          </cell>
        </row>
        <row r="956">
          <cell r="A956">
            <v>44273</v>
          </cell>
        </row>
        <row r="957">
          <cell r="A957">
            <v>44272</v>
          </cell>
        </row>
        <row r="958">
          <cell r="A958">
            <v>44271</v>
          </cell>
        </row>
        <row r="959">
          <cell r="A959">
            <v>44270</v>
          </cell>
        </row>
        <row r="960">
          <cell r="A960">
            <v>44267</v>
          </cell>
        </row>
        <row r="961">
          <cell r="A961">
            <v>44266</v>
          </cell>
        </row>
        <row r="962">
          <cell r="A962">
            <v>44265</v>
          </cell>
        </row>
        <row r="963">
          <cell r="A963">
            <v>44264</v>
          </cell>
        </row>
        <row r="964">
          <cell r="A964">
            <v>44263</v>
          </cell>
        </row>
        <row r="965">
          <cell r="A965">
            <v>44260</v>
          </cell>
        </row>
        <row r="966">
          <cell r="A966">
            <v>44259</v>
          </cell>
        </row>
        <row r="967">
          <cell r="A967">
            <v>44258</v>
          </cell>
        </row>
        <row r="968">
          <cell r="A968">
            <v>44257</v>
          </cell>
        </row>
        <row r="969">
          <cell r="A969">
            <v>44253</v>
          </cell>
        </row>
        <row r="970">
          <cell r="A970">
            <v>44252</v>
          </cell>
        </row>
        <row r="971">
          <cell r="A971">
            <v>44251</v>
          </cell>
        </row>
        <row r="972">
          <cell r="A972">
            <v>44250</v>
          </cell>
        </row>
        <row r="973">
          <cell r="A973">
            <v>44249</v>
          </cell>
        </row>
        <row r="974">
          <cell r="A974">
            <v>44246</v>
          </cell>
        </row>
        <row r="975">
          <cell r="A975">
            <v>44245</v>
          </cell>
        </row>
        <row r="976">
          <cell r="A976">
            <v>44244</v>
          </cell>
        </row>
        <row r="977">
          <cell r="A977">
            <v>44232</v>
          </cell>
        </row>
        <row r="978">
          <cell r="A978">
            <v>44231</v>
          </cell>
        </row>
        <row r="979">
          <cell r="A979">
            <v>44230</v>
          </cell>
        </row>
        <row r="980">
          <cell r="A980">
            <v>44229</v>
          </cell>
        </row>
        <row r="981">
          <cell r="A981">
            <v>44228</v>
          </cell>
        </row>
        <row r="982">
          <cell r="A982">
            <v>44225</v>
          </cell>
        </row>
        <row r="983">
          <cell r="A983">
            <v>44224</v>
          </cell>
        </row>
        <row r="984">
          <cell r="A984">
            <v>44223</v>
          </cell>
        </row>
        <row r="985">
          <cell r="A985">
            <v>44222</v>
          </cell>
        </row>
        <row r="986">
          <cell r="A986">
            <v>44221</v>
          </cell>
        </row>
        <row r="987">
          <cell r="A987">
            <v>44218</v>
          </cell>
        </row>
        <row r="988">
          <cell r="A988">
            <v>44217</v>
          </cell>
        </row>
        <row r="989">
          <cell r="A989">
            <v>44216</v>
          </cell>
        </row>
        <row r="990">
          <cell r="A990">
            <v>44215</v>
          </cell>
        </row>
        <row r="991">
          <cell r="A991">
            <v>44214</v>
          </cell>
        </row>
        <row r="992">
          <cell r="A992">
            <v>44211</v>
          </cell>
        </row>
        <row r="993">
          <cell r="A993">
            <v>44210</v>
          </cell>
        </row>
        <row r="994">
          <cell r="A994">
            <v>44209</v>
          </cell>
        </row>
        <row r="995">
          <cell r="A995">
            <v>44208</v>
          </cell>
        </row>
        <row r="996">
          <cell r="A996">
            <v>44207</v>
          </cell>
        </row>
        <row r="997">
          <cell r="A997">
            <v>44204</v>
          </cell>
        </row>
        <row r="998">
          <cell r="A998">
            <v>44203</v>
          </cell>
        </row>
        <row r="999">
          <cell r="A999">
            <v>44202</v>
          </cell>
        </row>
        <row r="1000">
          <cell r="A1000">
            <v>44201</v>
          </cell>
        </row>
        <row r="1001">
          <cell r="A1001">
            <v>44200</v>
          </cell>
        </row>
        <row r="1002">
          <cell r="A1002">
            <v>44196</v>
          </cell>
        </row>
        <row r="1003">
          <cell r="A1003">
            <v>44195</v>
          </cell>
        </row>
        <row r="1004">
          <cell r="A1004">
            <v>44194</v>
          </cell>
        </row>
        <row r="1005">
          <cell r="A1005">
            <v>44193</v>
          </cell>
        </row>
        <row r="1006">
          <cell r="A1006">
            <v>44190</v>
          </cell>
        </row>
        <row r="1007">
          <cell r="A1007">
            <v>44189</v>
          </cell>
        </row>
        <row r="1008">
          <cell r="A1008">
            <v>44188</v>
          </cell>
        </row>
        <row r="1009">
          <cell r="A1009">
            <v>44187</v>
          </cell>
        </row>
        <row r="1010">
          <cell r="A1010">
            <v>44186</v>
          </cell>
        </row>
        <row r="1011">
          <cell r="A1011">
            <v>44183</v>
          </cell>
        </row>
        <row r="1012">
          <cell r="A1012">
            <v>44182</v>
          </cell>
        </row>
        <row r="1013">
          <cell r="A1013">
            <v>44181</v>
          </cell>
        </row>
        <row r="1014">
          <cell r="A1014">
            <v>44180</v>
          </cell>
        </row>
        <row r="1015">
          <cell r="A1015">
            <v>44179</v>
          </cell>
        </row>
        <row r="1016">
          <cell r="A1016">
            <v>44176</v>
          </cell>
        </row>
        <row r="1017">
          <cell r="A1017">
            <v>44175</v>
          </cell>
        </row>
        <row r="1018">
          <cell r="A1018">
            <v>44174</v>
          </cell>
        </row>
        <row r="1019">
          <cell r="A1019">
            <v>44173</v>
          </cell>
        </row>
        <row r="1020">
          <cell r="A1020">
            <v>44172</v>
          </cell>
        </row>
        <row r="1021">
          <cell r="A1021">
            <v>44169</v>
          </cell>
        </row>
        <row r="1022">
          <cell r="A1022">
            <v>44168</v>
          </cell>
        </row>
        <row r="1023">
          <cell r="A1023">
            <v>44167</v>
          </cell>
        </row>
        <row r="1024">
          <cell r="A1024">
            <v>44166</v>
          </cell>
        </row>
        <row r="1025">
          <cell r="A1025">
            <v>44165</v>
          </cell>
        </row>
        <row r="1026">
          <cell r="A1026">
            <v>44162</v>
          </cell>
        </row>
        <row r="1027">
          <cell r="A1027">
            <v>44161</v>
          </cell>
        </row>
        <row r="1028">
          <cell r="A1028">
            <v>44160</v>
          </cell>
        </row>
        <row r="1029">
          <cell r="A1029">
            <v>44159</v>
          </cell>
        </row>
        <row r="1030">
          <cell r="A1030">
            <v>44158</v>
          </cell>
        </row>
        <row r="1031">
          <cell r="A1031">
            <v>44155</v>
          </cell>
        </row>
        <row r="1032">
          <cell r="A1032">
            <v>44154</v>
          </cell>
        </row>
        <row r="1033">
          <cell r="A1033">
            <v>44153</v>
          </cell>
        </row>
        <row r="1034">
          <cell r="A1034">
            <v>44152</v>
          </cell>
        </row>
        <row r="1035">
          <cell r="A1035">
            <v>44151</v>
          </cell>
        </row>
        <row r="1036">
          <cell r="A1036">
            <v>44148</v>
          </cell>
        </row>
        <row r="1037">
          <cell r="A1037">
            <v>44147</v>
          </cell>
        </row>
        <row r="1038">
          <cell r="A1038">
            <v>44146</v>
          </cell>
        </row>
        <row r="1039">
          <cell r="A1039">
            <v>44145</v>
          </cell>
        </row>
        <row r="1040">
          <cell r="A1040">
            <v>44144</v>
          </cell>
        </row>
        <row r="1041">
          <cell r="A1041">
            <v>44141</v>
          </cell>
        </row>
        <row r="1042">
          <cell r="A1042">
            <v>44140</v>
          </cell>
        </row>
        <row r="1043">
          <cell r="A1043">
            <v>44139</v>
          </cell>
        </row>
        <row r="1044">
          <cell r="A1044">
            <v>44138</v>
          </cell>
        </row>
        <row r="1045">
          <cell r="A1045">
            <v>44137</v>
          </cell>
        </row>
        <row r="1046">
          <cell r="A1046">
            <v>44134</v>
          </cell>
        </row>
        <row r="1047">
          <cell r="A1047">
            <v>44133</v>
          </cell>
        </row>
        <row r="1048">
          <cell r="A1048">
            <v>44132</v>
          </cell>
        </row>
        <row r="1049">
          <cell r="A1049">
            <v>44131</v>
          </cell>
        </row>
        <row r="1050">
          <cell r="A1050">
            <v>44130</v>
          </cell>
        </row>
        <row r="1051">
          <cell r="A1051">
            <v>44127</v>
          </cell>
        </row>
        <row r="1052">
          <cell r="A1052">
            <v>44126</v>
          </cell>
        </row>
        <row r="1053">
          <cell r="A1053">
            <v>44125</v>
          </cell>
        </row>
        <row r="1054">
          <cell r="A1054">
            <v>44124</v>
          </cell>
        </row>
        <row r="1055">
          <cell r="A1055">
            <v>44123</v>
          </cell>
        </row>
        <row r="1056">
          <cell r="A1056">
            <v>44120</v>
          </cell>
        </row>
        <row r="1057">
          <cell r="A1057">
            <v>44119</v>
          </cell>
        </row>
        <row r="1058">
          <cell r="A1058">
            <v>44118</v>
          </cell>
        </row>
        <row r="1059">
          <cell r="A1059">
            <v>44117</v>
          </cell>
        </row>
        <row r="1060">
          <cell r="A1060">
            <v>44116</v>
          </cell>
        </row>
        <row r="1061">
          <cell r="A1061">
            <v>44112</v>
          </cell>
        </row>
        <row r="1062">
          <cell r="A1062">
            <v>44111</v>
          </cell>
        </row>
        <row r="1063">
          <cell r="A1063">
            <v>44110</v>
          </cell>
        </row>
        <row r="1064">
          <cell r="A1064">
            <v>44109</v>
          </cell>
        </row>
        <row r="1065">
          <cell r="A1065">
            <v>44104</v>
          </cell>
        </row>
        <row r="1066">
          <cell r="A1066">
            <v>44103</v>
          </cell>
        </row>
        <row r="1067">
          <cell r="A1067">
            <v>44102</v>
          </cell>
        </row>
        <row r="1068">
          <cell r="A1068">
            <v>44099</v>
          </cell>
        </row>
        <row r="1069">
          <cell r="A1069">
            <v>44098</v>
          </cell>
        </row>
        <row r="1070">
          <cell r="A1070">
            <v>44097</v>
          </cell>
        </row>
        <row r="1071">
          <cell r="A1071">
            <v>44096</v>
          </cell>
        </row>
        <row r="1072">
          <cell r="A1072">
            <v>44095</v>
          </cell>
        </row>
        <row r="1073">
          <cell r="A1073">
            <v>44092</v>
          </cell>
        </row>
        <row r="1074">
          <cell r="A1074">
            <v>44091</v>
          </cell>
        </row>
        <row r="1075">
          <cell r="A1075">
            <v>44090</v>
          </cell>
        </row>
        <row r="1076">
          <cell r="A1076">
            <v>44089</v>
          </cell>
        </row>
        <row r="1077">
          <cell r="A1077">
            <v>44088</v>
          </cell>
        </row>
        <row r="1078">
          <cell r="A1078">
            <v>44085</v>
          </cell>
        </row>
        <row r="1079">
          <cell r="A1079">
            <v>44084</v>
          </cell>
        </row>
        <row r="1080">
          <cell r="A1080">
            <v>44083</v>
          </cell>
        </row>
        <row r="1081">
          <cell r="A1081">
            <v>44082</v>
          </cell>
        </row>
        <row r="1082">
          <cell r="A1082">
            <v>44081</v>
          </cell>
        </row>
        <row r="1083">
          <cell r="A1083">
            <v>44078</v>
          </cell>
        </row>
        <row r="1084">
          <cell r="A1084">
            <v>44077</v>
          </cell>
        </row>
        <row r="1085">
          <cell r="A1085">
            <v>44076</v>
          </cell>
        </row>
        <row r="1086">
          <cell r="A1086">
            <v>44075</v>
          </cell>
        </row>
        <row r="1087">
          <cell r="A1087">
            <v>44074</v>
          </cell>
        </row>
        <row r="1088">
          <cell r="A1088">
            <v>44071</v>
          </cell>
        </row>
        <row r="1089">
          <cell r="A1089">
            <v>44070</v>
          </cell>
        </row>
        <row r="1090">
          <cell r="A1090">
            <v>44069</v>
          </cell>
        </row>
        <row r="1091">
          <cell r="A1091">
            <v>44068</v>
          </cell>
        </row>
        <row r="1092">
          <cell r="A1092">
            <v>44067</v>
          </cell>
        </row>
        <row r="1093">
          <cell r="A1093">
            <v>44064</v>
          </cell>
        </row>
        <row r="1094">
          <cell r="A1094">
            <v>44063</v>
          </cell>
        </row>
        <row r="1095">
          <cell r="A1095">
            <v>44062</v>
          </cell>
        </row>
        <row r="1096">
          <cell r="A1096">
            <v>44061</v>
          </cell>
        </row>
        <row r="1097">
          <cell r="A1097">
            <v>44060</v>
          </cell>
        </row>
        <row r="1098">
          <cell r="A1098">
            <v>44057</v>
          </cell>
        </row>
        <row r="1099">
          <cell r="A1099">
            <v>44056</v>
          </cell>
        </row>
        <row r="1100">
          <cell r="A1100">
            <v>44055</v>
          </cell>
        </row>
        <row r="1101">
          <cell r="A1101">
            <v>44054</v>
          </cell>
        </row>
        <row r="1102">
          <cell r="A1102">
            <v>44053</v>
          </cell>
        </row>
        <row r="1103">
          <cell r="A1103">
            <v>44050</v>
          </cell>
        </row>
        <row r="1104">
          <cell r="A1104">
            <v>44049</v>
          </cell>
        </row>
        <row r="1105">
          <cell r="A1105">
            <v>44048</v>
          </cell>
        </row>
        <row r="1106">
          <cell r="A1106">
            <v>44047</v>
          </cell>
        </row>
        <row r="1107">
          <cell r="A1107">
            <v>44046</v>
          </cell>
        </row>
        <row r="1108">
          <cell r="A1108">
            <v>44043</v>
          </cell>
        </row>
        <row r="1109">
          <cell r="A1109">
            <v>44042</v>
          </cell>
        </row>
        <row r="1110">
          <cell r="A1110">
            <v>44041</v>
          </cell>
        </row>
        <row r="1111">
          <cell r="A1111">
            <v>44040</v>
          </cell>
        </row>
        <row r="1112">
          <cell r="A1112">
            <v>44039</v>
          </cell>
        </row>
        <row r="1113">
          <cell r="A1113">
            <v>44036</v>
          </cell>
        </row>
        <row r="1114">
          <cell r="A1114">
            <v>44035</v>
          </cell>
        </row>
        <row r="1115">
          <cell r="A1115">
            <v>44034</v>
          </cell>
        </row>
        <row r="1116">
          <cell r="A1116">
            <v>44033</v>
          </cell>
        </row>
        <row r="1117">
          <cell r="A1117">
            <v>44032</v>
          </cell>
        </row>
        <row r="1118">
          <cell r="A1118">
            <v>44029</v>
          </cell>
        </row>
        <row r="1119">
          <cell r="A1119">
            <v>44028</v>
          </cell>
        </row>
        <row r="1120">
          <cell r="A1120">
            <v>44027</v>
          </cell>
        </row>
        <row r="1121">
          <cell r="A1121">
            <v>44026</v>
          </cell>
        </row>
        <row r="1122">
          <cell r="A1122">
            <v>44025</v>
          </cell>
        </row>
        <row r="1123">
          <cell r="A1123">
            <v>44022</v>
          </cell>
        </row>
        <row r="1124">
          <cell r="A1124">
            <v>44021</v>
          </cell>
        </row>
        <row r="1125">
          <cell r="A1125">
            <v>44020</v>
          </cell>
        </row>
        <row r="1126">
          <cell r="A1126">
            <v>44019</v>
          </cell>
        </row>
        <row r="1127">
          <cell r="A1127">
            <v>44018</v>
          </cell>
        </row>
        <row r="1128">
          <cell r="A1128">
            <v>44015</v>
          </cell>
        </row>
        <row r="1129">
          <cell r="A1129">
            <v>44014</v>
          </cell>
        </row>
        <row r="1130">
          <cell r="A1130">
            <v>44013</v>
          </cell>
        </row>
        <row r="1131">
          <cell r="A1131">
            <v>44012</v>
          </cell>
        </row>
        <row r="1132">
          <cell r="A1132">
            <v>44011</v>
          </cell>
        </row>
        <row r="1133">
          <cell r="A1133">
            <v>44006</v>
          </cell>
        </row>
        <row r="1134">
          <cell r="A1134">
            <v>44005</v>
          </cell>
        </row>
        <row r="1135">
          <cell r="A1135">
            <v>44004</v>
          </cell>
        </row>
        <row r="1136">
          <cell r="A1136">
            <v>44001</v>
          </cell>
        </row>
        <row r="1137">
          <cell r="A1137">
            <v>44000</v>
          </cell>
        </row>
        <row r="1138">
          <cell r="A1138">
            <v>43999</v>
          </cell>
        </row>
        <row r="1139">
          <cell r="A1139">
            <v>43998</v>
          </cell>
        </row>
        <row r="1140">
          <cell r="A1140">
            <v>43997</v>
          </cell>
        </row>
        <row r="1141">
          <cell r="A1141">
            <v>43994</v>
          </cell>
        </row>
        <row r="1142">
          <cell r="A1142">
            <v>43993</v>
          </cell>
        </row>
        <row r="1143">
          <cell r="A1143">
            <v>43992</v>
          </cell>
        </row>
        <row r="1144">
          <cell r="A1144">
            <v>43991</v>
          </cell>
        </row>
        <row r="1145">
          <cell r="A1145">
            <v>43990</v>
          </cell>
        </row>
        <row r="1146">
          <cell r="A1146">
            <v>43987</v>
          </cell>
        </row>
        <row r="1147">
          <cell r="A1147">
            <v>43986</v>
          </cell>
        </row>
        <row r="1148">
          <cell r="A1148">
            <v>43985</v>
          </cell>
        </row>
        <row r="1149">
          <cell r="A1149">
            <v>43984</v>
          </cell>
        </row>
        <row r="1150">
          <cell r="A1150">
            <v>43983</v>
          </cell>
        </row>
        <row r="1151">
          <cell r="A1151">
            <v>43980</v>
          </cell>
        </row>
        <row r="1152">
          <cell r="A1152">
            <v>43979</v>
          </cell>
        </row>
        <row r="1153">
          <cell r="A1153">
            <v>43978</v>
          </cell>
        </row>
        <row r="1154">
          <cell r="A1154">
            <v>43977</v>
          </cell>
        </row>
        <row r="1155">
          <cell r="A1155">
            <v>43976</v>
          </cell>
        </row>
        <row r="1156">
          <cell r="A1156">
            <v>43973</v>
          </cell>
        </row>
        <row r="1157">
          <cell r="A1157">
            <v>43972</v>
          </cell>
        </row>
        <row r="1158">
          <cell r="A1158">
            <v>43971</v>
          </cell>
        </row>
        <row r="1159">
          <cell r="A1159">
            <v>43970</v>
          </cell>
        </row>
        <row r="1160">
          <cell r="A1160">
            <v>43969</v>
          </cell>
        </row>
        <row r="1161">
          <cell r="A1161">
            <v>43966</v>
          </cell>
        </row>
        <row r="1162">
          <cell r="A1162">
            <v>43965</v>
          </cell>
        </row>
        <row r="1163">
          <cell r="A1163">
            <v>43964</v>
          </cell>
        </row>
        <row r="1164">
          <cell r="A1164">
            <v>43963</v>
          </cell>
        </row>
        <row r="1165">
          <cell r="A1165">
            <v>43962</v>
          </cell>
        </row>
        <row r="1166">
          <cell r="A1166">
            <v>43959</v>
          </cell>
        </row>
        <row r="1167">
          <cell r="A1167">
            <v>43958</v>
          </cell>
        </row>
        <row r="1168">
          <cell r="A1168">
            <v>43957</v>
          </cell>
        </row>
        <row r="1169">
          <cell r="A1169">
            <v>43956</v>
          </cell>
        </row>
        <row r="1170">
          <cell r="A1170">
            <v>43955</v>
          </cell>
        </row>
        <row r="1171">
          <cell r="A1171">
            <v>43951</v>
          </cell>
        </row>
        <row r="1172">
          <cell r="A1172">
            <v>43950</v>
          </cell>
        </row>
        <row r="1173">
          <cell r="A1173">
            <v>43949</v>
          </cell>
        </row>
        <row r="1174">
          <cell r="A1174">
            <v>43948</v>
          </cell>
        </row>
        <row r="1175">
          <cell r="A1175">
            <v>43945</v>
          </cell>
        </row>
        <row r="1176">
          <cell r="A1176">
            <v>43944</v>
          </cell>
        </row>
        <row r="1177">
          <cell r="A1177">
            <v>43943</v>
          </cell>
        </row>
        <row r="1178">
          <cell r="A1178">
            <v>43942</v>
          </cell>
        </row>
        <row r="1179">
          <cell r="A1179">
            <v>43941</v>
          </cell>
        </row>
        <row r="1180">
          <cell r="A1180">
            <v>43938</v>
          </cell>
        </row>
        <row r="1181">
          <cell r="A1181">
            <v>43937</v>
          </cell>
        </row>
        <row r="1182">
          <cell r="A1182">
            <v>43936</v>
          </cell>
        </row>
        <row r="1183">
          <cell r="A1183">
            <v>43935</v>
          </cell>
        </row>
        <row r="1184">
          <cell r="A1184">
            <v>43934</v>
          </cell>
        </row>
        <row r="1185">
          <cell r="A1185">
            <v>43931</v>
          </cell>
        </row>
        <row r="1186">
          <cell r="A1186">
            <v>43930</v>
          </cell>
        </row>
        <row r="1187">
          <cell r="A1187">
            <v>43929</v>
          </cell>
        </row>
        <row r="1188">
          <cell r="A1188">
            <v>43928</v>
          </cell>
        </row>
        <row r="1189">
          <cell r="A1189">
            <v>43927</v>
          </cell>
        </row>
        <row r="1190">
          <cell r="A1190">
            <v>43922</v>
          </cell>
        </row>
        <row r="1191">
          <cell r="A1191">
            <v>43921</v>
          </cell>
        </row>
        <row r="1192">
          <cell r="A1192">
            <v>43920</v>
          </cell>
        </row>
        <row r="1193">
          <cell r="A1193">
            <v>43917</v>
          </cell>
        </row>
        <row r="1194">
          <cell r="A1194">
            <v>43916</v>
          </cell>
        </row>
        <row r="1195">
          <cell r="A1195">
            <v>43915</v>
          </cell>
        </row>
        <row r="1196">
          <cell r="A1196">
            <v>43914</v>
          </cell>
        </row>
        <row r="1197">
          <cell r="A1197">
            <v>43913</v>
          </cell>
        </row>
        <row r="1198">
          <cell r="A1198">
            <v>43910</v>
          </cell>
        </row>
        <row r="1199">
          <cell r="A1199">
            <v>43909</v>
          </cell>
        </row>
        <row r="1200">
          <cell r="A1200">
            <v>43908</v>
          </cell>
        </row>
        <row r="1201">
          <cell r="A1201">
            <v>43907</v>
          </cell>
        </row>
        <row r="1202">
          <cell r="A1202">
            <v>43906</v>
          </cell>
        </row>
        <row r="1203">
          <cell r="A1203">
            <v>43903</v>
          </cell>
        </row>
        <row r="1204">
          <cell r="A1204">
            <v>43902</v>
          </cell>
        </row>
        <row r="1205">
          <cell r="A1205">
            <v>43901</v>
          </cell>
        </row>
        <row r="1206">
          <cell r="A1206">
            <v>43900</v>
          </cell>
        </row>
        <row r="1207">
          <cell r="A1207">
            <v>43899</v>
          </cell>
        </row>
        <row r="1208">
          <cell r="A1208">
            <v>43896</v>
          </cell>
        </row>
        <row r="1209">
          <cell r="A1209">
            <v>43895</v>
          </cell>
        </row>
        <row r="1210">
          <cell r="A1210">
            <v>43894</v>
          </cell>
        </row>
        <row r="1211">
          <cell r="A1211">
            <v>43893</v>
          </cell>
        </row>
        <row r="1212">
          <cell r="A1212">
            <v>43892</v>
          </cell>
        </row>
        <row r="1213">
          <cell r="A1213">
            <v>43888</v>
          </cell>
        </row>
        <row r="1214">
          <cell r="A1214">
            <v>43887</v>
          </cell>
        </row>
        <row r="1215">
          <cell r="A1215">
            <v>43886</v>
          </cell>
        </row>
        <row r="1216">
          <cell r="A1216">
            <v>43885</v>
          </cell>
        </row>
        <row r="1217">
          <cell r="A1217">
            <v>43882</v>
          </cell>
        </row>
        <row r="1218">
          <cell r="A1218">
            <v>43881</v>
          </cell>
        </row>
        <row r="1219">
          <cell r="A1219">
            <v>43880</v>
          </cell>
        </row>
        <row r="1220">
          <cell r="A1220">
            <v>43879</v>
          </cell>
        </row>
        <row r="1221">
          <cell r="A1221">
            <v>43878</v>
          </cell>
        </row>
        <row r="1222">
          <cell r="A1222">
            <v>43875</v>
          </cell>
        </row>
        <row r="1223">
          <cell r="A1223">
            <v>43874</v>
          </cell>
        </row>
        <row r="1224">
          <cell r="A1224">
            <v>43873</v>
          </cell>
        </row>
        <row r="1225">
          <cell r="A1225">
            <v>43872</v>
          </cell>
        </row>
        <row r="1226">
          <cell r="A1226">
            <v>43871</v>
          </cell>
        </row>
        <row r="1227">
          <cell r="A1227">
            <v>43868</v>
          </cell>
        </row>
        <row r="1228">
          <cell r="A1228">
            <v>43867</v>
          </cell>
        </row>
        <row r="1229">
          <cell r="A1229">
            <v>43866</v>
          </cell>
        </row>
        <row r="1230">
          <cell r="A1230">
            <v>43865</v>
          </cell>
        </row>
        <row r="1231">
          <cell r="A1231">
            <v>43864</v>
          </cell>
        </row>
        <row r="1232">
          <cell r="A1232">
            <v>43861</v>
          </cell>
        </row>
        <row r="1233">
          <cell r="A1233">
            <v>43860</v>
          </cell>
        </row>
        <row r="1234">
          <cell r="A1234">
            <v>43850</v>
          </cell>
        </row>
        <row r="1235">
          <cell r="A1235">
            <v>43847</v>
          </cell>
        </row>
        <row r="1236">
          <cell r="A1236">
            <v>43846</v>
          </cell>
        </row>
        <row r="1237">
          <cell r="A1237">
            <v>43845</v>
          </cell>
        </row>
        <row r="1238">
          <cell r="A1238">
            <v>43844</v>
          </cell>
        </row>
        <row r="1239">
          <cell r="A1239">
            <v>43843</v>
          </cell>
        </row>
        <row r="1240">
          <cell r="A1240">
            <v>43840</v>
          </cell>
        </row>
        <row r="1241">
          <cell r="A1241">
            <v>43839</v>
          </cell>
        </row>
        <row r="1242">
          <cell r="A1242">
            <v>43838</v>
          </cell>
        </row>
        <row r="1243">
          <cell r="A1243">
            <v>43837</v>
          </cell>
        </row>
        <row r="1244">
          <cell r="A1244">
            <v>43836</v>
          </cell>
        </row>
        <row r="1245">
          <cell r="A1245">
            <v>43833</v>
          </cell>
        </row>
        <row r="1246">
          <cell r="A1246">
            <v>43832</v>
          </cell>
        </row>
        <row r="1247">
          <cell r="A1247">
            <v>43830</v>
          </cell>
        </row>
        <row r="1248">
          <cell r="A1248">
            <v>43829</v>
          </cell>
        </row>
        <row r="1249">
          <cell r="A1249">
            <v>43826</v>
          </cell>
        </row>
        <row r="1250">
          <cell r="A1250">
            <v>43825</v>
          </cell>
        </row>
        <row r="1251">
          <cell r="A1251">
            <v>43824</v>
          </cell>
        </row>
        <row r="1252">
          <cell r="A1252">
            <v>43823</v>
          </cell>
        </row>
        <row r="1253">
          <cell r="A1253">
            <v>43822</v>
          </cell>
        </row>
        <row r="1254">
          <cell r="A1254">
            <v>43819</v>
          </cell>
        </row>
        <row r="1255">
          <cell r="A1255">
            <v>43818</v>
          </cell>
        </row>
        <row r="1256">
          <cell r="A1256">
            <v>43817</v>
          </cell>
        </row>
        <row r="1257">
          <cell r="A1257">
            <v>43816</v>
          </cell>
        </row>
        <row r="1258">
          <cell r="A1258">
            <v>43815</v>
          </cell>
        </row>
        <row r="1259">
          <cell r="A1259">
            <v>43812</v>
          </cell>
        </row>
        <row r="1260">
          <cell r="A1260">
            <v>43811</v>
          </cell>
        </row>
        <row r="1261">
          <cell r="A1261">
            <v>43810</v>
          </cell>
        </row>
        <row r="1262">
          <cell r="A1262">
            <v>43809</v>
          </cell>
        </row>
        <row r="1263">
          <cell r="A1263">
            <v>43808</v>
          </cell>
        </row>
        <row r="1264">
          <cell r="A1264">
            <v>43805</v>
          </cell>
        </row>
        <row r="1265">
          <cell r="A1265">
            <v>43804</v>
          </cell>
        </row>
        <row r="1266">
          <cell r="A1266">
            <v>43803</v>
          </cell>
        </row>
        <row r="1267">
          <cell r="A1267">
            <v>43802</v>
          </cell>
        </row>
        <row r="1268">
          <cell r="A1268">
            <v>43801</v>
          </cell>
        </row>
        <row r="1269">
          <cell r="A1269">
            <v>43798</v>
          </cell>
        </row>
        <row r="1270">
          <cell r="A1270">
            <v>43797</v>
          </cell>
        </row>
        <row r="1271">
          <cell r="A1271">
            <v>43796</v>
          </cell>
        </row>
        <row r="1272">
          <cell r="A1272">
            <v>43795</v>
          </cell>
        </row>
        <row r="1273">
          <cell r="A1273">
            <v>43794</v>
          </cell>
        </row>
        <row r="1274">
          <cell r="A1274">
            <v>43791</v>
          </cell>
        </row>
        <row r="1275">
          <cell r="A1275">
            <v>43790</v>
          </cell>
        </row>
        <row r="1276">
          <cell r="A1276">
            <v>43789</v>
          </cell>
        </row>
        <row r="1277">
          <cell r="A1277">
            <v>43788</v>
          </cell>
        </row>
        <row r="1278">
          <cell r="A1278">
            <v>43787</v>
          </cell>
        </row>
        <row r="1279">
          <cell r="A1279">
            <v>43784</v>
          </cell>
        </row>
        <row r="1280">
          <cell r="A1280">
            <v>43783</v>
          </cell>
        </row>
        <row r="1281">
          <cell r="A1281">
            <v>43782</v>
          </cell>
        </row>
        <row r="1282">
          <cell r="A1282">
            <v>43781</v>
          </cell>
        </row>
        <row r="1283">
          <cell r="A1283">
            <v>43780</v>
          </cell>
        </row>
        <row r="1284">
          <cell r="A1284">
            <v>43777</v>
          </cell>
        </row>
        <row r="1285">
          <cell r="A1285">
            <v>43776</v>
          </cell>
        </row>
        <row r="1286">
          <cell r="A1286">
            <v>43775</v>
          </cell>
        </row>
        <row r="1287">
          <cell r="A1287">
            <v>43774</v>
          </cell>
        </row>
        <row r="1288">
          <cell r="A1288">
            <v>43773</v>
          </cell>
        </row>
        <row r="1289">
          <cell r="A1289">
            <v>43770</v>
          </cell>
        </row>
        <row r="1290">
          <cell r="A1290">
            <v>43769</v>
          </cell>
        </row>
        <row r="1291">
          <cell r="A1291">
            <v>43768</v>
          </cell>
        </row>
        <row r="1292">
          <cell r="A1292">
            <v>43767</v>
          </cell>
        </row>
        <row r="1293">
          <cell r="A1293">
            <v>43766</v>
          </cell>
        </row>
        <row r="1294">
          <cell r="A1294">
            <v>43763</v>
          </cell>
        </row>
        <row r="1295">
          <cell r="A1295">
            <v>43762</v>
          </cell>
        </row>
        <row r="1296">
          <cell r="A1296">
            <v>43761</v>
          </cell>
        </row>
        <row r="1297">
          <cell r="A1297">
            <v>43760</v>
          </cell>
        </row>
        <row r="1298">
          <cell r="A1298">
            <v>43759</v>
          </cell>
        </row>
        <row r="1299">
          <cell r="A1299">
            <v>43756</v>
          </cell>
        </row>
        <row r="1300">
          <cell r="A1300">
            <v>43755</v>
          </cell>
        </row>
        <row r="1301">
          <cell r="A1301">
            <v>43754</v>
          </cell>
        </row>
        <row r="1302">
          <cell r="A1302">
            <v>43753</v>
          </cell>
        </row>
        <row r="1303">
          <cell r="A1303">
            <v>43752</v>
          </cell>
        </row>
        <row r="1304">
          <cell r="A1304">
            <v>43747</v>
          </cell>
        </row>
        <row r="1305">
          <cell r="A1305">
            <v>43746</v>
          </cell>
        </row>
        <row r="1306">
          <cell r="A1306">
            <v>43745</v>
          </cell>
        </row>
        <row r="1307">
          <cell r="A1307">
            <v>43742</v>
          </cell>
        </row>
        <row r="1308">
          <cell r="A1308">
            <v>43741</v>
          </cell>
        </row>
        <row r="1309">
          <cell r="A1309">
            <v>43740</v>
          </cell>
        </row>
        <row r="1310">
          <cell r="A1310">
            <v>43739</v>
          </cell>
        </row>
        <row r="1311">
          <cell r="A1311">
            <v>43735</v>
          </cell>
        </row>
        <row r="1312">
          <cell r="A1312">
            <v>43734</v>
          </cell>
        </row>
        <row r="1313">
          <cell r="A1313">
            <v>43733</v>
          </cell>
        </row>
        <row r="1314">
          <cell r="A1314">
            <v>43732</v>
          </cell>
        </row>
        <row r="1315">
          <cell r="A1315">
            <v>43731</v>
          </cell>
        </row>
        <row r="1316">
          <cell r="A1316">
            <v>43728</v>
          </cell>
        </row>
        <row r="1317">
          <cell r="A1317">
            <v>43727</v>
          </cell>
        </row>
        <row r="1318">
          <cell r="A1318">
            <v>43726</v>
          </cell>
        </row>
        <row r="1319">
          <cell r="A1319">
            <v>43725</v>
          </cell>
        </row>
        <row r="1320">
          <cell r="A1320">
            <v>43724</v>
          </cell>
        </row>
        <row r="1321">
          <cell r="A1321">
            <v>43720</v>
          </cell>
        </row>
        <row r="1322">
          <cell r="A1322">
            <v>43719</v>
          </cell>
        </row>
        <row r="1323">
          <cell r="A1323">
            <v>43718</v>
          </cell>
        </row>
        <row r="1324">
          <cell r="A1324">
            <v>43717</v>
          </cell>
        </row>
        <row r="1325">
          <cell r="A1325">
            <v>43714</v>
          </cell>
        </row>
        <row r="1326">
          <cell r="A1326">
            <v>43713</v>
          </cell>
        </row>
        <row r="1327">
          <cell r="A1327">
            <v>43712</v>
          </cell>
        </row>
        <row r="1328">
          <cell r="A1328">
            <v>43711</v>
          </cell>
        </row>
        <row r="1329">
          <cell r="A1329">
            <v>43710</v>
          </cell>
        </row>
        <row r="1330">
          <cell r="A1330">
            <v>43707</v>
          </cell>
        </row>
        <row r="1331">
          <cell r="A1331">
            <v>43706</v>
          </cell>
        </row>
        <row r="1332">
          <cell r="A1332">
            <v>43705</v>
          </cell>
        </row>
        <row r="1333">
          <cell r="A1333">
            <v>43704</v>
          </cell>
        </row>
        <row r="1334">
          <cell r="A1334">
            <v>43703</v>
          </cell>
        </row>
        <row r="1335">
          <cell r="A1335">
            <v>43700</v>
          </cell>
        </row>
        <row r="1336">
          <cell r="A1336">
            <v>43699</v>
          </cell>
        </row>
        <row r="1337">
          <cell r="A1337">
            <v>43698</v>
          </cell>
        </row>
        <row r="1338">
          <cell r="A1338">
            <v>43697</v>
          </cell>
        </row>
        <row r="1339">
          <cell r="A1339">
            <v>43696</v>
          </cell>
        </row>
        <row r="1340">
          <cell r="A1340">
            <v>43693</v>
          </cell>
        </row>
        <row r="1341">
          <cell r="A1341">
            <v>43692</v>
          </cell>
        </row>
        <row r="1342">
          <cell r="A1342">
            <v>43691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90"/>
  <sheetViews>
    <sheetView topLeftCell="A5" workbookViewId="0">
      <selection activeCell="K3" sqref="K3"/>
    </sheetView>
  </sheetViews>
  <sheetFormatPr defaultRowHeight="16.5" x14ac:dyDescent="0.25"/>
  <cols>
    <col min="1" max="1" width="12" style="1" customWidth="1"/>
    <col min="2" max="15" width="9" style="14"/>
    <col min="16" max="16" width="9.5" style="14" bestFit="1" customWidth="1"/>
    <col min="17" max="16384" width="9" style="14"/>
  </cols>
  <sheetData>
    <row r="1" spans="1:19" x14ac:dyDescent="0.25">
      <c r="A1" s="1" t="s">
        <v>0</v>
      </c>
      <c r="B1" s="30"/>
      <c r="C1" s="30"/>
      <c r="D1" s="30"/>
      <c r="E1" s="30"/>
      <c r="F1" s="30"/>
      <c r="G1" s="30"/>
      <c r="H1" s="30"/>
    </row>
    <row r="2" spans="1:19" x14ac:dyDescent="0.25">
      <c r="A2" s="1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</row>
    <row r="3" spans="1:19" x14ac:dyDescent="0.25">
      <c r="A3" s="1">
        <v>45751</v>
      </c>
      <c r="B3" s="38">
        <v>727.3</v>
      </c>
      <c r="C3" s="38">
        <v>728.7</v>
      </c>
      <c r="D3" s="38">
        <v>702.6</v>
      </c>
      <c r="E3" s="38">
        <v>705.2</v>
      </c>
      <c r="F3" s="38">
        <f>(C3-D3)/B3*100</f>
        <v>3.588615426921494</v>
      </c>
      <c r="G3" s="14">
        <f>(E3-B3)/B3*100</f>
        <v>-3.0386360511480697</v>
      </c>
      <c r="H3" s="14">
        <f>ABS(G3/F3)</f>
        <v>0.8467432950191528</v>
      </c>
      <c r="I3" s="14">
        <f t="shared" ref="I3:I66" si="0">VLOOKUP(_xlfn.PERCENTRANK.EXC(F$4:F$1200,F3),$M$4:$O$13,3,TRUE)</f>
        <v>10</v>
      </c>
      <c r="J3" s="30">
        <f t="shared" ref="J3:J66" si="1">VLOOKUP(H3,$M$17:$O$26,3,TRUE)</f>
        <v>9</v>
      </c>
      <c r="K3" s="14">
        <f>IF(I3&gt;=$O$3,IF(J3&gt;=$O$16,4,1),IF(J3&gt;=$O$16,3,2))</f>
        <v>4</v>
      </c>
      <c r="M3" s="30" t="s">
        <v>12</v>
      </c>
      <c r="N3" s="30" t="s">
        <v>13</v>
      </c>
      <c r="O3" s="30">
        <v>6</v>
      </c>
      <c r="Q3" s="14">
        <v>1</v>
      </c>
      <c r="R3" s="14">
        <f>COUNTIF($K$3:$K$2000,Q3)</f>
        <v>212</v>
      </c>
      <c r="S3" s="39">
        <f>R3/$R$7</f>
        <v>0.19776119402985073</v>
      </c>
    </row>
    <row r="4" spans="1:19" x14ac:dyDescent="0.25">
      <c r="A4" s="1">
        <v>45750</v>
      </c>
      <c r="B4" s="38">
        <v>735</v>
      </c>
      <c r="C4" s="38">
        <v>739</v>
      </c>
      <c r="D4" s="38">
        <v>730.5</v>
      </c>
      <c r="E4" s="38">
        <v>732.5</v>
      </c>
      <c r="F4" s="38">
        <f t="shared" ref="F4:F67" si="2">(C4-D4)/B4*100</f>
        <v>1.1564625850340136</v>
      </c>
      <c r="G4" s="30">
        <f t="shared" ref="G4:G67" si="3">(E4-B4)/B4*100</f>
        <v>-0.3401360544217687</v>
      </c>
      <c r="H4" s="30">
        <f t="shared" ref="H4:H67" si="4">ABS(G4/F4)</f>
        <v>0.29411764705882354</v>
      </c>
      <c r="I4" s="30">
        <f t="shared" si="0"/>
        <v>6</v>
      </c>
      <c r="J4" s="30">
        <f t="shared" si="1"/>
        <v>3</v>
      </c>
      <c r="K4" s="30">
        <f t="shared" ref="K4:K66" si="5">IF(I4&gt;=$O$3,IF(J4&gt;=$O$16,4,1),IF(J4&gt;=$O$16,3,2))</f>
        <v>1</v>
      </c>
      <c r="M4" s="30">
        <v>0</v>
      </c>
      <c r="N4" s="30">
        <v>0.1</v>
      </c>
      <c r="O4" s="30">
        <v>1</v>
      </c>
      <c r="Q4" s="14">
        <v>2</v>
      </c>
      <c r="R4" s="38">
        <f t="shared" ref="R4:R6" si="6">COUNTIF($K$3:$K$2000,Q4)</f>
        <v>493</v>
      </c>
      <c r="S4" s="39">
        <f t="shared" ref="S4:S6" si="7">R4/$R$7</f>
        <v>0.45988805970149255</v>
      </c>
    </row>
    <row r="5" spans="1:19" x14ac:dyDescent="0.25">
      <c r="A5" s="1">
        <v>45749</v>
      </c>
      <c r="B5" s="38">
        <v>744</v>
      </c>
      <c r="C5" s="38">
        <v>747</v>
      </c>
      <c r="D5" s="38">
        <v>737.5</v>
      </c>
      <c r="E5" s="38">
        <v>744.2</v>
      </c>
      <c r="F5" s="38">
        <f t="shared" si="2"/>
        <v>1.2768817204301075</v>
      </c>
      <c r="G5" s="30">
        <f t="shared" si="3"/>
        <v>2.688172043011364E-2</v>
      </c>
      <c r="H5" s="30">
        <f t="shared" si="4"/>
        <v>2.1052631578952156E-2</v>
      </c>
      <c r="I5" s="30">
        <f t="shared" si="0"/>
        <v>7</v>
      </c>
      <c r="J5" s="30">
        <f t="shared" si="1"/>
        <v>1</v>
      </c>
      <c r="K5" s="30">
        <f t="shared" si="5"/>
        <v>1</v>
      </c>
      <c r="M5" s="30">
        <v>0.1</v>
      </c>
      <c r="N5" s="30">
        <v>0.2</v>
      </c>
      <c r="O5" s="30">
        <v>2</v>
      </c>
      <c r="Q5" s="14">
        <v>3</v>
      </c>
      <c r="R5" s="38">
        <f t="shared" si="6"/>
        <v>150</v>
      </c>
      <c r="S5" s="39">
        <f t="shared" si="7"/>
        <v>0.13992537313432835</v>
      </c>
    </row>
    <row r="6" spans="1:19" x14ac:dyDescent="0.25">
      <c r="A6" s="1">
        <v>45748</v>
      </c>
      <c r="B6" s="38">
        <v>734.8</v>
      </c>
      <c r="C6" s="38">
        <v>745.5</v>
      </c>
      <c r="D6" s="38">
        <v>732.7</v>
      </c>
      <c r="E6" s="38">
        <v>741.4</v>
      </c>
      <c r="F6" s="38">
        <f t="shared" si="2"/>
        <v>1.7419706042460472</v>
      </c>
      <c r="G6" s="30">
        <f t="shared" si="3"/>
        <v>0.89820359281437434</v>
      </c>
      <c r="H6" s="30">
        <f t="shared" si="4"/>
        <v>0.51562500000000355</v>
      </c>
      <c r="I6" s="30">
        <f t="shared" si="0"/>
        <v>9</v>
      </c>
      <c r="J6" s="30">
        <f t="shared" si="1"/>
        <v>6</v>
      </c>
      <c r="K6" s="30">
        <f t="shared" si="5"/>
        <v>1</v>
      </c>
      <c r="M6" s="30">
        <v>0.2</v>
      </c>
      <c r="N6" s="30">
        <v>0.3</v>
      </c>
      <c r="O6" s="30">
        <v>3</v>
      </c>
      <c r="Q6" s="14">
        <v>4</v>
      </c>
      <c r="R6" s="38">
        <f t="shared" si="6"/>
        <v>217</v>
      </c>
      <c r="S6" s="39">
        <f t="shared" si="7"/>
        <v>0.20242537313432835</v>
      </c>
    </row>
    <row r="7" spans="1:19" x14ac:dyDescent="0.25">
      <c r="A7" s="1">
        <v>45747</v>
      </c>
      <c r="B7" s="38">
        <v>719</v>
      </c>
      <c r="C7" s="38">
        <v>735</v>
      </c>
      <c r="D7" s="38">
        <v>715.4</v>
      </c>
      <c r="E7" s="38">
        <v>730.2</v>
      </c>
      <c r="F7" s="38">
        <f t="shared" si="2"/>
        <v>2.7260083449235082</v>
      </c>
      <c r="G7" s="30">
        <f t="shared" si="3"/>
        <v>1.5577190542420092</v>
      </c>
      <c r="H7" s="30">
        <f t="shared" si="4"/>
        <v>0.57142857142857306</v>
      </c>
      <c r="I7" s="30">
        <f t="shared" si="0"/>
        <v>10</v>
      </c>
      <c r="J7" s="30">
        <f t="shared" si="1"/>
        <v>6</v>
      </c>
      <c r="K7" s="30">
        <f t="shared" si="5"/>
        <v>1</v>
      </c>
      <c r="M7" s="30">
        <v>0.3</v>
      </c>
      <c r="N7" s="30">
        <v>0.4</v>
      </c>
      <c r="O7" s="30">
        <v>4</v>
      </c>
      <c r="R7" s="14">
        <f>SUM(R3:R6)</f>
        <v>1072</v>
      </c>
    </row>
    <row r="8" spans="1:19" x14ac:dyDescent="0.25">
      <c r="A8" s="1">
        <v>45743</v>
      </c>
      <c r="B8" s="38">
        <v>752</v>
      </c>
      <c r="C8" s="38">
        <v>755.5</v>
      </c>
      <c r="D8" s="38">
        <v>749.6</v>
      </c>
      <c r="E8" s="38">
        <v>750.9</v>
      </c>
      <c r="F8" s="38">
        <f t="shared" si="2"/>
        <v>0.78457446808510334</v>
      </c>
      <c r="G8" s="30">
        <f t="shared" si="3"/>
        <v>-0.14627659574468388</v>
      </c>
      <c r="H8" s="30">
        <f t="shared" si="4"/>
        <v>0.18644067796610628</v>
      </c>
      <c r="I8" s="30">
        <f t="shared" si="0"/>
        <v>3</v>
      </c>
      <c r="J8" s="30">
        <f t="shared" si="1"/>
        <v>2</v>
      </c>
      <c r="K8" s="30">
        <f t="shared" si="5"/>
        <v>2</v>
      </c>
      <c r="M8" s="30">
        <v>0.4</v>
      </c>
      <c r="N8" s="30">
        <v>0.6</v>
      </c>
      <c r="O8" s="30">
        <v>5</v>
      </c>
    </row>
    <row r="9" spans="1:19" x14ac:dyDescent="0.25">
      <c r="A9" s="1">
        <v>45742</v>
      </c>
      <c r="B9" s="38">
        <v>749.8</v>
      </c>
      <c r="C9" s="38">
        <v>754.3</v>
      </c>
      <c r="D9" s="38">
        <v>748.5</v>
      </c>
      <c r="E9" s="38">
        <v>752.9</v>
      </c>
      <c r="F9" s="38">
        <f t="shared" si="2"/>
        <v>0.77353961056281073</v>
      </c>
      <c r="G9" s="30">
        <f t="shared" si="3"/>
        <v>0.41344358495599132</v>
      </c>
      <c r="H9" s="30">
        <f t="shared" si="4"/>
        <v>0.53448275862069772</v>
      </c>
      <c r="I9" s="30">
        <f t="shared" si="0"/>
        <v>3</v>
      </c>
      <c r="J9" s="30">
        <f t="shared" si="1"/>
        <v>6</v>
      </c>
      <c r="K9" s="30">
        <f t="shared" si="5"/>
        <v>2</v>
      </c>
      <c r="M9" s="30">
        <v>0.6</v>
      </c>
      <c r="N9" s="30">
        <v>0.65</v>
      </c>
      <c r="O9" s="30">
        <v>6</v>
      </c>
    </row>
    <row r="10" spans="1:19" x14ac:dyDescent="0.25">
      <c r="A10" s="1">
        <v>45741</v>
      </c>
      <c r="B10" s="38">
        <v>754</v>
      </c>
      <c r="C10" s="38">
        <v>757.9</v>
      </c>
      <c r="D10" s="38">
        <v>748.6</v>
      </c>
      <c r="E10" s="38">
        <v>755.5</v>
      </c>
      <c r="F10" s="38">
        <f t="shared" si="2"/>
        <v>1.233421750663124</v>
      </c>
      <c r="G10" s="30">
        <f t="shared" si="3"/>
        <v>0.19893899204244031</v>
      </c>
      <c r="H10" s="30">
        <f t="shared" si="4"/>
        <v>0.16129032258064593</v>
      </c>
      <c r="I10" s="30">
        <f t="shared" si="0"/>
        <v>7</v>
      </c>
      <c r="J10" s="30">
        <f t="shared" si="1"/>
        <v>2</v>
      </c>
      <c r="K10" s="30">
        <f t="shared" si="5"/>
        <v>1</v>
      </c>
      <c r="M10" s="30">
        <v>0.65</v>
      </c>
      <c r="N10" s="30">
        <v>0.75</v>
      </c>
      <c r="O10" s="30">
        <v>7</v>
      </c>
    </row>
    <row r="11" spans="1:19" x14ac:dyDescent="0.25">
      <c r="A11" s="1">
        <v>45740</v>
      </c>
      <c r="B11" s="38">
        <v>756</v>
      </c>
      <c r="C11" s="38">
        <v>758.9</v>
      </c>
      <c r="D11" s="38">
        <v>748.2</v>
      </c>
      <c r="E11" s="38">
        <v>756.9</v>
      </c>
      <c r="F11" s="38">
        <f t="shared" si="2"/>
        <v>1.4153439153439065</v>
      </c>
      <c r="G11" s="30">
        <f t="shared" si="3"/>
        <v>0.11904761904761604</v>
      </c>
      <c r="H11" s="30">
        <f t="shared" si="4"/>
        <v>8.411214953270868E-2</v>
      </c>
      <c r="I11" s="30">
        <f t="shared" si="0"/>
        <v>8</v>
      </c>
      <c r="J11" s="30">
        <f t="shared" si="1"/>
        <v>1</v>
      </c>
      <c r="K11" s="30">
        <f t="shared" si="5"/>
        <v>1</v>
      </c>
      <c r="M11" s="30">
        <v>0.75</v>
      </c>
      <c r="N11" s="30">
        <v>0.85</v>
      </c>
      <c r="O11" s="30">
        <v>8</v>
      </c>
    </row>
    <row r="12" spans="1:19" x14ac:dyDescent="0.25">
      <c r="A12" s="1">
        <v>45737</v>
      </c>
      <c r="B12" s="38">
        <v>747.5</v>
      </c>
      <c r="C12" s="38">
        <v>754.8</v>
      </c>
      <c r="D12" s="38">
        <v>744.2</v>
      </c>
      <c r="E12" s="38">
        <v>753.9</v>
      </c>
      <c r="F12" s="38">
        <f t="shared" si="2"/>
        <v>1.4180602006688841</v>
      </c>
      <c r="G12" s="30">
        <f t="shared" si="3"/>
        <v>0.85618729096989665</v>
      </c>
      <c r="H12" s="30">
        <f t="shared" si="4"/>
        <v>0.60377358490566346</v>
      </c>
      <c r="I12" s="30">
        <f t="shared" si="0"/>
        <v>8</v>
      </c>
      <c r="J12" s="30">
        <f t="shared" si="1"/>
        <v>7</v>
      </c>
      <c r="K12" s="30">
        <f t="shared" si="5"/>
        <v>4</v>
      </c>
      <c r="M12" s="30">
        <v>0.85</v>
      </c>
      <c r="N12" s="30">
        <v>0.9</v>
      </c>
      <c r="O12" s="30">
        <v>9</v>
      </c>
    </row>
    <row r="13" spans="1:19" x14ac:dyDescent="0.25">
      <c r="A13" s="1">
        <v>45736</v>
      </c>
      <c r="B13" s="38">
        <v>749.9</v>
      </c>
      <c r="C13" s="38">
        <v>760.9</v>
      </c>
      <c r="D13" s="38">
        <v>745.4</v>
      </c>
      <c r="E13" s="38">
        <v>745.6</v>
      </c>
      <c r="F13" s="38">
        <f t="shared" si="2"/>
        <v>2.0669422589678623</v>
      </c>
      <c r="G13" s="30">
        <f t="shared" si="3"/>
        <v>-0.57340978797172348</v>
      </c>
      <c r="H13" s="30">
        <f t="shared" si="4"/>
        <v>0.27741935483870672</v>
      </c>
      <c r="I13" s="30">
        <f t="shared" si="0"/>
        <v>10</v>
      </c>
      <c r="J13" s="30">
        <f t="shared" si="1"/>
        <v>3</v>
      </c>
      <c r="K13" s="30">
        <f t="shared" si="5"/>
        <v>1</v>
      </c>
      <c r="M13" s="30">
        <v>0.9</v>
      </c>
      <c r="N13" s="30">
        <v>1</v>
      </c>
      <c r="O13" s="30">
        <v>10</v>
      </c>
    </row>
    <row r="14" spans="1:19" x14ac:dyDescent="0.25">
      <c r="A14" s="1">
        <v>45735</v>
      </c>
      <c r="B14" s="38">
        <v>742.8</v>
      </c>
      <c r="C14" s="38">
        <v>759.3</v>
      </c>
      <c r="D14" s="38">
        <v>741.5</v>
      </c>
      <c r="E14" s="38">
        <v>751.2</v>
      </c>
      <c r="F14" s="38">
        <f t="shared" si="2"/>
        <v>2.396338179859983</v>
      </c>
      <c r="G14" s="30">
        <f t="shared" si="3"/>
        <v>1.1308562197092207</v>
      </c>
      <c r="H14" s="30">
        <f t="shared" si="4"/>
        <v>0.47191011235955693</v>
      </c>
      <c r="I14" s="30">
        <f t="shared" si="0"/>
        <v>10</v>
      </c>
      <c r="J14" s="30">
        <f t="shared" si="1"/>
        <v>5</v>
      </c>
      <c r="K14" s="30">
        <f t="shared" si="5"/>
        <v>1</v>
      </c>
      <c r="M14" s="30"/>
      <c r="N14" s="30"/>
      <c r="O14" s="30"/>
    </row>
    <row r="15" spans="1:19" x14ac:dyDescent="0.25">
      <c r="A15" s="1">
        <v>45734</v>
      </c>
      <c r="B15" s="38">
        <v>745</v>
      </c>
      <c r="C15" s="38">
        <v>749</v>
      </c>
      <c r="D15" s="38">
        <v>736.1</v>
      </c>
      <c r="E15" s="38">
        <v>745.2</v>
      </c>
      <c r="F15" s="38">
        <f t="shared" si="2"/>
        <v>1.7315436241610707</v>
      </c>
      <c r="G15" s="30">
        <f t="shared" si="3"/>
        <v>2.684563758389872E-2</v>
      </c>
      <c r="H15" s="30">
        <f t="shared" si="4"/>
        <v>1.5503875968995801E-2</v>
      </c>
      <c r="I15" s="30">
        <f t="shared" si="0"/>
        <v>9</v>
      </c>
      <c r="J15" s="30">
        <f t="shared" si="1"/>
        <v>1</v>
      </c>
      <c r="K15" s="30">
        <f t="shared" si="5"/>
        <v>1</v>
      </c>
      <c r="M15" s="30"/>
      <c r="N15" s="30"/>
      <c r="O15" s="30"/>
    </row>
    <row r="16" spans="1:19" x14ac:dyDescent="0.25">
      <c r="A16" s="1">
        <v>45733</v>
      </c>
      <c r="B16" s="38">
        <v>740</v>
      </c>
      <c r="C16" s="38">
        <v>745.4</v>
      </c>
      <c r="D16" s="38">
        <v>733.6</v>
      </c>
      <c r="E16" s="38">
        <v>740.3</v>
      </c>
      <c r="F16" s="38">
        <f t="shared" si="2"/>
        <v>1.5945945945945883</v>
      </c>
      <c r="G16" s="30">
        <f t="shared" si="3"/>
        <v>4.0540540540534395E-2</v>
      </c>
      <c r="H16" s="30">
        <f t="shared" si="4"/>
        <v>2.542372881355557E-2</v>
      </c>
      <c r="I16" s="30">
        <f t="shared" si="0"/>
        <v>8</v>
      </c>
      <c r="J16" s="30">
        <f t="shared" si="1"/>
        <v>1</v>
      </c>
      <c r="K16" s="30">
        <f t="shared" si="5"/>
        <v>1</v>
      </c>
      <c r="M16" s="30" t="s">
        <v>14</v>
      </c>
      <c r="N16" s="30" t="s">
        <v>13</v>
      </c>
      <c r="O16" s="30">
        <v>7</v>
      </c>
    </row>
    <row r="17" spans="1:21" x14ac:dyDescent="0.25">
      <c r="A17" s="1">
        <v>45730</v>
      </c>
      <c r="B17" s="38">
        <v>736</v>
      </c>
      <c r="C17" s="38">
        <v>743.6</v>
      </c>
      <c r="D17" s="38">
        <v>732.2</v>
      </c>
      <c r="E17" s="38">
        <v>740.1</v>
      </c>
      <c r="F17" s="38">
        <f t="shared" si="2"/>
        <v>1.5489130434782579</v>
      </c>
      <c r="G17" s="30">
        <f t="shared" si="3"/>
        <v>0.55706521739130743</v>
      </c>
      <c r="H17" s="30">
        <f t="shared" si="4"/>
        <v>0.35964912280702022</v>
      </c>
      <c r="I17" s="30">
        <f t="shared" si="0"/>
        <v>8</v>
      </c>
      <c r="J17" s="30">
        <f t="shared" si="1"/>
        <v>4</v>
      </c>
      <c r="K17" s="30">
        <f t="shared" si="5"/>
        <v>1</v>
      </c>
      <c r="M17" s="30">
        <v>0</v>
      </c>
      <c r="N17" s="30">
        <v>0.1</v>
      </c>
      <c r="O17" s="30">
        <v>1</v>
      </c>
      <c r="U17" s="26"/>
    </row>
    <row r="18" spans="1:21" x14ac:dyDescent="0.25">
      <c r="A18" s="1">
        <v>45729</v>
      </c>
      <c r="B18" s="38">
        <v>734.3</v>
      </c>
      <c r="C18" s="38">
        <v>735.9</v>
      </c>
      <c r="D18" s="38">
        <v>726.2</v>
      </c>
      <c r="E18" s="38">
        <v>732</v>
      </c>
      <c r="F18" s="38">
        <f t="shared" si="2"/>
        <v>1.3209859730355349</v>
      </c>
      <c r="G18" s="30">
        <f t="shared" si="3"/>
        <v>-0.31322347814244239</v>
      </c>
      <c r="H18" s="30">
        <f t="shared" si="4"/>
        <v>0.23711340206185264</v>
      </c>
      <c r="I18" s="30">
        <f t="shared" si="0"/>
        <v>7</v>
      </c>
      <c r="J18" s="30">
        <f t="shared" si="1"/>
        <v>3</v>
      </c>
      <c r="K18" s="30">
        <f t="shared" si="5"/>
        <v>1</v>
      </c>
      <c r="M18" s="30">
        <v>0.1</v>
      </c>
      <c r="N18" s="30">
        <v>0.2</v>
      </c>
      <c r="O18" s="30">
        <v>2</v>
      </c>
      <c r="P18" s="33"/>
      <c r="Q18" s="33"/>
      <c r="R18" s="33"/>
      <c r="S18" s="33"/>
      <c r="T18" s="33"/>
      <c r="U18" s="26"/>
    </row>
    <row r="19" spans="1:21" x14ac:dyDescent="0.25">
      <c r="A19" s="1">
        <v>45728</v>
      </c>
      <c r="B19" s="38">
        <v>748</v>
      </c>
      <c r="C19" s="38">
        <v>749.9</v>
      </c>
      <c r="D19" s="38">
        <v>728.1</v>
      </c>
      <c r="E19" s="38">
        <v>730.5</v>
      </c>
      <c r="F19" s="38">
        <f t="shared" si="2"/>
        <v>2.9144385026737907</v>
      </c>
      <c r="G19" s="30">
        <f t="shared" si="3"/>
        <v>-2.3395721925133688</v>
      </c>
      <c r="H19" s="30">
        <f t="shared" si="4"/>
        <v>0.80275229357798328</v>
      </c>
      <c r="I19" s="30">
        <f t="shared" si="0"/>
        <v>10</v>
      </c>
      <c r="J19" s="30">
        <f t="shared" si="1"/>
        <v>9</v>
      </c>
      <c r="K19" s="30">
        <f t="shared" si="5"/>
        <v>4</v>
      </c>
      <c r="M19" s="30">
        <v>0.2</v>
      </c>
      <c r="N19" s="30">
        <v>0.3</v>
      </c>
      <c r="O19" s="30">
        <v>3</v>
      </c>
      <c r="P19" s="33"/>
      <c r="Q19" s="27"/>
      <c r="R19" s="27"/>
      <c r="S19" s="27"/>
      <c r="T19" s="27"/>
      <c r="U19" s="26"/>
    </row>
    <row r="20" spans="1:21" x14ac:dyDescent="0.25">
      <c r="A20" s="1">
        <v>45727</v>
      </c>
      <c r="B20" s="38">
        <v>735.6</v>
      </c>
      <c r="C20" s="38">
        <v>750.8</v>
      </c>
      <c r="D20" s="38">
        <v>730.3</v>
      </c>
      <c r="E20" s="38">
        <v>748.3</v>
      </c>
      <c r="F20" s="38">
        <f t="shared" si="2"/>
        <v>2.7868406742794996</v>
      </c>
      <c r="G20" s="30">
        <f t="shared" si="3"/>
        <v>1.7264817835780222</v>
      </c>
      <c r="H20" s="30">
        <f t="shared" si="4"/>
        <v>0.61951219512194788</v>
      </c>
      <c r="I20" s="30">
        <f t="shared" si="0"/>
        <v>10</v>
      </c>
      <c r="J20" s="30">
        <f t="shared" si="1"/>
        <v>7</v>
      </c>
      <c r="K20" s="30">
        <f t="shared" si="5"/>
        <v>4</v>
      </c>
      <c r="M20" s="30">
        <v>0.3</v>
      </c>
      <c r="N20" s="30">
        <v>0.4</v>
      </c>
      <c r="O20" s="30">
        <v>4</v>
      </c>
      <c r="P20" s="33"/>
      <c r="Q20" s="27"/>
      <c r="R20" s="27"/>
      <c r="S20" s="27"/>
      <c r="T20" s="27"/>
      <c r="U20" s="26"/>
    </row>
    <row r="21" spans="1:21" x14ac:dyDescent="0.25">
      <c r="A21" s="1">
        <v>45726</v>
      </c>
      <c r="B21" s="38">
        <v>760.5</v>
      </c>
      <c r="C21" s="38">
        <v>760.5</v>
      </c>
      <c r="D21" s="38">
        <v>743.3</v>
      </c>
      <c r="E21" s="38">
        <v>743.5</v>
      </c>
      <c r="F21" s="38">
        <f t="shared" si="2"/>
        <v>2.2616699539776524</v>
      </c>
      <c r="G21" s="30">
        <f t="shared" si="3"/>
        <v>-2.2353714661406969</v>
      </c>
      <c r="H21" s="30">
        <f t="shared" si="4"/>
        <v>0.98837209302325313</v>
      </c>
      <c r="I21" s="30">
        <f t="shared" si="0"/>
        <v>10</v>
      </c>
      <c r="J21" s="30">
        <f t="shared" si="1"/>
        <v>10</v>
      </c>
      <c r="K21" s="30">
        <f t="shared" si="5"/>
        <v>4</v>
      </c>
      <c r="M21" s="30">
        <v>0.4</v>
      </c>
      <c r="N21" s="30">
        <v>0.5</v>
      </c>
      <c r="O21" s="30">
        <v>5</v>
      </c>
      <c r="P21" s="33"/>
      <c r="Q21" s="27"/>
      <c r="R21" s="27"/>
      <c r="S21" s="27"/>
      <c r="T21" s="27"/>
      <c r="U21" s="26"/>
    </row>
    <row r="22" spans="1:21" x14ac:dyDescent="0.25">
      <c r="A22" s="1">
        <v>45723</v>
      </c>
      <c r="B22" s="38">
        <v>747.6</v>
      </c>
      <c r="C22" s="38">
        <v>762.4</v>
      </c>
      <c r="D22" s="38">
        <v>747.2</v>
      </c>
      <c r="E22" s="38">
        <v>761.8</v>
      </c>
      <c r="F22" s="38">
        <f t="shared" si="2"/>
        <v>2.0331728196896646</v>
      </c>
      <c r="G22" s="30">
        <f t="shared" si="3"/>
        <v>1.8994114499732386</v>
      </c>
      <c r="H22" s="30">
        <f t="shared" si="4"/>
        <v>0.93421052631578916</v>
      </c>
      <c r="I22" s="30">
        <f t="shared" si="0"/>
        <v>10</v>
      </c>
      <c r="J22" s="30">
        <f t="shared" si="1"/>
        <v>10</v>
      </c>
      <c r="K22" s="30">
        <f t="shared" si="5"/>
        <v>4</v>
      </c>
      <c r="M22" s="30">
        <v>0.5</v>
      </c>
      <c r="N22" s="30">
        <v>0.6</v>
      </c>
      <c r="O22" s="30">
        <v>6</v>
      </c>
      <c r="P22" s="33"/>
      <c r="Q22" s="27"/>
      <c r="R22" s="27"/>
      <c r="S22" s="27"/>
      <c r="T22" s="27"/>
      <c r="U22" s="26"/>
    </row>
    <row r="23" spans="1:21" x14ac:dyDescent="0.25">
      <c r="A23" s="1">
        <v>45722</v>
      </c>
      <c r="B23" s="38">
        <v>767.5</v>
      </c>
      <c r="C23" s="38">
        <v>768.3</v>
      </c>
      <c r="D23" s="38">
        <v>748.9</v>
      </c>
      <c r="E23" s="38">
        <v>751.6</v>
      </c>
      <c r="F23" s="38">
        <f t="shared" si="2"/>
        <v>2.5276872964169352</v>
      </c>
      <c r="G23" s="30">
        <f t="shared" si="3"/>
        <v>-2.0716612377850132</v>
      </c>
      <c r="H23" s="30">
        <f t="shared" si="4"/>
        <v>0.81958762886597913</v>
      </c>
      <c r="I23" s="30">
        <f t="shared" si="0"/>
        <v>10</v>
      </c>
      <c r="J23" s="30">
        <f t="shared" si="1"/>
        <v>9</v>
      </c>
      <c r="K23" s="30">
        <f t="shared" si="5"/>
        <v>4</v>
      </c>
      <c r="M23" s="30">
        <v>0.6</v>
      </c>
      <c r="N23" s="30">
        <v>0.7</v>
      </c>
      <c r="O23" s="30">
        <v>7</v>
      </c>
      <c r="P23" s="33"/>
      <c r="Q23" s="27"/>
      <c r="R23" s="27"/>
      <c r="S23" s="27"/>
      <c r="T23" s="27"/>
    </row>
    <row r="24" spans="1:21" x14ac:dyDescent="0.25">
      <c r="A24" s="1">
        <v>45721</v>
      </c>
      <c r="B24" s="38">
        <v>747.5</v>
      </c>
      <c r="C24" s="38">
        <v>765.4</v>
      </c>
      <c r="D24" s="38">
        <v>745.1</v>
      </c>
      <c r="E24" s="38">
        <v>763.3</v>
      </c>
      <c r="F24" s="38">
        <f t="shared" si="2"/>
        <v>2.7157190635451443</v>
      </c>
      <c r="G24" s="30">
        <f t="shared" si="3"/>
        <v>2.113712374581934</v>
      </c>
      <c r="H24" s="30">
        <f t="shared" si="4"/>
        <v>0.77832512315270896</v>
      </c>
      <c r="I24" s="30">
        <f t="shared" si="0"/>
        <v>10</v>
      </c>
      <c r="J24" s="30">
        <f t="shared" si="1"/>
        <v>8</v>
      </c>
      <c r="K24" s="30">
        <f t="shared" si="5"/>
        <v>4</v>
      </c>
      <c r="M24" s="30">
        <v>0.7</v>
      </c>
      <c r="N24" s="30">
        <v>0.8</v>
      </c>
      <c r="O24" s="30">
        <v>8</v>
      </c>
      <c r="P24" s="33"/>
      <c r="Q24" s="27"/>
      <c r="R24" s="27"/>
      <c r="S24" s="27"/>
      <c r="T24" s="27"/>
    </row>
    <row r="25" spans="1:21" x14ac:dyDescent="0.25">
      <c r="A25" s="1">
        <v>45720</v>
      </c>
      <c r="B25" s="38">
        <v>743.5</v>
      </c>
      <c r="C25" s="38">
        <v>756.1</v>
      </c>
      <c r="D25" s="38">
        <v>738.6</v>
      </c>
      <c r="E25" s="38">
        <v>743.3</v>
      </c>
      <c r="F25" s="38">
        <f t="shared" si="2"/>
        <v>2.3537323470073974</v>
      </c>
      <c r="G25" s="30">
        <f t="shared" si="3"/>
        <v>-2.6899798251519228E-2</v>
      </c>
      <c r="H25" s="30">
        <f t="shared" si="4"/>
        <v>1.1428571428574027E-2</v>
      </c>
      <c r="I25" s="30">
        <f t="shared" si="0"/>
        <v>10</v>
      </c>
      <c r="J25" s="30">
        <f t="shared" si="1"/>
        <v>1</v>
      </c>
      <c r="K25" s="30">
        <f t="shared" si="5"/>
        <v>1</v>
      </c>
      <c r="M25" s="30">
        <v>0.8</v>
      </c>
      <c r="N25" s="30">
        <v>0.9</v>
      </c>
      <c r="O25" s="30">
        <v>9</v>
      </c>
    </row>
    <row r="26" spans="1:21" x14ac:dyDescent="0.25">
      <c r="A26" s="1">
        <v>45719</v>
      </c>
      <c r="B26" s="38">
        <v>765.4</v>
      </c>
      <c r="C26" s="38">
        <v>769.4</v>
      </c>
      <c r="D26" s="38">
        <v>750.4</v>
      </c>
      <c r="E26" s="38">
        <v>753.8</v>
      </c>
      <c r="F26" s="38">
        <f t="shared" si="2"/>
        <v>2.4823621635746016</v>
      </c>
      <c r="G26" s="30">
        <f t="shared" si="3"/>
        <v>-1.5155474261823914</v>
      </c>
      <c r="H26" s="30">
        <f t="shared" si="4"/>
        <v>0.61052631578947492</v>
      </c>
      <c r="I26" s="30">
        <f t="shared" si="0"/>
        <v>10</v>
      </c>
      <c r="J26" s="30">
        <f t="shared" si="1"/>
        <v>7</v>
      </c>
      <c r="K26" s="30">
        <f t="shared" si="5"/>
        <v>4</v>
      </c>
      <c r="M26" s="30">
        <v>0.9</v>
      </c>
      <c r="N26" s="30">
        <v>1</v>
      </c>
      <c r="O26" s="30">
        <v>10</v>
      </c>
    </row>
    <row r="27" spans="1:21" x14ac:dyDescent="0.25">
      <c r="A27" s="1">
        <v>45716</v>
      </c>
      <c r="B27" s="38">
        <v>763</v>
      </c>
      <c r="C27" s="38">
        <v>764.7</v>
      </c>
      <c r="D27" s="38">
        <v>750</v>
      </c>
      <c r="E27" s="38">
        <v>760.7</v>
      </c>
      <c r="F27" s="38">
        <f t="shared" si="2"/>
        <v>1.926605504587162</v>
      </c>
      <c r="G27" s="30">
        <f t="shared" si="3"/>
        <v>-0.30144167758846063</v>
      </c>
      <c r="H27" s="30">
        <f t="shared" si="4"/>
        <v>0.15646258503401003</v>
      </c>
      <c r="I27" s="30">
        <f t="shared" si="0"/>
        <v>10</v>
      </c>
      <c r="J27" s="30">
        <f t="shared" si="1"/>
        <v>2</v>
      </c>
      <c r="K27" s="30">
        <f t="shared" si="5"/>
        <v>1</v>
      </c>
    </row>
    <row r="28" spans="1:21" x14ac:dyDescent="0.25">
      <c r="A28" s="1">
        <v>45715</v>
      </c>
      <c r="B28" s="38">
        <v>781</v>
      </c>
      <c r="C28" s="38">
        <v>784.7</v>
      </c>
      <c r="D28" s="38">
        <v>769.1</v>
      </c>
      <c r="E28" s="38">
        <v>770.7</v>
      </c>
      <c r="F28" s="38">
        <f t="shared" si="2"/>
        <v>1.9974391805377751</v>
      </c>
      <c r="G28" s="30">
        <f t="shared" si="3"/>
        <v>-1.3188220230473693</v>
      </c>
      <c r="H28" s="30">
        <f t="shared" si="4"/>
        <v>0.66025641025640636</v>
      </c>
      <c r="I28" s="30">
        <f t="shared" si="0"/>
        <v>10</v>
      </c>
      <c r="J28" s="30">
        <f t="shared" si="1"/>
        <v>7</v>
      </c>
      <c r="K28" s="30">
        <f t="shared" si="5"/>
        <v>4</v>
      </c>
    </row>
    <row r="29" spans="1:21" x14ac:dyDescent="0.25">
      <c r="A29" s="1">
        <v>45714</v>
      </c>
      <c r="B29" s="38">
        <v>767</v>
      </c>
      <c r="C29" s="38">
        <v>786.2</v>
      </c>
      <c r="D29" s="38">
        <v>765.3</v>
      </c>
      <c r="E29" s="38">
        <v>780</v>
      </c>
      <c r="F29" s="38">
        <f t="shared" si="2"/>
        <v>2.724902216427652</v>
      </c>
      <c r="G29" s="30">
        <f t="shared" si="3"/>
        <v>1.6949152542372881</v>
      </c>
      <c r="H29" s="30">
        <f t="shared" si="4"/>
        <v>0.62200956937798768</v>
      </c>
      <c r="I29" s="30">
        <f t="shared" si="0"/>
        <v>10</v>
      </c>
      <c r="J29" s="30">
        <f t="shared" si="1"/>
        <v>7</v>
      </c>
      <c r="K29" s="30">
        <f t="shared" si="5"/>
        <v>4</v>
      </c>
    </row>
    <row r="30" spans="1:21" x14ac:dyDescent="0.25">
      <c r="A30" s="1">
        <v>45713</v>
      </c>
      <c r="B30" s="38">
        <v>780.7</v>
      </c>
      <c r="C30" s="38">
        <v>782.2</v>
      </c>
      <c r="D30" s="38">
        <v>762.3</v>
      </c>
      <c r="E30" s="38">
        <v>762.3</v>
      </c>
      <c r="F30" s="38">
        <f t="shared" si="2"/>
        <v>2.5489944921224654</v>
      </c>
      <c r="G30" s="30">
        <f t="shared" si="3"/>
        <v>-2.356859228897155</v>
      </c>
      <c r="H30" s="30">
        <f t="shared" si="4"/>
        <v>0.9246231155778899</v>
      </c>
      <c r="I30" s="30">
        <f t="shared" si="0"/>
        <v>10</v>
      </c>
      <c r="J30" s="30">
        <f t="shared" si="1"/>
        <v>10</v>
      </c>
      <c r="K30" s="30">
        <f t="shared" si="5"/>
        <v>4</v>
      </c>
    </row>
    <row r="31" spans="1:21" x14ac:dyDescent="0.25">
      <c r="A31" s="1">
        <v>45712</v>
      </c>
      <c r="B31" s="38">
        <v>787.6</v>
      </c>
      <c r="C31" s="38">
        <v>790.6</v>
      </c>
      <c r="D31" s="38">
        <v>777.7</v>
      </c>
      <c r="E31" s="38">
        <v>782.5</v>
      </c>
      <c r="F31" s="38">
        <f t="shared" si="2"/>
        <v>1.6378872524123893</v>
      </c>
      <c r="G31" s="30">
        <f t="shared" si="3"/>
        <v>-0.64753682072118113</v>
      </c>
      <c r="H31" s="30">
        <f t="shared" si="4"/>
        <v>0.39534883720930475</v>
      </c>
      <c r="I31" s="30">
        <f t="shared" si="0"/>
        <v>8</v>
      </c>
      <c r="J31" s="30">
        <f t="shared" si="1"/>
        <v>4</v>
      </c>
      <c r="K31" s="30">
        <f t="shared" si="5"/>
        <v>1</v>
      </c>
    </row>
    <row r="32" spans="1:21" x14ac:dyDescent="0.25">
      <c r="A32" s="1">
        <v>45709</v>
      </c>
      <c r="B32" s="38">
        <v>787.6</v>
      </c>
      <c r="C32" s="38">
        <v>796.9</v>
      </c>
      <c r="D32" s="38">
        <v>787</v>
      </c>
      <c r="E32" s="38">
        <v>791.7</v>
      </c>
      <c r="F32" s="38">
        <f t="shared" si="2"/>
        <v>1.2569832402234609</v>
      </c>
      <c r="G32" s="30">
        <f t="shared" si="3"/>
        <v>0.52056881665820498</v>
      </c>
      <c r="H32" s="30">
        <f t="shared" si="4"/>
        <v>0.41414141414141736</v>
      </c>
      <c r="I32" s="30">
        <f t="shared" si="0"/>
        <v>7</v>
      </c>
      <c r="J32" s="30">
        <f t="shared" si="1"/>
        <v>5</v>
      </c>
      <c r="K32" s="30">
        <f t="shared" si="5"/>
        <v>1</v>
      </c>
    </row>
    <row r="33" spans="1:11" x14ac:dyDescent="0.25">
      <c r="A33" s="1">
        <v>45708</v>
      </c>
      <c r="B33" s="38">
        <v>800.1</v>
      </c>
      <c r="C33" s="38">
        <v>802.3</v>
      </c>
      <c r="D33" s="38">
        <v>785.8</v>
      </c>
      <c r="E33" s="38">
        <v>789</v>
      </c>
      <c r="F33" s="38">
        <f t="shared" si="2"/>
        <v>2.0622422197225343</v>
      </c>
      <c r="G33" s="30">
        <f t="shared" si="3"/>
        <v>-1.3873265841769808</v>
      </c>
      <c r="H33" s="30">
        <f t="shared" si="4"/>
        <v>0.67272727272727428</v>
      </c>
      <c r="I33" s="30">
        <f t="shared" si="0"/>
        <v>10</v>
      </c>
      <c r="J33" s="30">
        <f t="shared" si="1"/>
        <v>7</v>
      </c>
      <c r="K33" s="30">
        <f t="shared" si="5"/>
        <v>4</v>
      </c>
    </row>
    <row r="34" spans="1:11" x14ac:dyDescent="0.25">
      <c r="A34" s="1">
        <v>45707</v>
      </c>
      <c r="B34" s="38">
        <v>803.2</v>
      </c>
      <c r="C34" s="38">
        <v>813.5</v>
      </c>
      <c r="D34" s="38">
        <v>802.2</v>
      </c>
      <c r="E34" s="38">
        <v>804.7</v>
      </c>
      <c r="F34" s="38">
        <f t="shared" si="2"/>
        <v>1.4068725099601536</v>
      </c>
      <c r="G34" s="30">
        <f t="shared" si="3"/>
        <v>0.18675298804780874</v>
      </c>
      <c r="H34" s="30">
        <f t="shared" si="4"/>
        <v>0.13274336283185895</v>
      </c>
      <c r="I34" s="30">
        <f t="shared" si="0"/>
        <v>8</v>
      </c>
      <c r="J34" s="30">
        <f t="shared" si="1"/>
        <v>2</v>
      </c>
      <c r="K34" s="30">
        <f t="shared" si="5"/>
        <v>1</v>
      </c>
    </row>
    <row r="35" spans="1:11" x14ac:dyDescent="0.25">
      <c r="A35" s="1">
        <v>45706</v>
      </c>
      <c r="B35" s="38">
        <v>807</v>
      </c>
      <c r="C35" s="38">
        <v>808.7</v>
      </c>
      <c r="D35" s="38">
        <v>800.4</v>
      </c>
      <c r="E35" s="38">
        <v>803.9</v>
      </c>
      <c r="F35" s="38">
        <f t="shared" si="2"/>
        <v>1.028500619578695</v>
      </c>
      <c r="G35" s="30">
        <f t="shared" si="3"/>
        <v>-0.3841387856257773</v>
      </c>
      <c r="H35" s="30">
        <f t="shared" si="4"/>
        <v>0.37349397590361411</v>
      </c>
      <c r="I35" s="30">
        <f t="shared" si="0"/>
        <v>5</v>
      </c>
      <c r="J35" s="30">
        <f t="shared" si="1"/>
        <v>4</v>
      </c>
      <c r="K35" s="30">
        <f t="shared" si="5"/>
        <v>2</v>
      </c>
    </row>
    <row r="36" spans="1:11" x14ac:dyDescent="0.25">
      <c r="A36" s="1">
        <v>45705</v>
      </c>
      <c r="B36" s="38">
        <v>810.7</v>
      </c>
      <c r="C36" s="38">
        <v>814.8</v>
      </c>
      <c r="D36" s="38">
        <v>797</v>
      </c>
      <c r="E36" s="38">
        <v>806</v>
      </c>
      <c r="F36" s="38">
        <f t="shared" si="2"/>
        <v>2.1956334032317693</v>
      </c>
      <c r="G36" s="30">
        <f t="shared" si="3"/>
        <v>-0.57974589860614845</v>
      </c>
      <c r="H36" s="30">
        <f t="shared" si="4"/>
        <v>0.26404494382022797</v>
      </c>
      <c r="I36" s="30">
        <f t="shared" si="0"/>
        <v>10</v>
      </c>
      <c r="J36" s="30">
        <f t="shared" si="1"/>
        <v>3</v>
      </c>
      <c r="K36" s="30">
        <f t="shared" si="5"/>
        <v>1</v>
      </c>
    </row>
    <row r="37" spans="1:11" x14ac:dyDescent="0.25">
      <c r="A37" s="1">
        <v>45702</v>
      </c>
      <c r="B37" s="38">
        <v>834</v>
      </c>
      <c r="C37" s="38">
        <v>836.8</v>
      </c>
      <c r="D37" s="38">
        <v>823.6</v>
      </c>
      <c r="E37" s="38">
        <v>824.5</v>
      </c>
      <c r="F37" s="38">
        <f t="shared" si="2"/>
        <v>1.582733812949632</v>
      </c>
      <c r="G37" s="30">
        <f t="shared" si="3"/>
        <v>-1.1390887290167866</v>
      </c>
      <c r="H37" s="30">
        <f t="shared" si="4"/>
        <v>0.7196969696969735</v>
      </c>
      <c r="I37" s="30">
        <f t="shared" si="0"/>
        <v>8</v>
      </c>
      <c r="J37" s="30">
        <f t="shared" si="1"/>
        <v>8</v>
      </c>
      <c r="K37" s="30">
        <f t="shared" si="5"/>
        <v>4</v>
      </c>
    </row>
    <row r="38" spans="1:11" x14ac:dyDescent="0.25">
      <c r="A38" s="1">
        <v>45701</v>
      </c>
      <c r="B38" s="38">
        <v>834.4</v>
      </c>
      <c r="C38" s="38">
        <v>844.2</v>
      </c>
      <c r="D38" s="38">
        <v>828.5</v>
      </c>
      <c r="E38" s="38">
        <v>831.3</v>
      </c>
      <c r="F38" s="38">
        <f t="shared" si="2"/>
        <v>1.881591562799622</v>
      </c>
      <c r="G38" s="30">
        <f t="shared" si="3"/>
        <v>-0.37152444870565948</v>
      </c>
      <c r="H38" s="30">
        <f t="shared" si="4"/>
        <v>0.19745222929936393</v>
      </c>
      <c r="I38" s="30">
        <f t="shared" si="0"/>
        <v>10</v>
      </c>
      <c r="J38" s="30">
        <f t="shared" si="1"/>
        <v>2</v>
      </c>
      <c r="K38" s="30">
        <f t="shared" si="5"/>
        <v>1</v>
      </c>
    </row>
    <row r="39" spans="1:11" x14ac:dyDescent="0.25">
      <c r="A39" s="1">
        <v>45699</v>
      </c>
      <c r="B39" s="38">
        <v>819.3</v>
      </c>
      <c r="C39" s="38">
        <v>833.3</v>
      </c>
      <c r="D39" s="38">
        <v>819.1</v>
      </c>
      <c r="E39" s="38">
        <v>831.1</v>
      </c>
      <c r="F39" s="38">
        <f t="shared" si="2"/>
        <v>1.7331868668375359</v>
      </c>
      <c r="G39" s="30">
        <f t="shared" si="3"/>
        <v>1.4402538752593761</v>
      </c>
      <c r="H39" s="30">
        <f t="shared" si="4"/>
        <v>0.83098591549296652</v>
      </c>
      <c r="I39" s="30">
        <f t="shared" si="0"/>
        <v>9</v>
      </c>
      <c r="J39" s="30">
        <f t="shared" si="1"/>
        <v>9</v>
      </c>
      <c r="K39" s="30">
        <f t="shared" si="5"/>
        <v>4</v>
      </c>
    </row>
    <row r="40" spans="1:11" x14ac:dyDescent="0.25">
      <c r="A40" s="1">
        <v>45698</v>
      </c>
      <c r="B40" s="38">
        <v>829.1</v>
      </c>
      <c r="C40" s="38">
        <v>830.1</v>
      </c>
      <c r="D40" s="38">
        <v>816.2</v>
      </c>
      <c r="E40" s="38">
        <v>823.4</v>
      </c>
      <c r="F40" s="38">
        <f t="shared" si="2"/>
        <v>1.6765167048606893</v>
      </c>
      <c r="G40" s="30">
        <f t="shared" si="3"/>
        <v>-0.68749246170546918</v>
      </c>
      <c r="H40" s="30">
        <f t="shared" si="4"/>
        <v>0.41007194244604717</v>
      </c>
      <c r="I40" s="30">
        <f t="shared" si="0"/>
        <v>9</v>
      </c>
      <c r="J40" s="30">
        <f t="shared" si="1"/>
        <v>5</v>
      </c>
      <c r="K40" s="30">
        <f t="shared" si="5"/>
        <v>1</v>
      </c>
    </row>
    <row r="41" spans="1:11" x14ac:dyDescent="0.25">
      <c r="A41" s="1">
        <v>45695</v>
      </c>
      <c r="B41" s="38">
        <v>815.5</v>
      </c>
      <c r="C41" s="38">
        <v>834.8</v>
      </c>
      <c r="D41" s="38">
        <v>814</v>
      </c>
      <c r="E41" s="38">
        <v>832</v>
      </c>
      <c r="F41" s="38">
        <f t="shared" si="2"/>
        <v>2.5505824647455491</v>
      </c>
      <c r="G41" s="30">
        <f t="shared" si="3"/>
        <v>2.0232985898221951</v>
      </c>
      <c r="H41" s="30">
        <f t="shared" si="4"/>
        <v>0.79326923076923261</v>
      </c>
      <c r="I41" s="30">
        <f t="shared" si="0"/>
        <v>10</v>
      </c>
      <c r="J41" s="30">
        <f t="shared" si="1"/>
        <v>8</v>
      </c>
      <c r="K41" s="30">
        <f t="shared" si="5"/>
        <v>4</v>
      </c>
    </row>
    <row r="42" spans="1:11" x14ac:dyDescent="0.25">
      <c r="A42" s="1">
        <v>45694</v>
      </c>
      <c r="B42" s="38">
        <v>835.6</v>
      </c>
      <c r="C42" s="38">
        <v>836.7</v>
      </c>
      <c r="D42" s="38">
        <v>816.4</v>
      </c>
      <c r="E42" s="38">
        <v>816.5</v>
      </c>
      <c r="F42" s="38">
        <f t="shared" si="2"/>
        <v>2.4293920536141775</v>
      </c>
      <c r="G42" s="30">
        <f t="shared" si="3"/>
        <v>-2.2857826711345166</v>
      </c>
      <c r="H42" s="30">
        <f t="shared" si="4"/>
        <v>0.94088669950738701</v>
      </c>
      <c r="I42" s="30">
        <f t="shared" si="0"/>
        <v>10</v>
      </c>
      <c r="J42" s="30">
        <f t="shared" si="1"/>
        <v>10</v>
      </c>
      <c r="K42" s="30">
        <f t="shared" si="5"/>
        <v>4</v>
      </c>
    </row>
    <row r="43" spans="1:11" x14ac:dyDescent="0.25">
      <c r="A43" s="1">
        <v>45693</v>
      </c>
      <c r="B43" s="38">
        <v>842.6</v>
      </c>
      <c r="C43" s="38">
        <v>847.5</v>
      </c>
      <c r="D43" s="38">
        <v>830</v>
      </c>
      <c r="E43" s="38">
        <v>832.8</v>
      </c>
      <c r="F43" s="38">
        <f t="shared" si="2"/>
        <v>2.0769048184191785</v>
      </c>
      <c r="G43" s="30">
        <f t="shared" si="3"/>
        <v>-1.1630666983147482</v>
      </c>
      <c r="H43" s="30">
        <f t="shared" si="4"/>
        <v>0.56000000000000394</v>
      </c>
      <c r="I43" s="30">
        <f t="shared" si="0"/>
        <v>10</v>
      </c>
      <c r="J43" s="30">
        <f t="shared" si="1"/>
        <v>6</v>
      </c>
      <c r="K43" s="30">
        <f t="shared" si="5"/>
        <v>1</v>
      </c>
    </row>
    <row r="44" spans="1:11" x14ac:dyDescent="0.25">
      <c r="A44" s="1">
        <v>45692</v>
      </c>
      <c r="B44" s="38">
        <v>850</v>
      </c>
      <c r="C44" s="38">
        <v>853.4</v>
      </c>
      <c r="D44" s="38">
        <v>843.1</v>
      </c>
      <c r="E44" s="38">
        <v>844.9</v>
      </c>
      <c r="F44" s="38">
        <f t="shared" si="2"/>
        <v>1.2117647058823475</v>
      </c>
      <c r="G44" s="30">
        <f t="shared" si="3"/>
        <v>-0.60000000000000275</v>
      </c>
      <c r="H44" s="30">
        <f t="shared" si="4"/>
        <v>0.49514563106796566</v>
      </c>
      <c r="I44" s="30">
        <f t="shared" si="0"/>
        <v>7</v>
      </c>
      <c r="J44" s="30">
        <f t="shared" si="1"/>
        <v>5</v>
      </c>
      <c r="K44" s="30">
        <f t="shared" si="5"/>
        <v>1</v>
      </c>
    </row>
    <row r="45" spans="1:11" x14ac:dyDescent="0.25">
      <c r="A45" s="1">
        <v>45691</v>
      </c>
      <c r="B45" s="38">
        <v>833.6</v>
      </c>
      <c r="C45" s="38">
        <v>846.3</v>
      </c>
      <c r="D45" s="38">
        <v>818.2</v>
      </c>
      <c r="E45" s="38">
        <v>843.5</v>
      </c>
      <c r="F45" s="38">
        <f t="shared" si="2"/>
        <v>3.3709213051823306</v>
      </c>
      <c r="G45" s="30">
        <f t="shared" si="3"/>
        <v>1.1876199616122813</v>
      </c>
      <c r="H45" s="30">
        <f t="shared" si="4"/>
        <v>0.35231316725978684</v>
      </c>
      <c r="I45" s="30">
        <f t="shared" si="0"/>
        <v>10</v>
      </c>
      <c r="J45" s="30">
        <f t="shared" si="1"/>
        <v>4</v>
      </c>
      <c r="K45" s="30">
        <f t="shared" si="5"/>
        <v>1</v>
      </c>
    </row>
    <row r="46" spans="1:11" x14ac:dyDescent="0.25">
      <c r="A46" s="1">
        <v>45688</v>
      </c>
      <c r="B46" s="38">
        <v>869.9</v>
      </c>
      <c r="C46" s="38">
        <v>870.7</v>
      </c>
      <c r="D46" s="38">
        <v>850</v>
      </c>
      <c r="E46" s="38">
        <v>854.2</v>
      </c>
      <c r="F46" s="38">
        <f t="shared" si="2"/>
        <v>2.3795838602138231</v>
      </c>
      <c r="G46" s="30">
        <f t="shared" si="3"/>
        <v>-1.8048051500172357</v>
      </c>
      <c r="H46" s="30">
        <f t="shared" si="4"/>
        <v>0.75845410628018828</v>
      </c>
      <c r="I46" s="30">
        <f t="shared" si="0"/>
        <v>10</v>
      </c>
      <c r="J46" s="30">
        <f t="shared" si="1"/>
        <v>8</v>
      </c>
      <c r="K46" s="30">
        <f t="shared" si="5"/>
        <v>4</v>
      </c>
    </row>
    <row r="47" spans="1:11" x14ac:dyDescent="0.25">
      <c r="A47" s="1">
        <v>45687</v>
      </c>
      <c r="B47" s="38">
        <v>871.5</v>
      </c>
      <c r="C47" s="38">
        <v>874.3</v>
      </c>
      <c r="D47" s="38">
        <v>866.4</v>
      </c>
      <c r="E47" s="38">
        <v>867.1</v>
      </c>
      <c r="F47" s="38">
        <f t="shared" si="2"/>
        <v>0.90648307515777127</v>
      </c>
      <c r="G47" s="30">
        <f t="shared" si="3"/>
        <v>-0.50487664945496002</v>
      </c>
      <c r="H47" s="30">
        <f t="shared" si="4"/>
        <v>0.55696202531645433</v>
      </c>
      <c r="I47" s="30">
        <f t="shared" si="0"/>
        <v>5</v>
      </c>
      <c r="J47" s="30">
        <f t="shared" si="1"/>
        <v>6</v>
      </c>
      <c r="K47" s="30">
        <f t="shared" si="5"/>
        <v>2</v>
      </c>
    </row>
    <row r="48" spans="1:11" x14ac:dyDescent="0.25">
      <c r="A48" s="1">
        <v>45686</v>
      </c>
      <c r="B48" s="38">
        <v>875.3</v>
      </c>
      <c r="C48" s="38">
        <v>877.7</v>
      </c>
      <c r="D48" s="38">
        <v>869.4</v>
      </c>
      <c r="E48" s="38">
        <v>870.9</v>
      </c>
      <c r="F48" s="38">
        <f t="shared" si="2"/>
        <v>0.94824631554896244</v>
      </c>
      <c r="G48" s="30">
        <f t="shared" si="3"/>
        <v>-0.50268479378498543</v>
      </c>
      <c r="H48" s="30">
        <f t="shared" si="4"/>
        <v>0.53012048192770378</v>
      </c>
      <c r="I48" s="30">
        <f t="shared" si="0"/>
        <v>5</v>
      </c>
      <c r="J48" s="30">
        <f t="shared" si="1"/>
        <v>6</v>
      </c>
      <c r="K48" s="30">
        <f t="shared" si="5"/>
        <v>2</v>
      </c>
    </row>
    <row r="49" spans="1:11" x14ac:dyDescent="0.25">
      <c r="A49" s="1">
        <v>45685</v>
      </c>
      <c r="B49" s="38">
        <v>872.9</v>
      </c>
      <c r="C49" s="38">
        <v>874.7</v>
      </c>
      <c r="D49" s="38">
        <v>866.3</v>
      </c>
      <c r="E49" s="38">
        <v>874.2</v>
      </c>
      <c r="F49" s="38">
        <f t="shared" si="2"/>
        <v>0.96230954290297754</v>
      </c>
      <c r="G49" s="30">
        <f t="shared" si="3"/>
        <v>0.14892885783022891</v>
      </c>
      <c r="H49" s="30">
        <f t="shared" si="4"/>
        <v>0.15476190476191121</v>
      </c>
      <c r="I49" s="30">
        <f t="shared" si="0"/>
        <v>5</v>
      </c>
      <c r="J49" s="30">
        <f t="shared" si="1"/>
        <v>2</v>
      </c>
      <c r="K49" s="30">
        <f t="shared" si="5"/>
        <v>2</v>
      </c>
    </row>
    <row r="50" spans="1:11" x14ac:dyDescent="0.25">
      <c r="A50" s="1">
        <v>45684</v>
      </c>
      <c r="B50" s="38">
        <v>881</v>
      </c>
      <c r="C50" s="38">
        <v>881.1</v>
      </c>
      <c r="D50" s="38">
        <v>869</v>
      </c>
      <c r="E50" s="38">
        <v>871.4</v>
      </c>
      <c r="F50" s="38">
        <f t="shared" si="2"/>
        <v>1.3734392735527834</v>
      </c>
      <c r="G50" s="30">
        <f t="shared" si="3"/>
        <v>-1.0896708286038619</v>
      </c>
      <c r="H50" s="30">
        <f t="shared" si="4"/>
        <v>0.79338842975206658</v>
      </c>
      <c r="I50" s="30">
        <f t="shared" si="0"/>
        <v>7</v>
      </c>
      <c r="J50" s="30">
        <f t="shared" si="1"/>
        <v>8</v>
      </c>
      <c r="K50" s="30">
        <f t="shared" si="5"/>
        <v>4</v>
      </c>
    </row>
    <row r="51" spans="1:11" x14ac:dyDescent="0.25">
      <c r="A51" s="1">
        <v>45681</v>
      </c>
      <c r="B51" s="38">
        <v>875.2</v>
      </c>
      <c r="C51" s="38">
        <v>881.5</v>
      </c>
      <c r="D51" s="38">
        <v>875.1</v>
      </c>
      <c r="E51" s="38">
        <v>881.1</v>
      </c>
      <c r="F51" s="38">
        <f t="shared" si="2"/>
        <v>0.73126142595977806</v>
      </c>
      <c r="G51" s="30">
        <f t="shared" si="3"/>
        <v>0.67413162705667018</v>
      </c>
      <c r="H51" s="30">
        <f t="shared" si="4"/>
        <v>0.92187499999999967</v>
      </c>
      <c r="I51" s="30">
        <f t="shared" si="0"/>
        <v>3</v>
      </c>
      <c r="J51" s="30">
        <f t="shared" si="1"/>
        <v>10</v>
      </c>
      <c r="K51" s="30">
        <f t="shared" si="5"/>
        <v>3</v>
      </c>
    </row>
    <row r="52" spans="1:11" x14ac:dyDescent="0.25">
      <c r="A52" s="1">
        <v>45680</v>
      </c>
      <c r="B52" s="38">
        <v>887</v>
      </c>
      <c r="C52" s="38">
        <v>887.6</v>
      </c>
      <c r="D52" s="38">
        <v>873.4</v>
      </c>
      <c r="E52" s="38">
        <v>874</v>
      </c>
      <c r="F52" s="38">
        <f t="shared" si="2"/>
        <v>1.6009019165727223</v>
      </c>
      <c r="G52" s="30">
        <f t="shared" si="3"/>
        <v>-1.4656144306651635</v>
      </c>
      <c r="H52" s="30">
        <f t="shared" si="4"/>
        <v>0.91549295774647588</v>
      </c>
      <c r="I52" s="30">
        <f t="shared" si="0"/>
        <v>8</v>
      </c>
      <c r="J52" s="30">
        <f t="shared" si="1"/>
        <v>10</v>
      </c>
      <c r="K52" s="30">
        <f t="shared" si="5"/>
        <v>4</v>
      </c>
    </row>
    <row r="53" spans="1:11" x14ac:dyDescent="0.25">
      <c r="A53" s="1">
        <v>45679</v>
      </c>
      <c r="B53" s="38">
        <v>884</v>
      </c>
      <c r="C53" s="38">
        <v>888.6</v>
      </c>
      <c r="D53" s="38">
        <v>881.2</v>
      </c>
      <c r="E53" s="38">
        <v>886.2</v>
      </c>
      <c r="F53" s="38">
        <f t="shared" si="2"/>
        <v>0.8371040723981874</v>
      </c>
      <c r="G53" s="30">
        <f t="shared" si="3"/>
        <v>0.24886877828054813</v>
      </c>
      <c r="H53" s="30">
        <f t="shared" si="4"/>
        <v>0.29729729729730436</v>
      </c>
      <c r="I53" s="30">
        <f t="shared" si="0"/>
        <v>4</v>
      </c>
      <c r="J53" s="30">
        <f t="shared" si="1"/>
        <v>3</v>
      </c>
      <c r="K53" s="30">
        <f t="shared" si="5"/>
        <v>2</v>
      </c>
    </row>
    <row r="54" spans="1:11" x14ac:dyDescent="0.25">
      <c r="A54" s="1">
        <v>45678</v>
      </c>
      <c r="B54" s="38">
        <v>877.3</v>
      </c>
      <c r="C54" s="38">
        <v>885.3</v>
      </c>
      <c r="D54" s="38">
        <v>875.4</v>
      </c>
      <c r="E54" s="38">
        <v>881</v>
      </c>
      <c r="F54" s="38">
        <f t="shared" si="2"/>
        <v>1.1284623275960308</v>
      </c>
      <c r="G54" s="30">
        <f t="shared" si="3"/>
        <v>0.42174854667731054</v>
      </c>
      <c r="H54" s="30">
        <f t="shared" si="4"/>
        <v>0.37373737373737914</v>
      </c>
      <c r="I54" s="30">
        <f t="shared" si="0"/>
        <v>6</v>
      </c>
      <c r="J54" s="30">
        <f t="shared" si="1"/>
        <v>4</v>
      </c>
      <c r="K54" s="30">
        <f t="shared" si="5"/>
        <v>1</v>
      </c>
    </row>
    <row r="55" spans="1:11" x14ac:dyDescent="0.25">
      <c r="A55" s="1">
        <v>45677</v>
      </c>
      <c r="B55" s="38">
        <v>875.7</v>
      </c>
      <c r="C55" s="38">
        <v>879.6</v>
      </c>
      <c r="D55" s="38">
        <v>871.7</v>
      </c>
      <c r="E55" s="38">
        <v>873.7</v>
      </c>
      <c r="F55" s="38">
        <f t="shared" si="2"/>
        <v>0.9021354345095326</v>
      </c>
      <c r="G55" s="30">
        <f t="shared" si="3"/>
        <v>-0.22838871759735066</v>
      </c>
      <c r="H55" s="30">
        <f t="shared" si="4"/>
        <v>0.253164556962026</v>
      </c>
      <c r="I55" s="30">
        <f t="shared" si="0"/>
        <v>5</v>
      </c>
      <c r="J55" s="30">
        <f t="shared" si="1"/>
        <v>3</v>
      </c>
      <c r="K55" s="30">
        <f t="shared" si="5"/>
        <v>2</v>
      </c>
    </row>
    <row r="56" spans="1:11" x14ac:dyDescent="0.25">
      <c r="A56" s="1">
        <v>45674</v>
      </c>
      <c r="B56" s="38">
        <v>878.5</v>
      </c>
      <c r="C56" s="38">
        <v>882.1</v>
      </c>
      <c r="D56" s="38">
        <v>873</v>
      </c>
      <c r="E56" s="38">
        <v>873.1</v>
      </c>
      <c r="F56" s="38">
        <f t="shared" si="2"/>
        <v>1.0358565737051819</v>
      </c>
      <c r="G56" s="30">
        <f t="shared" si="3"/>
        <v>-0.61468412066021361</v>
      </c>
      <c r="H56" s="30">
        <f t="shared" si="4"/>
        <v>0.5934065934065893</v>
      </c>
      <c r="I56" s="30">
        <f t="shared" si="0"/>
        <v>5</v>
      </c>
      <c r="J56" s="30">
        <f t="shared" si="1"/>
        <v>6</v>
      </c>
      <c r="K56" s="30">
        <f t="shared" si="5"/>
        <v>2</v>
      </c>
    </row>
    <row r="57" spans="1:11" x14ac:dyDescent="0.25">
      <c r="A57" s="1">
        <v>45673</v>
      </c>
      <c r="B57" s="38">
        <v>886</v>
      </c>
      <c r="C57" s="38">
        <v>887</v>
      </c>
      <c r="D57" s="38">
        <v>877.7</v>
      </c>
      <c r="E57" s="38">
        <v>879.4</v>
      </c>
      <c r="F57" s="38">
        <f t="shared" si="2"/>
        <v>1.0496613995485276</v>
      </c>
      <c r="G57" s="30">
        <f t="shared" si="3"/>
        <v>-0.74492099322799354</v>
      </c>
      <c r="H57" s="30">
        <f t="shared" si="4"/>
        <v>0.70967741935484463</v>
      </c>
      <c r="I57" s="30">
        <f t="shared" si="0"/>
        <v>5</v>
      </c>
      <c r="J57" s="30">
        <f t="shared" si="1"/>
        <v>8</v>
      </c>
      <c r="K57" s="30">
        <f t="shared" si="5"/>
        <v>3</v>
      </c>
    </row>
    <row r="58" spans="1:11" x14ac:dyDescent="0.25">
      <c r="A58" s="1">
        <v>45672</v>
      </c>
      <c r="B58" s="38">
        <v>870.9</v>
      </c>
      <c r="C58" s="38">
        <v>880.9</v>
      </c>
      <c r="D58" s="38">
        <v>867.7</v>
      </c>
      <c r="E58" s="38">
        <v>880.4</v>
      </c>
      <c r="F58" s="38">
        <f t="shared" si="2"/>
        <v>1.5156734412676465</v>
      </c>
      <c r="G58" s="30">
        <f t="shared" si="3"/>
        <v>1.0908255827305087</v>
      </c>
      <c r="H58" s="30">
        <f t="shared" si="4"/>
        <v>0.71969696969697339</v>
      </c>
      <c r="I58" s="30">
        <f t="shared" si="0"/>
        <v>8</v>
      </c>
      <c r="J58" s="30">
        <f t="shared" si="1"/>
        <v>8</v>
      </c>
      <c r="K58" s="30">
        <f t="shared" si="5"/>
        <v>4</v>
      </c>
    </row>
    <row r="59" spans="1:11" x14ac:dyDescent="0.25">
      <c r="A59" s="1">
        <v>45671</v>
      </c>
      <c r="B59" s="38">
        <v>886.6</v>
      </c>
      <c r="C59" s="38">
        <v>887</v>
      </c>
      <c r="D59" s="38">
        <v>867.7</v>
      </c>
      <c r="E59" s="38">
        <v>869</v>
      </c>
      <c r="F59" s="38">
        <f t="shared" si="2"/>
        <v>2.176855402661849</v>
      </c>
      <c r="G59" s="30">
        <f t="shared" si="3"/>
        <v>-1.9851116625310199</v>
      </c>
      <c r="H59" s="30">
        <f t="shared" si="4"/>
        <v>0.91191709844559921</v>
      </c>
      <c r="I59" s="30">
        <f t="shared" si="0"/>
        <v>10</v>
      </c>
      <c r="J59" s="30">
        <f t="shared" si="1"/>
        <v>10</v>
      </c>
      <c r="K59" s="30">
        <f t="shared" si="5"/>
        <v>4</v>
      </c>
    </row>
    <row r="60" spans="1:11" x14ac:dyDescent="0.25">
      <c r="A60" s="1">
        <v>45670</v>
      </c>
      <c r="B60" s="38">
        <v>881</v>
      </c>
      <c r="C60" s="38">
        <v>885.2</v>
      </c>
      <c r="D60" s="38">
        <v>873</v>
      </c>
      <c r="E60" s="38">
        <v>879.1</v>
      </c>
      <c r="F60" s="38">
        <f t="shared" si="2"/>
        <v>1.384790011350743</v>
      </c>
      <c r="G60" s="30">
        <f t="shared" si="3"/>
        <v>-0.21566401816117792</v>
      </c>
      <c r="H60" s="30">
        <f t="shared" si="4"/>
        <v>0.15573770491803035</v>
      </c>
      <c r="I60" s="30">
        <f t="shared" si="0"/>
        <v>7</v>
      </c>
      <c r="J60" s="30">
        <f t="shared" si="1"/>
        <v>2</v>
      </c>
      <c r="K60" s="30">
        <f t="shared" si="5"/>
        <v>1</v>
      </c>
    </row>
    <row r="61" spans="1:11" x14ac:dyDescent="0.25">
      <c r="A61" s="1">
        <v>45667</v>
      </c>
      <c r="B61" s="38">
        <v>881.5</v>
      </c>
      <c r="C61" s="38">
        <v>891</v>
      </c>
      <c r="D61" s="38">
        <v>874.6</v>
      </c>
      <c r="E61" s="38">
        <v>888.7</v>
      </c>
      <c r="F61" s="38">
        <f t="shared" si="2"/>
        <v>1.8604651162790673</v>
      </c>
      <c r="G61" s="30">
        <f t="shared" si="3"/>
        <v>0.81678956324447471</v>
      </c>
      <c r="H61" s="30">
        <f t="shared" si="4"/>
        <v>0.43902439024390572</v>
      </c>
      <c r="I61" s="30">
        <f t="shared" si="0"/>
        <v>9</v>
      </c>
      <c r="J61" s="30">
        <f t="shared" si="1"/>
        <v>5</v>
      </c>
      <c r="K61" s="30">
        <f t="shared" si="5"/>
        <v>1</v>
      </c>
    </row>
    <row r="62" spans="1:11" x14ac:dyDescent="0.25">
      <c r="A62" s="1">
        <v>45666</v>
      </c>
      <c r="B62" s="38">
        <v>894</v>
      </c>
      <c r="C62" s="38">
        <v>896.7</v>
      </c>
      <c r="D62" s="38">
        <v>881.1</v>
      </c>
      <c r="E62" s="38">
        <v>882.3</v>
      </c>
      <c r="F62" s="38">
        <f t="shared" si="2"/>
        <v>1.7449664429530227</v>
      </c>
      <c r="G62" s="30">
        <f t="shared" si="3"/>
        <v>-1.3087248322147702</v>
      </c>
      <c r="H62" s="30">
        <f t="shared" si="4"/>
        <v>0.75000000000000178</v>
      </c>
      <c r="I62" s="30">
        <f t="shared" si="0"/>
        <v>9</v>
      </c>
      <c r="J62" s="30">
        <f t="shared" si="1"/>
        <v>8</v>
      </c>
      <c r="K62" s="30">
        <f t="shared" si="5"/>
        <v>4</v>
      </c>
    </row>
    <row r="63" spans="1:11" x14ac:dyDescent="0.25">
      <c r="A63" s="1">
        <v>45665</v>
      </c>
      <c r="B63" s="38">
        <v>899</v>
      </c>
      <c r="C63" s="38">
        <v>901.3</v>
      </c>
      <c r="D63" s="38">
        <v>893.2</v>
      </c>
      <c r="E63" s="38">
        <v>897.6</v>
      </c>
      <c r="F63" s="38">
        <f t="shared" si="2"/>
        <v>0.90100111234704217</v>
      </c>
      <c r="G63" s="30">
        <f t="shared" si="3"/>
        <v>-0.15572858731924108</v>
      </c>
      <c r="H63" s="30">
        <f t="shared" si="4"/>
        <v>0.17283950617283864</v>
      </c>
      <c r="I63" s="30">
        <f t="shared" si="0"/>
        <v>5</v>
      </c>
      <c r="J63" s="30">
        <f t="shared" si="1"/>
        <v>2</v>
      </c>
      <c r="K63" s="30">
        <f t="shared" si="5"/>
        <v>2</v>
      </c>
    </row>
    <row r="64" spans="1:11" x14ac:dyDescent="0.25">
      <c r="A64" s="1">
        <v>45664</v>
      </c>
      <c r="B64" s="38">
        <v>888</v>
      </c>
      <c r="C64" s="38">
        <v>903.1</v>
      </c>
      <c r="D64" s="38">
        <v>885.6</v>
      </c>
      <c r="E64" s="38">
        <v>901</v>
      </c>
      <c r="F64" s="38">
        <f t="shared" si="2"/>
        <v>1.9707207207207207</v>
      </c>
      <c r="G64" s="30">
        <f t="shared" si="3"/>
        <v>1.4639639639639639</v>
      </c>
      <c r="H64" s="30">
        <f t="shared" si="4"/>
        <v>0.74285714285714288</v>
      </c>
      <c r="I64" s="30">
        <f t="shared" si="0"/>
        <v>10</v>
      </c>
      <c r="J64" s="30">
        <f t="shared" si="1"/>
        <v>8</v>
      </c>
      <c r="K64" s="30">
        <f t="shared" si="5"/>
        <v>4</v>
      </c>
    </row>
    <row r="65" spans="1:11" x14ac:dyDescent="0.25">
      <c r="A65" s="1">
        <v>45663</v>
      </c>
      <c r="B65" s="38">
        <v>895</v>
      </c>
      <c r="C65" s="38">
        <v>897.2</v>
      </c>
      <c r="D65" s="38">
        <v>882.7</v>
      </c>
      <c r="E65" s="38">
        <v>885.9</v>
      </c>
      <c r="F65" s="38">
        <f t="shared" si="2"/>
        <v>1.6201117318435754</v>
      </c>
      <c r="G65" s="30">
        <f t="shared" si="3"/>
        <v>-1.0167597765363154</v>
      </c>
      <c r="H65" s="30">
        <f t="shared" si="4"/>
        <v>0.62758620689655331</v>
      </c>
      <c r="I65" s="30">
        <f t="shared" si="0"/>
        <v>8</v>
      </c>
      <c r="J65" s="30">
        <f t="shared" si="1"/>
        <v>7</v>
      </c>
      <c r="K65" s="30">
        <f t="shared" si="5"/>
        <v>4</v>
      </c>
    </row>
    <row r="66" spans="1:11" x14ac:dyDescent="0.25">
      <c r="A66" s="1">
        <v>45660</v>
      </c>
      <c r="B66" s="38">
        <v>888.6</v>
      </c>
      <c r="C66" s="38">
        <v>893.3</v>
      </c>
      <c r="D66" s="38">
        <v>887.4</v>
      </c>
      <c r="E66" s="38">
        <v>892.4</v>
      </c>
      <c r="F66" s="38">
        <f t="shared" si="2"/>
        <v>0.66396578888138391</v>
      </c>
      <c r="G66" s="30">
        <f t="shared" si="3"/>
        <v>0.42763898266936246</v>
      </c>
      <c r="H66" s="30">
        <f t="shared" si="4"/>
        <v>0.64406779661016433</v>
      </c>
      <c r="I66" s="30">
        <f t="shared" si="0"/>
        <v>2</v>
      </c>
      <c r="J66" s="30">
        <f t="shared" si="1"/>
        <v>7</v>
      </c>
      <c r="K66" s="30">
        <f t="shared" si="5"/>
        <v>3</v>
      </c>
    </row>
    <row r="67" spans="1:11" x14ac:dyDescent="0.25">
      <c r="A67" s="1">
        <v>45659</v>
      </c>
      <c r="B67" s="38">
        <v>900.1</v>
      </c>
      <c r="C67" s="38">
        <v>901.9</v>
      </c>
      <c r="D67" s="38">
        <v>886.4</v>
      </c>
      <c r="E67" s="38">
        <v>887.4</v>
      </c>
      <c r="F67" s="38">
        <f t="shared" si="2"/>
        <v>1.7220308854571713</v>
      </c>
      <c r="G67" s="30">
        <f t="shared" si="3"/>
        <v>-1.4109543384068488</v>
      </c>
      <c r="H67" s="30">
        <f t="shared" si="4"/>
        <v>0.8193548387096804</v>
      </c>
      <c r="I67" s="30">
        <f t="shared" ref="I67:I130" si="8">VLOOKUP(_xlfn.PERCENTRANK.EXC(F$4:F$1200,F67),$M$4:$O$13,3,TRUE)</f>
        <v>9</v>
      </c>
      <c r="J67" s="30">
        <f t="shared" ref="J67:J130" si="9">VLOOKUP(H67,$M$17:$O$26,3,TRUE)</f>
        <v>9</v>
      </c>
      <c r="K67" s="30">
        <f t="shared" ref="K67:K130" si="10">IF(I67&gt;=$O$3,IF(J67&gt;=$O$16,4,1),IF(J67&gt;=$O$16,3,2))</f>
        <v>4</v>
      </c>
    </row>
    <row r="68" spans="1:11" x14ac:dyDescent="0.25">
      <c r="A68" s="1">
        <v>45656</v>
      </c>
      <c r="B68" s="38">
        <v>906</v>
      </c>
      <c r="C68" s="38">
        <v>911.2</v>
      </c>
      <c r="D68" s="38">
        <v>903.6</v>
      </c>
      <c r="E68" s="38">
        <v>903.9</v>
      </c>
      <c r="F68" s="38">
        <f t="shared" ref="F68:F131" si="11">(C68-D68)/B68*100</f>
        <v>0.83885209713024533</v>
      </c>
      <c r="G68" s="30">
        <f t="shared" ref="G68:G131" si="12">(E68-B68)/B68*100</f>
        <v>-0.23178807947020116</v>
      </c>
      <c r="H68" s="30">
        <f t="shared" ref="H68:H131" si="13">ABS(G68/F68)</f>
        <v>0.27631578947368635</v>
      </c>
      <c r="I68" s="30">
        <f t="shared" si="8"/>
        <v>4</v>
      </c>
      <c r="J68" s="30">
        <f t="shared" si="9"/>
        <v>3</v>
      </c>
      <c r="K68" s="30">
        <f t="shared" si="10"/>
        <v>2</v>
      </c>
    </row>
    <row r="69" spans="1:11" x14ac:dyDescent="0.25">
      <c r="A69" s="1">
        <v>45653</v>
      </c>
      <c r="B69" s="38">
        <v>902.5</v>
      </c>
      <c r="C69" s="38">
        <v>912.7</v>
      </c>
      <c r="D69" s="38">
        <v>901</v>
      </c>
      <c r="E69" s="38">
        <v>905.9</v>
      </c>
      <c r="F69" s="38">
        <f t="shared" si="11"/>
        <v>1.2963988919667639</v>
      </c>
      <c r="G69" s="30">
        <f t="shared" si="12"/>
        <v>0.37673130193905563</v>
      </c>
      <c r="H69" s="30">
        <f t="shared" si="13"/>
        <v>0.29059829059828751</v>
      </c>
      <c r="I69" s="30">
        <f t="shared" si="8"/>
        <v>7</v>
      </c>
      <c r="J69" s="30">
        <f t="shared" si="9"/>
        <v>3</v>
      </c>
      <c r="K69" s="30">
        <f t="shared" si="10"/>
        <v>1</v>
      </c>
    </row>
    <row r="70" spans="1:11" x14ac:dyDescent="0.25">
      <c r="A70" s="1">
        <v>45652</v>
      </c>
      <c r="B70" s="38">
        <v>904.4</v>
      </c>
      <c r="C70" s="38">
        <v>905.2</v>
      </c>
      <c r="D70" s="38">
        <v>901.3</v>
      </c>
      <c r="E70" s="38">
        <v>902</v>
      </c>
      <c r="F70" s="38">
        <f t="shared" si="11"/>
        <v>0.43122512162760851</v>
      </c>
      <c r="G70" s="30">
        <f t="shared" si="12"/>
        <v>-0.26536930561698113</v>
      </c>
      <c r="H70" s="30">
        <f t="shared" si="13"/>
        <v>0.61538461538459521</v>
      </c>
      <c r="I70" s="30">
        <f t="shared" si="8"/>
        <v>1</v>
      </c>
      <c r="J70" s="30">
        <f t="shared" si="9"/>
        <v>7</v>
      </c>
      <c r="K70" s="30">
        <f t="shared" si="10"/>
        <v>3</v>
      </c>
    </row>
    <row r="71" spans="1:11" x14ac:dyDescent="0.25">
      <c r="A71" s="1">
        <v>45651</v>
      </c>
      <c r="B71" s="38">
        <v>901</v>
      </c>
      <c r="C71" s="38">
        <v>904.3</v>
      </c>
      <c r="D71" s="38">
        <v>899.8</v>
      </c>
      <c r="E71" s="38">
        <v>903.8</v>
      </c>
      <c r="F71" s="38">
        <f t="shared" si="11"/>
        <v>0.49944506104328529</v>
      </c>
      <c r="G71" s="30">
        <f t="shared" si="12"/>
        <v>0.31076581576026135</v>
      </c>
      <c r="H71" s="30">
        <f t="shared" si="13"/>
        <v>0.62222222222221213</v>
      </c>
      <c r="I71" s="30">
        <f t="shared" si="8"/>
        <v>1</v>
      </c>
      <c r="J71" s="30">
        <f t="shared" si="9"/>
        <v>7</v>
      </c>
      <c r="K71" s="30">
        <f t="shared" si="10"/>
        <v>3</v>
      </c>
    </row>
    <row r="72" spans="1:11" x14ac:dyDescent="0.25">
      <c r="A72" s="1">
        <v>45650</v>
      </c>
      <c r="B72" s="38">
        <v>900.5</v>
      </c>
      <c r="C72" s="38">
        <v>906.4</v>
      </c>
      <c r="D72" s="38">
        <v>899.2</v>
      </c>
      <c r="E72" s="38">
        <v>903.7</v>
      </c>
      <c r="F72" s="38">
        <f t="shared" si="11"/>
        <v>0.79955580233203016</v>
      </c>
      <c r="G72" s="30">
        <f t="shared" si="12"/>
        <v>0.35535813436979957</v>
      </c>
      <c r="H72" s="30">
        <f t="shared" si="13"/>
        <v>0.44444444444445491</v>
      </c>
      <c r="I72" s="30">
        <f t="shared" si="8"/>
        <v>4</v>
      </c>
      <c r="J72" s="30">
        <f t="shared" si="9"/>
        <v>5</v>
      </c>
      <c r="K72" s="30">
        <f t="shared" si="10"/>
        <v>2</v>
      </c>
    </row>
    <row r="73" spans="1:11" x14ac:dyDescent="0.25">
      <c r="A73" s="1">
        <v>45649</v>
      </c>
      <c r="B73" s="38">
        <v>891.6</v>
      </c>
      <c r="C73" s="38">
        <v>903.5</v>
      </c>
      <c r="D73" s="38">
        <v>883.4</v>
      </c>
      <c r="E73" s="38">
        <v>899.8</v>
      </c>
      <c r="F73" s="38">
        <f t="shared" si="11"/>
        <v>2.2543741588156148</v>
      </c>
      <c r="G73" s="30">
        <f t="shared" si="12"/>
        <v>0.91969493046208295</v>
      </c>
      <c r="H73" s="30">
        <f t="shared" si="13"/>
        <v>0.40796019900497127</v>
      </c>
      <c r="I73" s="30">
        <f t="shared" si="8"/>
        <v>10</v>
      </c>
      <c r="J73" s="30">
        <f t="shared" si="9"/>
        <v>5</v>
      </c>
      <c r="K73" s="30">
        <f t="shared" si="10"/>
        <v>1</v>
      </c>
    </row>
    <row r="74" spans="1:11" x14ac:dyDescent="0.25">
      <c r="A74" s="1">
        <v>45646</v>
      </c>
      <c r="B74" s="38">
        <v>891.9</v>
      </c>
      <c r="C74" s="38">
        <v>893.5</v>
      </c>
      <c r="D74" s="38">
        <v>880.5</v>
      </c>
      <c r="E74" s="38">
        <v>883.9</v>
      </c>
      <c r="F74" s="38">
        <f t="shared" si="11"/>
        <v>1.4575625070075122</v>
      </c>
      <c r="G74" s="30">
        <f t="shared" si="12"/>
        <v>-0.89696154277385354</v>
      </c>
      <c r="H74" s="30">
        <f t="shared" si="13"/>
        <v>0.61538461538461531</v>
      </c>
      <c r="I74" s="30">
        <f t="shared" si="8"/>
        <v>8</v>
      </c>
      <c r="J74" s="30">
        <f t="shared" si="9"/>
        <v>7</v>
      </c>
      <c r="K74" s="30">
        <f t="shared" si="10"/>
        <v>4</v>
      </c>
    </row>
    <row r="75" spans="1:11" x14ac:dyDescent="0.25">
      <c r="A75" s="1">
        <v>45645</v>
      </c>
      <c r="B75" s="38">
        <v>896</v>
      </c>
      <c r="C75" s="38">
        <v>903.5</v>
      </c>
      <c r="D75" s="38">
        <v>888.2</v>
      </c>
      <c r="E75" s="38">
        <v>891.8</v>
      </c>
      <c r="F75" s="38">
        <f t="shared" si="11"/>
        <v>1.7075892857142807</v>
      </c>
      <c r="G75" s="30">
        <f t="shared" si="12"/>
        <v>-0.46875000000000511</v>
      </c>
      <c r="H75" s="30">
        <f t="shared" si="13"/>
        <v>0.27450980392157243</v>
      </c>
      <c r="I75" s="30">
        <f t="shared" si="8"/>
        <v>9</v>
      </c>
      <c r="J75" s="30">
        <f t="shared" si="9"/>
        <v>3</v>
      </c>
      <c r="K75" s="30">
        <f t="shared" si="10"/>
        <v>1</v>
      </c>
    </row>
    <row r="76" spans="1:11" x14ac:dyDescent="0.25">
      <c r="A76" s="1">
        <v>45644</v>
      </c>
      <c r="B76" s="38">
        <v>903.9</v>
      </c>
      <c r="C76" s="38">
        <v>910.7</v>
      </c>
      <c r="D76" s="38">
        <v>899</v>
      </c>
      <c r="E76" s="38">
        <v>905.7</v>
      </c>
      <c r="F76" s="38">
        <f t="shared" si="11"/>
        <v>1.2943909724527101</v>
      </c>
      <c r="G76" s="30">
        <f t="shared" si="12"/>
        <v>0.19913707268503908</v>
      </c>
      <c r="H76" s="30">
        <f t="shared" si="13"/>
        <v>0.15384615384615907</v>
      </c>
      <c r="I76" s="30">
        <f t="shared" si="8"/>
        <v>7</v>
      </c>
      <c r="J76" s="30">
        <f t="shared" si="9"/>
        <v>2</v>
      </c>
      <c r="K76" s="30">
        <f t="shared" si="10"/>
        <v>1</v>
      </c>
    </row>
    <row r="77" spans="1:11" x14ac:dyDescent="0.25">
      <c r="A77" s="1">
        <v>45643</v>
      </c>
      <c r="B77" s="38">
        <v>921</v>
      </c>
      <c r="C77" s="38">
        <v>921.9</v>
      </c>
      <c r="D77" s="38">
        <v>902.1</v>
      </c>
      <c r="E77" s="38">
        <v>903.7</v>
      </c>
      <c r="F77" s="38">
        <f t="shared" si="11"/>
        <v>2.1498371335504838</v>
      </c>
      <c r="G77" s="30">
        <f t="shared" si="12"/>
        <v>-1.8783930510314826</v>
      </c>
      <c r="H77" s="30">
        <f t="shared" si="13"/>
        <v>0.87373737373737337</v>
      </c>
      <c r="I77" s="30">
        <f t="shared" si="8"/>
        <v>10</v>
      </c>
      <c r="J77" s="30">
        <f t="shared" si="9"/>
        <v>9</v>
      </c>
      <c r="K77" s="30">
        <f t="shared" si="10"/>
        <v>4</v>
      </c>
    </row>
    <row r="78" spans="1:11" x14ac:dyDescent="0.25">
      <c r="A78" s="1">
        <v>45642</v>
      </c>
      <c r="B78" s="38">
        <v>920.1</v>
      </c>
      <c r="C78" s="38">
        <v>923.4</v>
      </c>
      <c r="D78" s="38">
        <v>917.1</v>
      </c>
      <c r="E78" s="38">
        <v>921.2</v>
      </c>
      <c r="F78" s="38">
        <f t="shared" si="11"/>
        <v>0.6847081838930501</v>
      </c>
      <c r="G78" s="30">
        <f t="shared" si="12"/>
        <v>0.11955222258450415</v>
      </c>
      <c r="H78" s="30">
        <f t="shared" si="13"/>
        <v>0.17460317460317948</v>
      </c>
      <c r="I78" s="30">
        <f t="shared" si="8"/>
        <v>3</v>
      </c>
      <c r="J78" s="30">
        <f t="shared" si="9"/>
        <v>2</v>
      </c>
      <c r="K78" s="30">
        <f t="shared" si="10"/>
        <v>2</v>
      </c>
    </row>
    <row r="79" spans="1:11" x14ac:dyDescent="0.25">
      <c r="A79" s="1">
        <v>45639</v>
      </c>
      <c r="B79" s="38">
        <v>928.7</v>
      </c>
      <c r="C79" s="38">
        <v>929.9</v>
      </c>
      <c r="D79" s="38">
        <v>923.4</v>
      </c>
      <c r="E79" s="38">
        <v>923.5</v>
      </c>
      <c r="F79" s="38">
        <f t="shared" si="11"/>
        <v>0.69990309034133735</v>
      </c>
      <c r="G79" s="30">
        <f t="shared" si="12"/>
        <v>-0.55992247227307479</v>
      </c>
      <c r="H79" s="30">
        <f t="shared" si="13"/>
        <v>0.80000000000000704</v>
      </c>
      <c r="I79" s="30">
        <f t="shared" si="8"/>
        <v>3</v>
      </c>
      <c r="J79" s="30">
        <f t="shared" si="9"/>
        <v>9</v>
      </c>
      <c r="K79" s="30">
        <f t="shared" si="10"/>
        <v>3</v>
      </c>
    </row>
    <row r="80" spans="1:11" x14ac:dyDescent="0.25">
      <c r="A80" s="1">
        <v>45638</v>
      </c>
      <c r="B80" s="38">
        <v>934.9</v>
      </c>
      <c r="C80" s="38">
        <v>941.5</v>
      </c>
      <c r="D80" s="38">
        <v>930.7</v>
      </c>
      <c r="E80" s="38">
        <v>930.8</v>
      </c>
      <c r="F80" s="38">
        <f t="shared" si="11"/>
        <v>1.1552037651085629</v>
      </c>
      <c r="G80" s="30">
        <f t="shared" si="12"/>
        <v>-0.43854957749492163</v>
      </c>
      <c r="H80" s="30">
        <f t="shared" si="13"/>
        <v>0.37962962962963326</v>
      </c>
      <c r="I80" s="30">
        <f t="shared" si="8"/>
        <v>6</v>
      </c>
      <c r="J80" s="30">
        <f t="shared" si="9"/>
        <v>4</v>
      </c>
      <c r="K80" s="30">
        <f t="shared" si="10"/>
        <v>1</v>
      </c>
    </row>
    <row r="81" spans="1:11" x14ac:dyDescent="0.25">
      <c r="A81" s="1">
        <v>45637</v>
      </c>
      <c r="B81" s="38">
        <v>935.6</v>
      </c>
      <c r="C81" s="38">
        <v>939.8</v>
      </c>
      <c r="D81" s="38">
        <v>932.1</v>
      </c>
      <c r="E81" s="38">
        <v>933.2</v>
      </c>
      <c r="F81" s="38">
        <f t="shared" si="11"/>
        <v>0.8230012825993942</v>
      </c>
      <c r="G81" s="30">
        <f t="shared" si="12"/>
        <v>-0.25651988029072009</v>
      </c>
      <c r="H81" s="30">
        <f t="shared" si="13"/>
        <v>0.31168831168831146</v>
      </c>
      <c r="I81" s="30">
        <f t="shared" si="8"/>
        <v>4</v>
      </c>
      <c r="J81" s="30">
        <f t="shared" si="9"/>
        <v>4</v>
      </c>
      <c r="K81" s="30">
        <f t="shared" si="10"/>
        <v>2</v>
      </c>
    </row>
    <row r="82" spans="1:11" x14ac:dyDescent="0.25">
      <c r="A82" s="1">
        <v>45635</v>
      </c>
      <c r="B82" s="38">
        <v>936.5</v>
      </c>
      <c r="C82" s="38">
        <v>937.5</v>
      </c>
      <c r="D82" s="38">
        <v>929</v>
      </c>
      <c r="E82" s="38">
        <v>934.6</v>
      </c>
      <c r="F82" s="38">
        <f t="shared" si="11"/>
        <v>0.90763481046449535</v>
      </c>
      <c r="G82" s="30">
        <f t="shared" si="12"/>
        <v>-0.20288307528029656</v>
      </c>
      <c r="H82" s="30">
        <f t="shared" si="13"/>
        <v>0.22352941176470323</v>
      </c>
      <c r="I82" s="30">
        <f t="shared" si="8"/>
        <v>5</v>
      </c>
      <c r="J82" s="30">
        <f t="shared" si="9"/>
        <v>3</v>
      </c>
      <c r="K82" s="30">
        <f t="shared" si="10"/>
        <v>2</v>
      </c>
    </row>
    <row r="83" spans="1:11" x14ac:dyDescent="0.25">
      <c r="A83" s="1">
        <v>45632</v>
      </c>
      <c r="B83" s="38">
        <v>936.8</v>
      </c>
      <c r="C83" s="38">
        <v>940.2</v>
      </c>
      <c r="D83" s="38">
        <v>933.3</v>
      </c>
      <c r="E83" s="38">
        <v>938.5</v>
      </c>
      <c r="F83" s="38">
        <f t="shared" si="11"/>
        <v>0.73654995730146156</v>
      </c>
      <c r="G83" s="30">
        <f t="shared" si="12"/>
        <v>0.18146883005978284</v>
      </c>
      <c r="H83" s="30">
        <f t="shared" si="13"/>
        <v>0.24637681159420624</v>
      </c>
      <c r="I83" s="30">
        <f t="shared" si="8"/>
        <v>3</v>
      </c>
      <c r="J83" s="30">
        <f t="shared" si="9"/>
        <v>3</v>
      </c>
      <c r="K83" s="30">
        <f t="shared" si="10"/>
        <v>2</v>
      </c>
    </row>
    <row r="84" spans="1:11" x14ac:dyDescent="0.25">
      <c r="A84" s="1">
        <v>45630</v>
      </c>
      <c r="B84" s="38">
        <v>940.3</v>
      </c>
      <c r="C84" s="38">
        <v>941.9</v>
      </c>
      <c r="D84" s="38">
        <v>935.6</v>
      </c>
      <c r="E84" s="38">
        <v>936.6</v>
      </c>
      <c r="F84" s="38">
        <f t="shared" si="11"/>
        <v>0.66999893650961984</v>
      </c>
      <c r="G84" s="30">
        <f t="shared" si="12"/>
        <v>-0.39349143890247068</v>
      </c>
      <c r="H84" s="30">
        <f t="shared" si="13"/>
        <v>0.58730158730158066</v>
      </c>
      <c r="I84" s="30">
        <f t="shared" si="8"/>
        <v>2</v>
      </c>
      <c r="J84" s="30">
        <f t="shared" si="9"/>
        <v>6</v>
      </c>
      <c r="K84" s="30">
        <f t="shared" si="10"/>
        <v>2</v>
      </c>
    </row>
    <row r="85" spans="1:11" x14ac:dyDescent="0.25">
      <c r="A85" s="1">
        <v>45629</v>
      </c>
      <c r="B85" s="38">
        <v>932.5</v>
      </c>
      <c r="C85" s="38">
        <v>940</v>
      </c>
      <c r="D85" s="38">
        <v>929.5</v>
      </c>
      <c r="E85" s="38">
        <v>940</v>
      </c>
      <c r="F85" s="38">
        <f t="shared" si="11"/>
        <v>1.1260053619302948</v>
      </c>
      <c r="G85" s="30">
        <f t="shared" si="12"/>
        <v>0.80428954423592491</v>
      </c>
      <c r="H85" s="30">
        <f t="shared" si="13"/>
        <v>0.7142857142857143</v>
      </c>
      <c r="I85" s="30">
        <f t="shared" si="8"/>
        <v>6</v>
      </c>
      <c r="J85" s="30">
        <f t="shared" si="9"/>
        <v>8</v>
      </c>
      <c r="K85" s="30">
        <f t="shared" si="10"/>
        <v>4</v>
      </c>
    </row>
    <row r="86" spans="1:11" x14ac:dyDescent="0.25">
      <c r="A86" s="1">
        <v>45628</v>
      </c>
      <c r="B86" s="38">
        <v>921.7</v>
      </c>
      <c r="C86" s="38">
        <v>928.9</v>
      </c>
      <c r="D86" s="38">
        <v>916.1</v>
      </c>
      <c r="E86" s="38">
        <v>928.7</v>
      </c>
      <c r="F86" s="38">
        <f t="shared" si="11"/>
        <v>1.3887382011500438</v>
      </c>
      <c r="G86" s="30">
        <f t="shared" si="12"/>
        <v>0.75946620375393292</v>
      </c>
      <c r="H86" s="30">
        <f t="shared" si="13"/>
        <v>0.546875000000002</v>
      </c>
      <c r="I86" s="30">
        <f t="shared" si="8"/>
        <v>8</v>
      </c>
      <c r="J86" s="30">
        <f t="shared" si="9"/>
        <v>6</v>
      </c>
      <c r="K86" s="30">
        <f t="shared" si="10"/>
        <v>1</v>
      </c>
    </row>
    <row r="87" spans="1:11" x14ac:dyDescent="0.25">
      <c r="A87" s="1">
        <v>45625</v>
      </c>
      <c r="B87" s="38">
        <v>924.6</v>
      </c>
      <c r="C87" s="38">
        <v>925.7</v>
      </c>
      <c r="D87" s="38">
        <v>918.8</v>
      </c>
      <c r="E87" s="38">
        <v>922</v>
      </c>
      <c r="F87" s="38">
        <f t="shared" si="11"/>
        <v>0.74626865671642773</v>
      </c>
      <c r="G87" s="30">
        <f t="shared" si="12"/>
        <v>-0.2812026822409715</v>
      </c>
      <c r="H87" s="30">
        <f t="shared" si="13"/>
        <v>0.37681159420289684</v>
      </c>
      <c r="I87" s="30">
        <f t="shared" si="8"/>
        <v>3</v>
      </c>
      <c r="J87" s="30">
        <f t="shared" si="9"/>
        <v>4</v>
      </c>
      <c r="K87" s="30">
        <f t="shared" si="10"/>
        <v>2</v>
      </c>
    </row>
    <row r="88" spans="1:11" x14ac:dyDescent="0.25">
      <c r="A88" s="1">
        <v>45624</v>
      </c>
      <c r="B88" s="38">
        <v>922.9</v>
      </c>
      <c r="C88" s="38">
        <v>927.4</v>
      </c>
      <c r="D88" s="38">
        <v>918.3</v>
      </c>
      <c r="E88" s="38">
        <v>923.7</v>
      </c>
      <c r="F88" s="38">
        <f t="shared" si="11"/>
        <v>0.98602232094485032</v>
      </c>
      <c r="G88" s="30">
        <f t="shared" si="12"/>
        <v>8.6683280962191814E-2</v>
      </c>
      <c r="H88" s="30">
        <f t="shared" si="13"/>
        <v>8.7912087912095191E-2</v>
      </c>
      <c r="I88" s="30">
        <f t="shared" si="8"/>
        <v>5</v>
      </c>
      <c r="J88" s="30">
        <f t="shared" si="9"/>
        <v>1</v>
      </c>
      <c r="K88" s="30">
        <f t="shared" si="10"/>
        <v>2</v>
      </c>
    </row>
    <row r="89" spans="1:11" x14ac:dyDescent="0.25">
      <c r="A89" s="1">
        <v>45623</v>
      </c>
      <c r="B89" s="38">
        <v>931</v>
      </c>
      <c r="C89" s="38">
        <v>932</v>
      </c>
      <c r="D89" s="38">
        <v>921.4</v>
      </c>
      <c r="E89" s="38">
        <v>924.6</v>
      </c>
      <c r="F89" s="38">
        <f t="shared" si="11"/>
        <v>1.1385606874328702</v>
      </c>
      <c r="G89" s="30">
        <f t="shared" si="12"/>
        <v>-0.68743286788399327</v>
      </c>
      <c r="H89" s="30">
        <f t="shared" si="13"/>
        <v>0.60377358490565702</v>
      </c>
      <c r="I89" s="30">
        <f t="shared" si="8"/>
        <v>6</v>
      </c>
      <c r="J89" s="30">
        <f t="shared" si="9"/>
        <v>7</v>
      </c>
      <c r="K89" s="30">
        <f t="shared" si="10"/>
        <v>4</v>
      </c>
    </row>
    <row r="90" spans="1:11" x14ac:dyDescent="0.25">
      <c r="A90" s="1">
        <v>45622</v>
      </c>
      <c r="B90" s="38">
        <v>934</v>
      </c>
      <c r="C90" s="38">
        <v>937.2</v>
      </c>
      <c r="D90" s="38">
        <v>929</v>
      </c>
      <c r="E90" s="38">
        <v>930.5</v>
      </c>
      <c r="F90" s="38">
        <f t="shared" si="11"/>
        <v>0.87794432548180357</v>
      </c>
      <c r="G90" s="30">
        <f t="shared" si="12"/>
        <v>-0.37473233404710921</v>
      </c>
      <c r="H90" s="30">
        <f t="shared" si="13"/>
        <v>0.42682926829268059</v>
      </c>
      <c r="I90" s="30">
        <f t="shared" si="8"/>
        <v>4</v>
      </c>
      <c r="J90" s="30">
        <f t="shared" si="9"/>
        <v>5</v>
      </c>
      <c r="K90" s="30">
        <f t="shared" si="10"/>
        <v>2</v>
      </c>
    </row>
    <row r="91" spans="1:11" x14ac:dyDescent="0.25">
      <c r="A91" s="1">
        <v>45621</v>
      </c>
      <c r="B91" s="38">
        <v>937.9</v>
      </c>
      <c r="C91" s="38">
        <v>943.3</v>
      </c>
      <c r="D91" s="38">
        <v>930.3</v>
      </c>
      <c r="E91" s="38">
        <v>934.2</v>
      </c>
      <c r="F91" s="38">
        <f t="shared" si="11"/>
        <v>1.3860752745495257</v>
      </c>
      <c r="G91" s="30">
        <f t="shared" si="12"/>
        <v>-0.3944983473717808</v>
      </c>
      <c r="H91" s="30">
        <f t="shared" si="13"/>
        <v>0.28461538461537933</v>
      </c>
      <c r="I91" s="30">
        <f t="shared" si="8"/>
        <v>7</v>
      </c>
      <c r="J91" s="30">
        <f t="shared" si="9"/>
        <v>3</v>
      </c>
      <c r="K91" s="30">
        <f t="shared" si="10"/>
        <v>1</v>
      </c>
    </row>
    <row r="92" spans="1:11" x14ac:dyDescent="0.25">
      <c r="A92" s="1">
        <v>45618</v>
      </c>
      <c r="B92" s="38">
        <v>931.9</v>
      </c>
      <c r="C92" s="38">
        <v>937.7</v>
      </c>
      <c r="D92" s="38">
        <v>927.5</v>
      </c>
      <c r="E92" s="38">
        <v>933.9</v>
      </c>
      <c r="F92" s="38">
        <f t="shared" si="11"/>
        <v>1.0945380405622971</v>
      </c>
      <c r="G92" s="30">
        <f t="shared" si="12"/>
        <v>0.21461530207103766</v>
      </c>
      <c r="H92" s="30">
        <f t="shared" si="13"/>
        <v>0.19607843137254813</v>
      </c>
      <c r="I92" s="30">
        <f t="shared" si="8"/>
        <v>5</v>
      </c>
      <c r="J92" s="30">
        <f t="shared" si="9"/>
        <v>2</v>
      </c>
      <c r="K92" s="30">
        <f t="shared" si="10"/>
        <v>2</v>
      </c>
    </row>
    <row r="93" spans="1:11" x14ac:dyDescent="0.25">
      <c r="A93" s="1">
        <v>45617</v>
      </c>
      <c r="B93" s="38">
        <v>938.7</v>
      </c>
      <c r="C93" s="38">
        <v>939.2</v>
      </c>
      <c r="D93" s="38">
        <v>929.3</v>
      </c>
      <c r="E93" s="38">
        <v>930.5</v>
      </c>
      <c r="F93" s="38">
        <f t="shared" si="11"/>
        <v>1.0546500479386482</v>
      </c>
      <c r="G93" s="30">
        <f t="shared" si="12"/>
        <v>-0.87354852455524079</v>
      </c>
      <c r="H93" s="30">
        <f t="shared" si="13"/>
        <v>0.82828282828282529</v>
      </c>
      <c r="I93" s="30">
        <f t="shared" si="8"/>
        <v>5</v>
      </c>
      <c r="J93" s="30">
        <f t="shared" si="9"/>
        <v>9</v>
      </c>
      <c r="K93" s="30">
        <f t="shared" si="10"/>
        <v>3</v>
      </c>
    </row>
    <row r="94" spans="1:11" x14ac:dyDescent="0.25">
      <c r="A94" s="1">
        <v>45616</v>
      </c>
      <c r="B94" s="38">
        <v>947</v>
      </c>
      <c r="C94" s="38">
        <v>948.4</v>
      </c>
      <c r="D94" s="38">
        <v>941.2</v>
      </c>
      <c r="E94" s="38">
        <v>946.7</v>
      </c>
      <c r="F94" s="38">
        <f t="shared" si="11"/>
        <v>0.76029567053853553</v>
      </c>
      <c r="G94" s="30">
        <f t="shared" si="12"/>
        <v>-3.1678986272434484E-2</v>
      </c>
      <c r="H94" s="30">
        <f t="shared" si="13"/>
        <v>4.1666666666660752E-2</v>
      </c>
      <c r="I94" s="30">
        <f t="shared" si="8"/>
        <v>3</v>
      </c>
      <c r="J94" s="30">
        <f t="shared" si="9"/>
        <v>1</v>
      </c>
      <c r="K94" s="30">
        <f t="shared" si="10"/>
        <v>2</v>
      </c>
    </row>
    <row r="95" spans="1:11" x14ac:dyDescent="0.25">
      <c r="A95" s="1">
        <v>45615</v>
      </c>
      <c r="B95" s="38">
        <v>944</v>
      </c>
      <c r="C95" s="38">
        <v>954.5</v>
      </c>
      <c r="D95" s="38">
        <v>943.3</v>
      </c>
      <c r="E95" s="38">
        <v>945.2</v>
      </c>
      <c r="F95" s="38">
        <f t="shared" si="11"/>
        <v>1.1864406779661065</v>
      </c>
      <c r="G95" s="30">
        <f t="shared" si="12"/>
        <v>0.12711864406780143</v>
      </c>
      <c r="H95" s="30">
        <f t="shared" si="13"/>
        <v>0.10714285714286077</v>
      </c>
      <c r="I95" s="30">
        <f t="shared" si="8"/>
        <v>7</v>
      </c>
      <c r="J95" s="30">
        <f t="shared" si="9"/>
        <v>2</v>
      </c>
      <c r="K95" s="30">
        <f t="shared" si="10"/>
        <v>1</v>
      </c>
    </row>
    <row r="96" spans="1:11" x14ac:dyDescent="0.25">
      <c r="A96" s="1">
        <v>45614</v>
      </c>
      <c r="B96" s="38">
        <v>936.2</v>
      </c>
      <c r="C96" s="38">
        <v>941.8</v>
      </c>
      <c r="D96" s="38">
        <v>934.4</v>
      </c>
      <c r="E96" s="38">
        <v>939.5</v>
      </c>
      <c r="F96" s="38">
        <f t="shared" si="11"/>
        <v>0.7904293954283248</v>
      </c>
      <c r="G96" s="30">
        <f t="shared" si="12"/>
        <v>0.35248878444776272</v>
      </c>
      <c r="H96" s="30">
        <f t="shared" si="13"/>
        <v>0.44594594594594122</v>
      </c>
      <c r="I96" s="30">
        <f t="shared" si="8"/>
        <v>4</v>
      </c>
      <c r="J96" s="30">
        <f t="shared" si="9"/>
        <v>5</v>
      </c>
      <c r="K96" s="30">
        <f t="shared" si="10"/>
        <v>2</v>
      </c>
    </row>
    <row r="97" spans="1:11" x14ac:dyDescent="0.25">
      <c r="A97" s="1">
        <v>45611</v>
      </c>
      <c r="B97" s="38">
        <v>937.5</v>
      </c>
      <c r="C97" s="38">
        <v>939.8</v>
      </c>
      <c r="D97" s="38">
        <v>928.3</v>
      </c>
      <c r="E97" s="38">
        <v>932.8</v>
      </c>
      <c r="F97" s="38">
        <f t="shared" si="11"/>
        <v>1.2266666666666668</v>
      </c>
      <c r="G97" s="30">
        <f t="shared" si="12"/>
        <v>-0.50133333333333818</v>
      </c>
      <c r="H97" s="30">
        <f t="shared" si="13"/>
        <v>0.40869565217391696</v>
      </c>
      <c r="I97" s="30">
        <f t="shared" si="8"/>
        <v>7</v>
      </c>
      <c r="J97" s="30">
        <f t="shared" si="9"/>
        <v>5</v>
      </c>
      <c r="K97" s="30">
        <f t="shared" si="10"/>
        <v>1</v>
      </c>
    </row>
    <row r="98" spans="1:11" x14ac:dyDescent="0.25">
      <c r="A98" s="1">
        <v>45610</v>
      </c>
      <c r="B98" s="38">
        <v>936.4</v>
      </c>
      <c r="C98" s="38">
        <v>942.6</v>
      </c>
      <c r="D98" s="38">
        <v>926.1</v>
      </c>
      <c r="E98" s="38">
        <v>935.7</v>
      </c>
      <c r="F98" s="38">
        <f t="shared" si="11"/>
        <v>1.7620674925245623</v>
      </c>
      <c r="G98" s="30">
        <f t="shared" si="12"/>
        <v>-7.4754378470731714E-2</v>
      </c>
      <c r="H98" s="30">
        <f t="shared" si="13"/>
        <v>4.2424242424238284E-2</v>
      </c>
      <c r="I98" s="30">
        <f t="shared" si="8"/>
        <v>9</v>
      </c>
      <c r="J98" s="30">
        <f t="shared" si="9"/>
        <v>1</v>
      </c>
      <c r="K98" s="30">
        <f t="shared" si="10"/>
        <v>1</v>
      </c>
    </row>
    <row r="99" spans="1:11" x14ac:dyDescent="0.25">
      <c r="A99" s="1">
        <v>45609</v>
      </c>
      <c r="B99" s="38">
        <v>930.1</v>
      </c>
      <c r="C99" s="38">
        <v>945.6</v>
      </c>
      <c r="D99" s="38">
        <v>930.1</v>
      </c>
      <c r="E99" s="38">
        <v>936.1</v>
      </c>
      <c r="F99" s="38">
        <f t="shared" si="11"/>
        <v>1.666487474465111</v>
      </c>
      <c r="G99" s="30">
        <f t="shared" si="12"/>
        <v>0.64509192559939788</v>
      </c>
      <c r="H99" s="30">
        <f t="shared" si="13"/>
        <v>0.38709677419354843</v>
      </c>
      <c r="I99" s="30">
        <f t="shared" si="8"/>
        <v>9</v>
      </c>
      <c r="J99" s="30">
        <f t="shared" si="9"/>
        <v>4</v>
      </c>
      <c r="K99" s="30">
        <f t="shared" si="10"/>
        <v>1</v>
      </c>
    </row>
    <row r="100" spans="1:11" x14ac:dyDescent="0.25">
      <c r="A100" s="1">
        <v>45608</v>
      </c>
      <c r="B100" s="38">
        <v>938</v>
      </c>
      <c r="C100" s="38">
        <v>939.5</v>
      </c>
      <c r="D100" s="38">
        <v>928.4</v>
      </c>
      <c r="E100" s="38">
        <v>932.2</v>
      </c>
      <c r="F100" s="38">
        <f t="shared" si="11"/>
        <v>1.1833688699360365</v>
      </c>
      <c r="G100" s="30">
        <f t="shared" si="12"/>
        <v>-0.61833688699359857</v>
      </c>
      <c r="H100" s="30">
        <f t="shared" si="13"/>
        <v>0.52252252252251741</v>
      </c>
      <c r="I100" s="30">
        <f t="shared" si="8"/>
        <v>6</v>
      </c>
      <c r="J100" s="30">
        <f t="shared" si="9"/>
        <v>6</v>
      </c>
      <c r="K100" s="30">
        <f t="shared" si="10"/>
        <v>1</v>
      </c>
    </row>
    <row r="101" spans="1:11" x14ac:dyDescent="0.25">
      <c r="A101" s="1">
        <v>45607</v>
      </c>
      <c r="B101" s="38">
        <v>937.5</v>
      </c>
      <c r="C101" s="38">
        <v>940.4</v>
      </c>
      <c r="D101" s="38">
        <v>933.5</v>
      </c>
      <c r="E101" s="38">
        <v>936.8</v>
      </c>
      <c r="F101" s="38">
        <f t="shared" si="11"/>
        <v>0.73599999999999755</v>
      </c>
      <c r="G101" s="30">
        <f t="shared" si="12"/>
        <v>-7.4666666666671516E-2</v>
      </c>
      <c r="H101" s="30">
        <f t="shared" si="13"/>
        <v>0.10144927536232577</v>
      </c>
      <c r="I101" s="30">
        <f t="shared" si="8"/>
        <v>3</v>
      </c>
      <c r="J101" s="30">
        <f t="shared" si="9"/>
        <v>2</v>
      </c>
      <c r="K101" s="30">
        <f t="shared" si="10"/>
        <v>2</v>
      </c>
    </row>
    <row r="102" spans="1:11" x14ac:dyDescent="0.25">
      <c r="A102" s="1">
        <v>45604</v>
      </c>
      <c r="B102" s="38">
        <v>951.5</v>
      </c>
      <c r="C102" s="38">
        <v>953.6</v>
      </c>
      <c r="D102" s="38">
        <v>935.6</v>
      </c>
      <c r="E102" s="38">
        <v>941.2</v>
      </c>
      <c r="F102" s="38">
        <f t="shared" si="11"/>
        <v>1.8917498686284815</v>
      </c>
      <c r="G102" s="30">
        <f t="shared" si="12"/>
        <v>-1.0825013137151818</v>
      </c>
      <c r="H102" s="30">
        <f t="shared" si="13"/>
        <v>0.57222222222221963</v>
      </c>
      <c r="I102" s="30">
        <f t="shared" si="8"/>
        <v>10</v>
      </c>
      <c r="J102" s="30">
        <f t="shared" si="9"/>
        <v>6</v>
      </c>
      <c r="K102" s="30">
        <f t="shared" si="10"/>
        <v>1</v>
      </c>
    </row>
    <row r="103" spans="1:11" x14ac:dyDescent="0.25">
      <c r="A103" s="1">
        <v>45603</v>
      </c>
      <c r="B103" s="38">
        <v>942.5</v>
      </c>
      <c r="C103" s="38">
        <v>951.3</v>
      </c>
      <c r="D103" s="38">
        <v>942.5</v>
      </c>
      <c r="E103" s="38">
        <v>949.9</v>
      </c>
      <c r="F103" s="38">
        <f t="shared" si="11"/>
        <v>0.93368700265251503</v>
      </c>
      <c r="G103" s="30">
        <f t="shared" si="12"/>
        <v>0.78514588859416212</v>
      </c>
      <c r="H103" s="30">
        <f t="shared" si="13"/>
        <v>0.84090909090909283</v>
      </c>
      <c r="I103" s="30">
        <f t="shared" si="8"/>
        <v>5</v>
      </c>
      <c r="J103" s="30">
        <f t="shared" si="9"/>
        <v>9</v>
      </c>
      <c r="K103" s="30">
        <f t="shared" si="10"/>
        <v>3</v>
      </c>
    </row>
    <row r="104" spans="1:11" x14ac:dyDescent="0.25">
      <c r="A104" s="1">
        <v>45602</v>
      </c>
      <c r="B104" s="38">
        <v>954.3</v>
      </c>
      <c r="C104" s="38">
        <v>955.5</v>
      </c>
      <c r="D104" s="38">
        <v>942.5</v>
      </c>
      <c r="E104" s="38">
        <v>944.7</v>
      </c>
      <c r="F104" s="38">
        <f t="shared" si="11"/>
        <v>1.362255056062035</v>
      </c>
      <c r="G104" s="30">
        <f t="shared" si="12"/>
        <v>-1.0059729644765703</v>
      </c>
      <c r="H104" s="30">
        <f t="shared" si="13"/>
        <v>0.73846153846153151</v>
      </c>
      <c r="I104" s="30">
        <f t="shared" si="8"/>
        <v>7</v>
      </c>
      <c r="J104" s="30">
        <f t="shared" si="9"/>
        <v>8</v>
      </c>
      <c r="K104" s="30">
        <f t="shared" si="10"/>
        <v>4</v>
      </c>
    </row>
    <row r="105" spans="1:11" x14ac:dyDescent="0.25">
      <c r="A105" s="1">
        <v>45601</v>
      </c>
      <c r="B105" s="38">
        <v>937.6</v>
      </c>
      <c r="C105" s="38">
        <v>953.6</v>
      </c>
      <c r="D105" s="38">
        <v>937</v>
      </c>
      <c r="E105" s="38">
        <v>952.2</v>
      </c>
      <c r="F105" s="38">
        <f t="shared" si="11"/>
        <v>1.770477815699661</v>
      </c>
      <c r="G105" s="30">
        <f t="shared" si="12"/>
        <v>1.5571672354948829</v>
      </c>
      <c r="H105" s="30">
        <f t="shared" si="13"/>
        <v>0.87951807228915679</v>
      </c>
      <c r="I105" s="30">
        <f t="shared" si="8"/>
        <v>9</v>
      </c>
      <c r="J105" s="30">
        <f t="shared" si="9"/>
        <v>9</v>
      </c>
      <c r="K105" s="30">
        <f t="shared" si="10"/>
        <v>4</v>
      </c>
    </row>
    <row r="106" spans="1:11" x14ac:dyDescent="0.25">
      <c r="A106" s="1">
        <v>45600</v>
      </c>
      <c r="B106" s="38">
        <v>936.9</v>
      </c>
      <c r="C106" s="38">
        <v>942</v>
      </c>
      <c r="D106" s="38">
        <v>935.3</v>
      </c>
      <c r="E106" s="38">
        <v>938.5</v>
      </c>
      <c r="F106" s="38">
        <f t="shared" si="11"/>
        <v>0.71512434624827037</v>
      </c>
      <c r="G106" s="30">
        <f t="shared" si="12"/>
        <v>0.17077596328317032</v>
      </c>
      <c r="H106" s="30">
        <f t="shared" si="13"/>
        <v>0.23880597014925553</v>
      </c>
      <c r="I106" s="30">
        <f t="shared" si="8"/>
        <v>3</v>
      </c>
      <c r="J106" s="30">
        <f t="shared" si="9"/>
        <v>3</v>
      </c>
      <c r="K106" s="30">
        <f t="shared" si="10"/>
        <v>2</v>
      </c>
    </row>
    <row r="107" spans="1:11" x14ac:dyDescent="0.25">
      <c r="A107" s="1">
        <v>45597</v>
      </c>
      <c r="B107" s="38">
        <v>936</v>
      </c>
      <c r="C107" s="38">
        <v>937.8</v>
      </c>
      <c r="D107" s="38">
        <v>931.8</v>
      </c>
      <c r="E107" s="38">
        <v>936</v>
      </c>
      <c r="F107" s="38">
        <f t="shared" si="11"/>
        <v>0.64102564102564097</v>
      </c>
      <c r="G107" s="30">
        <f t="shared" si="12"/>
        <v>0</v>
      </c>
      <c r="H107" s="30">
        <f t="shared" si="13"/>
        <v>0</v>
      </c>
      <c r="I107" s="30">
        <f t="shared" si="8"/>
        <v>2</v>
      </c>
      <c r="J107" s="30">
        <f t="shared" si="9"/>
        <v>1</v>
      </c>
      <c r="K107" s="30">
        <f t="shared" si="10"/>
        <v>2</v>
      </c>
    </row>
    <row r="108" spans="1:11" x14ac:dyDescent="0.25">
      <c r="A108" s="1">
        <v>45596</v>
      </c>
      <c r="B108" s="38">
        <v>923.6</v>
      </c>
      <c r="C108" s="38">
        <v>939.2</v>
      </c>
      <c r="D108" s="38">
        <v>923.1</v>
      </c>
      <c r="E108" s="38">
        <v>937.2</v>
      </c>
      <c r="F108" s="38">
        <f t="shared" si="11"/>
        <v>1.74317886530966</v>
      </c>
      <c r="G108" s="30">
        <f t="shared" si="12"/>
        <v>1.4724989172802103</v>
      </c>
      <c r="H108" s="30">
        <f t="shared" si="13"/>
        <v>0.84472049689441031</v>
      </c>
      <c r="I108" s="30">
        <f t="shared" si="8"/>
        <v>9</v>
      </c>
      <c r="J108" s="30">
        <f t="shared" si="9"/>
        <v>9</v>
      </c>
      <c r="K108" s="30">
        <f t="shared" si="10"/>
        <v>4</v>
      </c>
    </row>
    <row r="109" spans="1:11" x14ac:dyDescent="0.25">
      <c r="A109" s="1">
        <v>45595</v>
      </c>
      <c r="B109" s="38">
        <v>928</v>
      </c>
      <c r="C109" s="38">
        <v>929.9</v>
      </c>
      <c r="D109" s="38">
        <v>923.2</v>
      </c>
      <c r="E109" s="38">
        <v>923.8</v>
      </c>
      <c r="F109" s="38">
        <f t="shared" si="11"/>
        <v>0.72198275862068229</v>
      </c>
      <c r="G109" s="30">
        <f t="shared" si="12"/>
        <v>-0.4525862068965566</v>
      </c>
      <c r="H109" s="30">
        <f t="shared" si="13"/>
        <v>0.62686567164180418</v>
      </c>
      <c r="I109" s="30">
        <f t="shared" si="8"/>
        <v>3</v>
      </c>
      <c r="J109" s="30">
        <f t="shared" si="9"/>
        <v>7</v>
      </c>
      <c r="K109" s="30">
        <f t="shared" si="10"/>
        <v>3</v>
      </c>
    </row>
    <row r="110" spans="1:11" x14ac:dyDescent="0.25">
      <c r="A110" s="1">
        <v>45594</v>
      </c>
      <c r="B110" s="38">
        <v>931</v>
      </c>
      <c r="C110" s="38">
        <v>935.5</v>
      </c>
      <c r="D110" s="38">
        <v>927.4</v>
      </c>
      <c r="E110" s="38">
        <v>929.9</v>
      </c>
      <c r="F110" s="38">
        <f t="shared" si="11"/>
        <v>0.87003222341568454</v>
      </c>
      <c r="G110" s="30">
        <f t="shared" si="12"/>
        <v>-0.11815252416756421</v>
      </c>
      <c r="H110" s="30">
        <f t="shared" si="13"/>
        <v>0.1358024691358049</v>
      </c>
      <c r="I110" s="30">
        <f t="shared" si="8"/>
        <v>4</v>
      </c>
      <c r="J110" s="30">
        <f t="shared" si="9"/>
        <v>2</v>
      </c>
      <c r="K110" s="30">
        <f t="shared" si="10"/>
        <v>2</v>
      </c>
    </row>
    <row r="111" spans="1:11" x14ac:dyDescent="0.25">
      <c r="A111" s="1">
        <v>45593</v>
      </c>
      <c r="B111" s="38">
        <v>940</v>
      </c>
      <c r="C111" s="38">
        <v>941.5</v>
      </c>
      <c r="D111" s="38">
        <v>925.8</v>
      </c>
      <c r="E111" s="38">
        <v>929.6</v>
      </c>
      <c r="F111" s="38">
        <f t="shared" si="11"/>
        <v>1.6702127659574517</v>
      </c>
      <c r="G111" s="30">
        <f t="shared" si="12"/>
        <v>-1.1063829787234019</v>
      </c>
      <c r="H111" s="30">
        <f t="shared" si="13"/>
        <v>0.66242038216560173</v>
      </c>
      <c r="I111" s="30">
        <f t="shared" si="8"/>
        <v>9</v>
      </c>
      <c r="J111" s="30">
        <f t="shared" si="9"/>
        <v>7</v>
      </c>
      <c r="K111" s="30">
        <f t="shared" si="10"/>
        <v>4</v>
      </c>
    </row>
    <row r="112" spans="1:11" x14ac:dyDescent="0.25">
      <c r="A112" s="1">
        <v>45590</v>
      </c>
      <c r="B112" s="38">
        <v>938.4</v>
      </c>
      <c r="C112" s="38">
        <v>940</v>
      </c>
      <c r="D112" s="38">
        <v>933.4</v>
      </c>
      <c r="E112" s="38">
        <v>939.8</v>
      </c>
      <c r="F112" s="38">
        <f t="shared" si="11"/>
        <v>0.70332480818414567</v>
      </c>
      <c r="G112" s="30">
        <f t="shared" si="12"/>
        <v>0.14919011082693706</v>
      </c>
      <c r="H112" s="30">
        <f t="shared" si="13"/>
        <v>0.21212121212120796</v>
      </c>
      <c r="I112" s="30">
        <f t="shared" si="8"/>
        <v>3</v>
      </c>
      <c r="J112" s="30">
        <f t="shared" si="9"/>
        <v>3</v>
      </c>
      <c r="K112" s="30">
        <f t="shared" si="10"/>
        <v>2</v>
      </c>
    </row>
    <row r="113" spans="1:11" x14ac:dyDescent="0.25">
      <c r="A113" s="1">
        <v>45589</v>
      </c>
      <c r="B113" s="38">
        <v>938</v>
      </c>
      <c r="C113" s="38">
        <v>945.3</v>
      </c>
      <c r="D113" s="38">
        <v>935.5</v>
      </c>
      <c r="E113" s="38">
        <v>936.1</v>
      </c>
      <c r="F113" s="38">
        <f t="shared" si="11"/>
        <v>1.0447761194029803</v>
      </c>
      <c r="G113" s="30">
        <f t="shared" si="12"/>
        <v>-0.20255863539445387</v>
      </c>
      <c r="H113" s="30">
        <f t="shared" si="13"/>
        <v>0.19387755102040674</v>
      </c>
      <c r="I113" s="30">
        <f t="shared" si="8"/>
        <v>5</v>
      </c>
      <c r="J113" s="30">
        <f t="shared" si="9"/>
        <v>2</v>
      </c>
      <c r="K113" s="30">
        <f t="shared" si="10"/>
        <v>2</v>
      </c>
    </row>
    <row r="114" spans="1:11" x14ac:dyDescent="0.25">
      <c r="A114" s="1">
        <v>45587</v>
      </c>
      <c r="B114" s="38">
        <v>948.1</v>
      </c>
      <c r="C114" s="38">
        <v>951.7</v>
      </c>
      <c r="D114" s="38">
        <v>939.9</v>
      </c>
      <c r="E114" s="38">
        <v>940.2</v>
      </c>
      <c r="F114" s="38">
        <f t="shared" si="11"/>
        <v>1.244594452062026</v>
      </c>
      <c r="G114" s="30">
        <f t="shared" si="12"/>
        <v>-0.83324543824490838</v>
      </c>
      <c r="H114" s="30">
        <f t="shared" si="13"/>
        <v>0.66949152542372292</v>
      </c>
      <c r="I114" s="30">
        <f t="shared" si="8"/>
        <v>7</v>
      </c>
      <c r="J114" s="30">
        <f t="shared" si="9"/>
        <v>7</v>
      </c>
      <c r="K114" s="30">
        <f t="shared" si="10"/>
        <v>4</v>
      </c>
    </row>
    <row r="115" spans="1:11" x14ac:dyDescent="0.25">
      <c r="A115" s="1">
        <v>45586</v>
      </c>
      <c r="B115" s="38">
        <v>959</v>
      </c>
      <c r="C115" s="38">
        <v>959.6</v>
      </c>
      <c r="D115" s="38">
        <v>949.5</v>
      </c>
      <c r="E115" s="38">
        <v>952</v>
      </c>
      <c r="F115" s="38">
        <f t="shared" si="11"/>
        <v>1.0531803962460922</v>
      </c>
      <c r="G115" s="30">
        <f t="shared" si="12"/>
        <v>-0.72992700729927007</v>
      </c>
      <c r="H115" s="30">
        <f t="shared" si="13"/>
        <v>0.69306930693069146</v>
      </c>
      <c r="I115" s="30">
        <f t="shared" si="8"/>
        <v>5</v>
      </c>
      <c r="J115" s="30">
        <f t="shared" si="9"/>
        <v>7</v>
      </c>
      <c r="K115" s="30">
        <f t="shared" si="10"/>
        <v>3</v>
      </c>
    </row>
    <row r="116" spans="1:11" x14ac:dyDescent="0.25">
      <c r="A116" s="1">
        <v>45583</v>
      </c>
      <c r="B116" s="38">
        <v>956</v>
      </c>
      <c r="C116" s="38">
        <v>964.6</v>
      </c>
      <c r="D116" s="38">
        <v>954.1</v>
      </c>
      <c r="E116" s="38">
        <v>956.4</v>
      </c>
      <c r="F116" s="38">
        <f t="shared" si="11"/>
        <v>1.0983263598326358</v>
      </c>
      <c r="G116" s="30">
        <f t="shared" si="12"/>
        <v>4.1841004184098043E-2</v>
      </c>
      <c r="H116" s="30">
        <f t="shared" si="13"/>
        <v>3.8095238095235941E-2</v>
      </c>
      <c r="I116" s="30">
        <f t="shared" si="8"/>
        <v>5</v>
      </c>
      <c r="J116" s="30">
        <f t="shared" si="9"/>
        <v>1</v>
      </c>
      <c r="K116" s="30">
        <f t="shared" si="10"/>
        <v>2</v>
      </c>
    </row>
    <row r="117" spans="1:11" x14ac:dyDescent="0.25">
      <c r="A117" s="1">
        <v>45582</v>
      </c>
      <c r="B117" s="38">
        <v>952.9</v>
      </c>
      <c r="C117" s="38">
        <v>956.9</v>
      </c>
      <c r="D117" s="38">
        <v>951.4</v>
      </c>
      <c r="E117" s="38">
        <v>956.6</v>
      </c>
      <c r="F117" s="38">
        <f t="shared" si="11"/>
        <v>0.57718543393850352</v>
      </c>
      <c r="G117" s="30">
        <f t="shared" si="12"/>
        <v>0.38828838283136169</v>
      </c>
      <c r="H117" s="30">
        <f t="shared" si="13"/>
        <v>0.67272727272728094</v>
      </c>
      <c r="I117" s="30">
        <f t="shared" si="8"/>
        <v>1</v>
      </c>
      <c r="J117" s="30">
        <f t="shared" si="9"/>
        <v>7</v>
      </c>
      <c r="K117" s="30">
        <f t="shared" si="10"/>
        <v>3</v>
      </c>
    </row>
    <row r="118" spans="1:11" x14ac:dyDescent="0.25">
      <c r="A118" s="1">
        <v>45581</v>
      </c>
      <c r="B118" s="38">
        <v>932.7</v>
      </c>
      <c r="C118" s="38">
        <v>952.8</v>
      </c>
      <c r="D118" s="38">
        <v>932.6</v>
      </c>
      <c r="E118" s="38">
        <v>948.9</v>
      </c>
      <c r="F118" s="38">
        <f t="shared" si="11"/>
        <v>2.1657553339766196</v>
      </c>
      <c r="G118" s="30">
        <f t="shared" si="12"/>
        <v>1.7368928916050104</v>
      </c>
      <c r="H118" s="30">
        <f t="shared" si="13"/>
        <v>0.80198019801980136</v>
      </c>
      <c r="I118" s="30">
        <f t="shared" si="8"/>
        <v>10</v>
      </c>
      <c r="J118" s="30">
        <f t="shared" si="9"/>
        <v>9</v>
      </c>
      <c r="K118" s="30">
        <f t="shared" si="10"/>
        <v>4</v>
      </c>
    </row>
    <row r="119" spans="1:11" x14ac:dyDescent="0.25">
      <c r="A119" s="1">
        <v>45580</v>
      </c>
      <c r="B119" s="38">
        <v>937.5</v>
      </c>
      <c r="C119" s="38">
        <v>939.4</v>
      </c>
      <c r="D119" s="38">
        <v>932.6</v>
      </c>
      <c r="E119" s="38">
        <v>934.5</v>
      </c>
      <c r="F119" s="38">
        <f t="shared" si="11"/>
        <v>0.72533333333332839</v>
      </c>
      <c r="G119" s="30">
        <f t="shared" si="12"/>
        <v>-0.32</v>
      </c>
      <c r="H119" s="30">
        <f t="shared" si="13"/>
        <v>0.44117647058823833</v>
      </c>
      <c r="I119" s="30">
        <f t="shared" si="8"/>
        <v>3</v>
      </c>
      <c r="J119" s="30">
        <f t="shared" si="9"/>
        <v>5</v>
      </c>
      <c r="K119" s="30">
        <f t="shared" si="10"/>
        <v>2</v>
      </c>
    </row>
    <row r="120" spans="1:11" x14ac:dyDescent="0.25">
      <c r="A120" s="1">
        <v>45576</v>
      </c>
      <c r="B120" s="38">
        <v>934.9</v>
      </c>
      <c r="C120" s="38">
        <v>939.8</v>
      </c>
      <c r="D120" s="38">
        <v>934</v>
      </c>
      <c r="E120" s="38">
        <v>934.7</v>
      </c>
      <c r="F120" s="38">
        <f t="shared" si="11"/>
        <v>0.62038720718792972</v>
      </c>
      <c r="G120" s="30">
        <f t="shared" si="12"/>
        <v>-2.1392662316818033E-2</v>
      </c>
      <c r="H120" s="30">
        <f t="shared" si="13"/>
        <v>3.4482758620678164E-2</v>
      </c>
      <c r="I120" s="30">
        <f t="shared" si="8"/>
        <v>2</v>
      </c>
      <c r="J120" s="30">
        <f t="shared" si="9"/>
        <v>1</v>
      </c>
      <c r="K120" s="30">
        <f t="shared" si="10"/>
        <v>2</v>
      </c>
    </row>
    <row r="121" spans="1:11" x14ac:dyDescent="0.25">
      <c r="A121" s="1">
        <v>45575</v>
      </c>
      <c r="B121" s="38">
        <v>925.3</v>
      </c>
      <c r="C121" s="38">
        <v>938.2</v>
      </c>
      <c r="D121" s="38">
        <v>925.2</v>
      </c>
      <c r="E121" s="38">
        <v>932.7</v>
      </c>
      <c r="F121" s="38">
        <f t="shared" si="11"/>
        <v>1.4049497460283153</v>
      </c>
      <c r="G121" s="30">
        <f t="shared" si="12"/>
        <v>0.79974062466228157</v>
      </c>
      <c r="H121" s="30">
        <f t="shared" si="13"/>
        <v>0.5692307692307762</v>
      </c>
      <c r="I121" s="30">
        <f t="shared" si="8"/>
        <v>8</v>
      </c>
      <c r="J121" s="30">
        <f t="shared" si="9"/>
        <v>6</v>
      </c>
      <c r="K121" s="30">
        <f t="shared" si="10"/>
        <v>1</v>
      </c>
    </row>
    <row r="122" spans="1:11" x14ac:dyDescent="0.25">
      <c r="A122" s="1">
        <v>45574</v>
      </c>
      <c r="B122" s="38">
        <v>920</v>
      </c>
      <c r="C122" s="38">
        <v>923.3</v>
      </c>
      <c r="D122" s="38">
        <v>918.7</v>
      </c>
      <c r="E122" s="38">
        <v>922.6</v>
      </c>
      <c r="F122" s="38">
        <f t="shared" si="11"/>
        <v>0.49999999999999012</v>
      </c>
      <c r="G122" s="30">
        <f t="shared" si="12"/>
        <v>0.28260869565217639</v>
      </c>
      <c r="H122" s="30">
        <f t="shared" si="13"/>
        <v>0.56521739130436399</v>
      </c>
      <c r="I122" s="30">
        <f t="shared" si="8"/>
        <v>1</v>
      </c>
      <c r="J122" s="30">
        <f t="shared" si="9"/>
        <v>6</v>
      </c>
      <c r="K122" s="30">
        <f t="shared" si="10"/>
        <v>2</v>
      </c>
    </row>
    <row r="123" spans="1:11" x14ac:dyDescent="0.25">
      <c r="A123" s="1">
        <v>45573</v>
      </c>
      <c r="B123" s="38">
        <v>915.8</v>
      </c>
      <c r="C123" s="38">
        <v>921.9</v>
      </c>
      <c r="D123" s="38">
        <v>914.5</v>
      </c>
      <c r="E123" s="38">
        <v>919.7</v>
      </c>
      <c r="F123" s="38">
        <f t="shared" si="11"/>
        <v>0.80803668923345473</v>
      </c>
      <c r="G123" s="30">
        <f t="shared" si="12"/>
        <v>0.42585717405548057</v>
      </c>
      <c r="H123" s="30">
        <f t="shared" si="13"/>
        <v>0.52702702702704085</v>
      </c>
      <c r="I123" s="30">
        <f t="shared" si="8"/>
        <v>4</v>
      </c>
      <c r="J123" s="30">
        <f t="shared" si="9"/>
        <v>6</v>
      </c>
      <c r="K123" s="30">
        <f t="shared" si="10"/>
        <v>2</v>
      </c>
    </row>
    <row r="124" spans="1:11" x14ac:dyDescent="0.25">
      <c r="A124" s="1">
        <v>45572</v>
      </c>
      <c r="B124" s="38">
        <v>917.5</v>
      </c>
      <c r="C124" s="38">
        <v>920.1</v>
      </c>
      <c r="D124" s="38">
        <v>914.3</v>
      </c>
      <c r="E124" s="38">
        <v>919.6</v>
      </c>
      <c r="F124" s="38">
        <f t="shared" si="11"/>
        <v>0.63215258855586576</v>
      </c>
      <c r="G124" s="30">
        <f t="shared" si="12"/>
        <v>0.2288828337874684</v>
      </c>
      <c r="H124" s="30">
        <f t="shared" si="13"/>
        <v>0.36206896551724099</v>
      </c>
      <c r="I124" s="30">
        <f t="shared" si="8"/>
        <v>2</v>
      </c>
      <c r="J124" s="30">
        <f t="shared" si="9"/>
        <v>4</v>
      </c>
      <c r="K124" s="30">
        <f t="shared" si="10"/>
        <v>2</v>
      </c>
    </row>
    <row r="125" spans="1:11" x14ac:dyDescent="0.25">
      <c r="A125" s="1">
        <v>45569</v>
      </c>
      <c r="B125" s="38">
        <v>913</v>
      </c>
      <c r="C125" s="38">
        <v>918.5</v>
      </c>
      <c r="D125" s="38">
        <v>909.7</v>
      </c>
      <c r="E125" s="38">
        <v>914.3</v>
      </c>
      <c r="F125" s="38">
        <f t="shared" si="11"/>
        <v>0.9638554216867421</v>
      </c>
      <c r="G125" s="30">
        <f t="shared" si="12"/>
        <v>0.14238773274917355</v>
      </c>
      <c r="H125" s="30">
        <f t="shared" si="13"/>
        <v>0.14772727272726829</v>
      </c>
      <c r="I125" s="30">
        <f t="shared" si="8"/>
        <v>5</v>
      </c>
      <c r="J125" s="30">
        <f t="shared" si="9"/>
        <v>2</v>
      </c>
      <c r="K125" s="30">
        <f t="shared" si="10"/>
        <v>2</v>
      </c>
    </row>
    <row r="126" spans="1:11" x14ac:dyDescent="0.25">
      <c r="A126" s="1">
        <v>45568</v>
      </c>
      <c r="B126" s="38">
        <v>916</v>
      </c>
      <c r="C126" s="38">
        <v>918.8</v>
      </c>
      <c r="D126" s="38">
        <v>909.1</v>
      </c>
      <c r="E126" s="38">
        <v>911.9</v>
      </c>
      <c r="F126" s="38">
        <f t="shared" si="11"/>
        <v>1.0589519650654946</v>
      </c>
      <c r="G126" s="30">
        <f t="shared" si="12"/>
        <v>-0.44759825327511166</v>
      </c>
      <c r="H126" s="30">
        <f t="shared" si="13"/>
        <v>0.4226804123711394</v>
      </c>
      <c r="I126" s="30">
        <f t="shared" si="8"/>
        <v>5</v>
      </c>
      <c r="J126" s="30">
        <f t="shared" si="9"/>
        <v>5</v>
      </c>
      <c r="K126" s="30">
        <f t="shared" si="10"/>
        <v>2</v>
      </c>
    </row>
    <row r="127" spans="1:11" x14ac:dyDescent="0.25">
      <c r="A127" s="1">
        <v>45567</v>
      </c>
      <c r="B127" s="38">
        <v>923.1</v>
      </c>
      <c r="C127" s="38">
        <v>925.8</v>
      </c>
      <c r="D127" s="38">
        <v>914.5</v>
      </c>
      <c r="E127" s="38">
        <v>914.9</v>
      </c>
      <c r="F127" s="38">
        <f t="shared" si="11"/>
        <v>1.2241360632650802</v>
      </c>
      <c r="G127" s="30">
        <f t="shared" si="12"/>
        <v>-0.88831112555519931</v>
      </c>
      <c r="H127" s="30">
        <f t="shared" si="13"/>
        <v>0.72566371681416619</v>
      </c>
      <c r="I127" s="30">
        <f t="shared" si="8"/>
        <v>7</v>
      </c>
      <c r="J127" s="30">
        <f t="shared" si="9"/>
        <v>8</v>
      </c>
      <c r="K127" s="30">
        <f t="shared" si="10"/>
        <v>4</v>
      </c>
    </row>
    <row r="128" spans="1:11" x14ac:dyDescent="0.25">
      <c r="A128" s="1">
        <v>45566</v>
      </c>
      <c r="B128" s="38">
        <v>917.3</v>
      </c>
      <c r="C128" s="38">
        <v>925.1</v>
      </c>
      <c r="D128" s="38">
        <v>913.7</v>
      </c>
      <c r="E128" s="38">
        <v>924.4</v>
      </c>
      <c r="F128" s="38">
        <f t="shared" si="11"/>
        <v>1.2427777172135592</v>
      </c>
      <c r="G128" s="30">
        <f t="shared" si="12"/>
        <v>0.77401068352774693</v>
      </c>
      <c r="H128" s="30">
        <f t="shared" si="13"/>
        <v>0.62280701754386281</v>
      </c>
      <c r="I128" s="30">
        <f t="shared" si="8"/>
        <v>7</v>
      </c>
      <c r="J128" s="30">
        <f t="shared" si="9"/>
        <v>7</v>
      </c>
      <c r="K128" s="30">
        <f t="shared" si="10"/>
        <v>4</v>
      </c>
    </row>
    <row r="129" spans="1:11" x14ac:dyDescent="0.25">
      <c r="A129" s="1">
        <v>45565</v>
      </c>
      <c r="B129" s="38">
        <v>913.5</v>
      </c>
      <c r="C129" s="38">
        <v>917.9</v>
      </c>
      <c r="D129" s="38">
        <v>910.7</v>
      </c>
      <c r="E129" s="38">
        <v>915.4</v>
      </c>
      <c r="F129" s="38">
        <f t="shared" si="11"/>
        <v>0.78817733990147032</v>
      </c>
      <c r="G129" s="30">
        <f t="shared" si="12"/>
        <v>0.20799124247399858</v>
      </c>
      <c r="H129" s="30">
        <f t="shared" si="13"/>
        <v>0.26388888888888823</v>
      </c>
      <c r="I129" s="30">
        <f t="shared" si="8"/>
        <v>4</v>
      </c>
      <c r="J129" s="30">
        <f t="shared" si="9"/>
        <v>3</v>
      </c>
      <c r="K129" s="30">
        <f t="shared" si="10"/>
        <v>2</v>
      </c>
    </row>
    <row r="130" spans="1:11" x14ac:dyDescent="0.25">
      <c r="A130" s="1">
        <v>45562</v>
      </c>
      <c r="B130" s="38">
        <v>920.4</v>
      </c>
      <c r="C130" s="38">
        <v>922.3</v>
      </c>
      <c r="D130" s="38">
        <v>915</v>
      </c>
      <c r="E130" s="38">
        <v>916.7</v>
      </c>
      <c r="F130" s="38">
        <f t="shared" si="11"/>
        <v>0.79313342025205935</v>
      </c>
      <c r="G130" s="30">
        <f t="shared" si="12"/>
        <v>-0.40199913081268274</v>
      </c>
      <c r="H130" s="30">
        <f t="shared" si="13"/>
        <v>0.50684931506848696</v>
      </c>
      <c r="I130" s="30">
        <f t="shared" si="8"/>
        <v>4</v>
      </c>
      <c r="J130" s="30">
        <f t="shared" si="9"/>
        <v>6</v>
      </c>
      <c r="K130" s="30">
        <f t="shared" si="10"/>
        <v>2</v>
      </c>
    </row>
    <row r="131" spans="1:11" x14ac:dyDescent="0.25">
      <c r="A131" s="1">
        <v>45561</v>
      </c>
      <c r="B131" s="38">
        <v>925.1</v>
      </c>
      <c r="C131" s="38">
        <v>926</v>
      </c>
      <c r="D131" s="38">
        <v>917.9</v>
      </c>
      <c r="E131" s="38">
        <v>922</v>
      </c>
      <c r="F131" s="38">
        <f t="shared" si="11"/>
        <v>0.87558101826829771</v>
      </c>
      <c r="G131" s="30">
        <f t="shared" si="12"/>
        <v>-0.33509890822614019</v>
      </c>
      <c r="H131" s="30">
        <f t="shared" si="13"/>
        <v>0.38271604938271786</v>
      </c>
      <c r="I131" s="30">
        <f t="shared" ref="I131:I194" si="14">VLOOKUP(_xlfn.PERCENTRANK.EXC(F$4:F$1200,F131),$M$4:$O$13,3,TRUE)</f>
        <v>4</v>
      </c>
      <c r="J131" s="30">
        <f t="shared" ref="J131:J194" si="15">VLOOKUP(H131,$M$17:$O$26,3,TRUE)</f>
        <v>4</v>
      </c>
      <c r="K131" s="30">
        <f t="shared" ref="K131:K194" si="16">IF(I131&gt;=$O$3,IF(J131&gt;=$O$16,4,1),IF(J131&gt;=$O$16,3,2))</f>
        <v>2</v>
      </c>
    </row>
    <row r="132" spans="1:11" x14ac:dyDescent="0.25">
      <c r="A132" s="1">
        <v>45560</v>
      </c>
      <c r="B132" s="38">
        <v>928.3</v>
      </c>
      <c r="C132" s="38">
        <v>929.6</v>
      </c>
      <c r="D132" s="38">
        <v>921.1</v>
      </c>
      <c r="E132" s="38">
        <v>922.3</v>
      </c>
      <c r="F132" s="38">
        <f t="shared" ref="F132:F195" si="17">(C132-D132)/B132*100</f>
        <v>0.91565226758590978</v>
      </c>
      <c r="G132" s="30">
        <f t="shared" ref="G132:G195" si="18">(E132-B132)/B132*100</f>
        <v>-0.64634277711946575</v>
      </c>
      <c r="H132" s="30">
        <f t="shared" ref="H132:H195" si="19">ABS(G132/F132)</f>
        <v>0.70588235294117652</v>
      </c>
      <c r="I132" s="30">
        <f t="shared" si="14"/>
        <v>5</v>
      </c>
      <c r="J132" s="30">
        <f t="shared" si="15"/>
        <v>8</v>
      </c>
      <c r="K132" s="30">
        <f t="shared" si="16"/>
        <v>3</v>
      </c>
    </row>
    <row r="133" spans="1:11" x14ac:dyDescent="0.25">
      <c r="A133" s="1">
        <v>45559</v>
      </c>
      <c r="B133" s="38">
        <v>914.5</v>
      </c>
      <c r="C133" s="38">
        <v>925.8</v>
      </c>
      <c r="D133" s="38">
        <v>912.1</v>
      </c>
      <c r="E133" s="38">
        <v>925.3</v>
      </c>
      <c r="F133" s="38">
        <f t="shared" si="17"/>
        <v>1.4980863860032729</v>
      </c>
      <c r="G133" s="30">
        <f t="shared" si="18"/>
        <v>1.1809732094040408</v>
      </c>
      <c r="H133" s="30">
        <f t="shared" si="19"/>
        <v>0.78832116788321227</v>
      </c>
      <c r="I133" s="30">
        <f t="shared" si="14"/>
        <v>8</v>
      </c>
      <c r="J133" s="30">
        <f t="shared" si="15"/>
        <v>8</v>
      </c>
      <c r="K133" s="30">
        <f t="shared" si="16"/>
        <v>4</v>
      </c>
    </row>
    <row r="134" spans="1:11" x14ac:dyDescent="0.25">
      <c r="A134" s="1">
        <v>45558</v>
      </c>
      <c r="B134" s="38">
        <v>912</v>
      </c>
      <c r="C134" s="38">
        <v>915.6</v>
      </c>
      <c r="D134" s="38">
        <v>905</v>
      </c>
      <c r="E134" s="38">
        <v>910.6</v>
      </c>
      <c r="F134" s="38">
        <f t="shared" si="17"/>
        <v>1.1622807017543886</v>
      </c>
      <c r="G134" s="30">
        <f t="shared" si="18"/>
        <v>-0.15350877192982207</v>
      </c>
      <c r="H134" s="30">
        <f t="shared" si="19"/>
        <v>0.13207547169811076</v>
      </c>
      <c r="I134" s="30">
        <f t="shared" si="14"/>
        <v>6</v>
      </c>
      <c r="J134" s="30">
        <f t="shared" si="15"/>
        <v>2</v>
      </c>
      <c r="K134" s="30">
        <f t="shared" si="16"/>
        <v>1</v>
      </c>
    </row>
    <row r="135" spans="1:11" x14ac:dyDescent="0.25">
      <c r="A135" s="1">
        <v>45555</v>
      </c>
      <c r="B135" s="38">
        <v>916.6</v>
      </c>
      <c r="C135" s="38">
        <v>921.4</v>
      </c>
      <c r="D135" s="38">
        <v>909.5</v>
      </c>
      <c r="E135" s="38">
        <v>910.4</v>
      </c>
      <c r="F135" s="38">
        <f t="shared" si="17"/>
        <v>1.2982762382718718</v>
      </c>
      <c r="G135" s="30">
        <f t="shared" si="18"/>
        <v>-0.67641283002400665</v>
      </c>
      <c r="H135" s="30">
        <f t="shared" si="19"/>
        <v>0.52100840336134935</v>
      </c>
      <c r="I135" s="30">
        <f t="shared" si="14"/>
        <v>7</v>
      </c>
      <c r="J135" s="30">
        <f t="shared" si="15"/>
        <v>6</v>
      </c>
      <c r="K135" s="30">
        <f t="shared" si="16"/>
        <v>1</v>
      </c>
    </row>
    <row r="136" spans="1:11" x14ac:dyDescent="0.25">
      <c r="A136" s="1">
        <v>45554</v>
      </c>
      <c r="B136" s="38">
        <v>908.5</v>
      </c>
      <c r="C136" s="38">
        <v>916</v>
      </c>
      <c r="D136" s="38">
        <v>903.7</v>
      </c>
      <c r="E136" s="38">
        <v>915.5</v>
      </c>
      <c r="F136" s="38">
        <f t="shared" si="17"/>
        <v>1.3538800220143044</v>
      </c>
      <c r="G136" s="30">
        <f t="shared" si="18"/>
        <v>0.77050082553659882</v>
      </c>
      <c r="H136" s="30">
        <f t="shared" si="19"/>
        <v>0.56910569105691267</v>
      </c>
      <c r="I136" s="30">
        <f t="shared" si="14"/>
        <v>7</v>
      </c>
      <c r="J136" s="30">
        <f t="shared" si="15"/>
        <v>6</v>
      </c>
      <c r="K136" s="30">
        <f t="shared" si="16"/>
        <v>1</v>
      </c>
    </row>
    <row r="137" spans="1:11" x14ac:dyDescent="0.25">
      <c r="A137" s="1">
        <v>45553</v>
      </c>
      <c r="B137" s="38">
        <v>904.3</v>
      </c>
      <c r="C137" s="38">
        <v>911.7</v>
      </c>
      <c r="D137" s="38">
        <v>902.8</v>
      </c>
      <c r="E137" s="38">
        <v>903.6</v>
      </c>
      <c r="F137" s="38">
        <f t="shared" si="17"/>
        <v>0.98418666371780283</v>
      </c>
      <c r="G137" s="30">
        <f t="shared" si="18"/>
        <v>-7.7407939842964929E-2</v>
      </c>
      <c r="H137" s="30">
        <f t="shared" si="19"/>
        <v>7.8651685393249959E-2</v>
      </c>
      <c r="I137" s="30">
        <f t="shared" si="14"/>
        <v>5</v>
      </c>
      <c r="J137" s="30">
        <f t="shared" si="15"/>
        <v>1</v>
      </c>
      <c r="K137" s="30">
        <f t="shared" si="16"/>
        <v>2</v>
      </c>
    </row>
    <row r="138" spans="1:11" x14ac:dyDescent="0.25">
      <c r="A138" s="1">
        <v>45552</v>
      </c>
      <c r="B138" s="38">
        <v>904</v>
      </c>
      <c r="C138" s="38">
        <v>906</v>
      </c>
      <c r="D138" s="38">
        <v>902.3</v>
      </c>
      <c r="E138" s="38">
        <v>904.4</v>
      </c>
      <c r="F138" s="38">
        <f t="shared" si="17"/>
        <v>0.40929203539823511</v>
      </c>
      <c r="G138" s="30">
        <f t="shared" si="18"/>
        <v>4.4247787610616957E-2</v>
      </c>
      <c r="H138" s="30">
        <f t="shared" si="19"/>
        <v>0.10810810810810065</v>
      </c>
      <c r="I138" s="30">
        <f t="shared" si="14"/>
        <v>1</v>
      </c>
      <c r="J138" s="30">
        <f t="shared" si="15"/>
        <v>2</v>
      </c>
      <c r="K138" s="30">
        <f t="shared" si="16"/>
        <v>2</v>
      </c>
    </row>
    <row r="139" spans="1:11" x14ac:dyDescent="0.25">
      <c r="A139" s="1">
        <v>45551</v>
      </c>
      <c r="B139" s="38">
        <v>902</v>
      </c>
      <c r="C139" s="38">
        <v>904</v>
      </c>
      <c r="D139" s="38">
        <v>898</v>
      </c>
      <c r="E139" s="38">
        <v>903</v>
      </c>
      <c r="F139" s="38">
        <f t="shared" si="17"/>
        <v>0.66518847006651882</v>
      </c>
      <c r="G139" s="30">
        <f t="shared" si="18"/>
        <v>0.11086474501108648</v>
      </c>
      <c r="H139" s="30">
        <f t="shared" si="19"/>
        <v>0.16666666666666669</v>
      </c>
      <c r="I139" s="30">
        <f t="shared" si="14"/>
        <v>2</v>
      </c>
      <c r="J139" s="30">
        <f t="shared" si="15"/>
        <v>2</v>
      </c>
      <c r="K139" s="30">
        <f t="shared" si="16"/>
        <v>2</v>
      </c>
    </row>
    <row r="140" spans="1:11" x14ac:dyDescent="0.25">
      <c r="A140" s="1">
        <v>45548</v>
      </c>
      <c r="B140" s="38">
        <v>902.9</v>
      </c>
      <c r="C140" s="38">
        <v>905.4</v>
      </c>
      <c r="D140" s="38">
        <v>897.3</v>
      </c>
      <c r="E140" s="38">
        <v>899.2</v>
      </c>
      <c r="F140" s="38">
        <f t="shared" si="17"/>
        <v>0.8971093144312795</v>
      </c>
      <c r="G140" s="30">
        <f t="shared" si="18"/>
        <v>-0.40979067449329182</v>
      </c>
      <c r="H140" s="30">
        <f t="shared" si="19"/>
        <v>0.45679012345678044</v>
      </c>
      <c r="I140" s="30">
        <f t="shared" si="14"/>
        <v>5</v>
      </c>
      <c r="J140" s="30">
        <f t="shared" si="15"/>
        <v>5</v>
      </c>
      <c r="K140" s="30">
        <f t="shared" si="16"/>
        <v>2</v>
      </c>
    </row>
    <row r="141" spans="1:11" x14ac:dyDescent="0.25">
      <c r="A141" s="1">
        <v>45547</v>
      </c>
      <c r="B141" s="38">
        <v>897</v>
      </c>
      <c r="C141" s="38">
        <v>902.7</v>
      </c>
      <c r="D141" s="38">
        <v>894.7</v>
      </c>
      <c r="E141" s="38">
        <v>897.2</v>
      </c>
      <c r="F141" s="38">
        <f t="shared" si="17"/>
        <v>0.89186176142697882</v>
      </c>
      <c r="G141" s="30">
        <f t="shared" si="18"/>
        <v>2.2296544035679541E-2</v>
      </c>
      <c r="H141" s="30">
        <f t="shared" si="19"/>
        <v>2.5000000000005684E-2</v>
      </c>
      <c r="I141" s="30">
        <f t="shared" si="14"/>
        <v>5</v>
      </c>
      <c r="J141" s="30">
        <f t="shared" si="15"/>
        <v>1</v>
      </c>
      <c r="K141" s="30">
        <f t="shared" si="16"/>
        <v>2</v>
      </c>
    </row>
    <row r="142" spans="1:11" x14ac:dyDescent="0.25">
      <c r="A142" s="1">
        <v>45546</v>
      </c>
      <c r="B142" s="38">
        <v>896.7</v>
      </c>
      <c r="C142" s="38">
        <v>900</v>
      </c>
      <c r="D142" s="38">
        <v>887.4</v>
      </c>
      <c r="E142" s="38">
        <v>892.9</v>
      </c>
      <c r="F142" s="38">
        <f t="shared" si="17"/>
        <v>1.4051522248243584</v>
      </c>
      <c r="G142" s="30">
        <f t="shared" si="18"/>
        <v>-0.42377606780417842</v>
      </c>
      <c r="H142" s="30">
        <f t="shared" si="19"/>
        <v>0.30158730158730646</v>
      </c>
      <c r="I142" s="30">
        <f t="shared" si="14"/>
        <v>8</v>
      </c>
      <c r="J142" s="30">
        <f t="shared" si="15"/>
        <v>4</v>
      </c>
      <c r="K142" s="30">
        <f t="shared" si="16"/>
        <v>1</v>
      </c>
    </row>
    <row r="143" spans="1:11" x14ac:dyDescent="0.25">
      <c r="A143" s="1">
        <v>45545</v>
      </c>
      <c r="B143" s="38">
        <v>902.5</v>
      </c>
      <c r="C143" s="38">
        <v>902.7</v>
      </c>
      <c r="D143" s="38">
        <v>895.1</v>
      </c>
      <c r="E143" s="38">
        <v>899.3</v>
      </c>
      <c r="F143" s="38">
        <f t="shared" si="17"/>
        <v>0.84210526315789735</v>
      </c>
      <c r="G143" s="30">
        <f t="shared" si="18"/>
        <v>-0.35457063711911863</v>
      </c>
      <c r="H143" s="30">
        <f t="shared" si="19"/>
        <v>0.42105263157895206</v>
      </c>
      <c r="I143" s="30">
        <f t="shared" si="14"/>
        <v>4</v>
      </c>
      <c r="J143" s="30">
        <f t="shared" si="15"/>
        <v>5</v>
      </c>
      <c r="K143" s="30">
        <f t="shared" si="16"/>
        <v>2</v>
      </c>
    </row>
    <row r="144" spans="1:11" x14ac:dyDescent="0.25">
      <c r="A144" s="1">
        <v>45544</v>
      </c>
      <c r="B144" s="38">
        <v>899</v>
      </c>
      <c r="C144" s="38">
        <v>909.4</v>
      </c>
      <c r="D144" s="38">
        <v>895.3</v>
      </c>
      <c r="E144" s="38">
        <v>900.6</v>
      </c>
      <c r="F144" s="38">
        <f t="shared" si="17"/>
        <v>1.5684093437152418</v>
      </c>
      <c r="G144" s="30">
        <f t="shared" si="18"/>
        <v>0.17797552836485236</v>
      </c>
      <c r="H144" s="30">
        <f t="shared" si="19"/>
        <v>0.11347517730496597</v>
      </c>
      <c r="I144" s="30">
        <f t="shared" si="14"/>
        <v>8</v>
      </c>
      <c r="J144" s="30">
        <f t="shared" si="15"/>
        <v>2</v>
      </c>
      <c r="K144" s="30">
        <f t="shared" si="16"/>
        <v>1</v>
      </c>
    </row>
    <row r="145" spans="1:11" x14ac:dyDescent="0.25">
      <c r="A145" s="1">
        <v>45541</v>
      </c>
      <c r="B145" s="38">
        <v>895.8</v>
      </c>
      <c r="C145" s="38">
        <v>910.3</v>
      </c>
      <c r="D145" s="38">
        <v>891.6</v>
      </c>
      <c r="E145" s="38">
        <v>904.9</v>
      </c>
      <c r="F145" s="38">
        <f t="shared" si="17"/>
        <v>2.0875195356106198</v>
      </c>
      <c r="G145" s="30">
        <f t="shared" si="18"/>
        <v>1.0158517526233561</v>
      </c>
      <c r="H145" s="30">
        <f t="shared" si="19"/>
        <v>0.4866310160427838</v>
      </c>
      <c r="I145" s="30">
        <f t="shared" si="14"/>
        <v>10</v>
      </c>
      <c r="J145" s="30">
        <f t="shared" si="15"/>
        <v>5</v>
      </c>
      <c r="K145" s="30">
        <f t="shared" si="16"/>
        <v>1</v>
      </c>
    </row>
    <row r="146" spans="1:11" x14ac:dyDescent="0.25">
      <c r="A146" s="1">
        <v>45540</v>
      </c>
      <c r="B146" s="38">
        <v>857.9</v>
      </c>
      <c r="C146" s="38">
        <v>889.3</v>
      </c>
      <c r="D146" s="38">
        <v>856.7</v>
      </c>
      <c r="E146" s="38">
        <v>889.1</v>
      </c>
      <c r="F146" s="38">
        <f t="shared" si="17"/>
        <v>3.7999766872595773</v>
      </c>
      <c r="G146" s="30">
        <f t="shared" si="18"/>
        <v>3.6367875043711444</v>
      </c>
      <c r="H146" s="30">
        <f t="shared" si="19"/>
        <v>0.9570552147239304</v>
      </c>
      <c r="I146" s="30">
        <f t="shared" si="14"/>
        <v>10</v>
      </c>
      <c r="J146" s="30">
        <f t="shared" si="15"/>
        <v>10</v>
      </c>
      <c r="K146" s="30">
        <f t="shared" si="16"/>
        <v>4</v>
      </c>
    </row>
    <row r="147" spans="1:11" x14ac:dyDescent="0.25">
      <c r="A147" s="1">
        <v>45539</v>
      </c>
      <c r="B147" s="38">
        <v>849.4</v>
      </c>
      <c r="C147" s="38">
        <v>857.3</v>
      </c>
      <c r="D147" s="38">
        <v>848.5</v>
      </c>
      <c r="E147" s="38">
        <v>855.3</v>
      </c>
      <c r="F147" s="38">
        <f t="shared" si="17"/>
        <v>1.0360254297150877</v>
      </c>
      <c r="G147" s="30">
        <f t="shared" si="18"/>
        <v>0.69460795855898017</v>
      </c>
      <c r="H147" s="30">
        <f t="shared" si="19"/>
        <v>0.6704545454545463</v>
      </c>
      <c r="I147" s="30">
        <f t="shared" si="14"/>
        <v>5</v>
      </c>
      <c r="J147" s="30">
        <f t="shared" si="15"/>
        <v>7</v>
      </c>
      <c r="K147" s="30">
        <f t="shared" si="16"/>
        <v>3</v>
      </c>
    </row>
    <row r="148" spans="1:11" x14ac:dyDescent="0.25">
      <c r="A148" s="1">
        <v>45538</v>
      </c>
      <c r="B148" s="38">
        <v>848.3</v>
      </c>
      <c r="C148" s="38">
        <v>860.2</v>
      </c>
      <c r="D148" s="38">
        <v>847.8</v>
      </c>
      <c r="E148" s="38">
        <v>855.7</v>
      </c>
      <c r="F148" s="38">
        <f t="shared" si="17"/>
        <v>1.4617470234586929</v>
      </c>
      <c r="G148" s="30">
        <f t="shared" si="18"/>
        <v>0.872332901096321</v>
      </c>
      <c r="H148" s="30">
        <f t="shared" si="19"/>
        <v>0.59677419354839001</v>
      </c>
      <c r="I148" s="30">
        <f t="shared" si="14"/>
        <v>8</v>
      </c>
      <c r="J148" s="30">
        <f t="shared" si="15"/>
        <v>6</v>
      </c>
      <c r="K148" s="30">
        <f t="shared" si="16"/>
        <v>1</v>
      </c>
    </row>
    <row r="149" spans="1:11" x14ac:dyDescent="0.25">
      <c r="A149" s="1">
        <v>45537</v>
      </c>
      <c r="B149" s="38">
        <v>851.1</v>
      </c>
      <c r="C149" s="38">
        <v>852</v>
      </c>
      <c r="D149" s="38">
        <v>848.3</v>
      </c>
      <c r="E149" s="38">
        <v>850.4</v>
      </c>
      <c r="F149" s="38">
        <f t="shared" si="17"/>
        <v>0.43473152391023917</v>
      </c>
      <c r="G149" s="30">
        <f t="shared" si="18"/>
        <v>-8.224650452356308E-2</v>
      </c>
      <c r="H149" s="30">
        <f t="shared" si="19"/>
        <v>0.18918918918919911</v>
      </c>
      <c r="I149" s="30">
        <f t="shared" si="14"/>
        <v>1</v>
      </c>
      <c r="J149" s="30">
        <f t="shared" si="15"/>
        <v>2</v>
      </c>
      <c r="K149" s="30">
        <f t="shared" si="16"/>
        <v>2</v>
      </c>
    </row>
    <row r="150" spans="1:11" x14ac:dyDescent="0.25">
      <c r="A150" s="1">
        <v>45534</v>
      </c>
      <c r="B150" s="38">
        <v>857.2</v>
      </c>
      <c r="C150" s="38">
        <v>860.3</v>
      </c>
      <c r="D150" s="38">
        <v>851.1</v>
      </c>
      <c r="E150" s="38">
        <v>854.1</v>
      </c>
      <c r="F150" s="38">
        <f t="shared" si="17"/>
        <v>1.0732617825478221</v>
      </c>
      <c r="G150" s="30">
        <f t="shared" si="18"/>
        <v>-0.36164255716285842</v>
      </c>
      <c r="H150" s="30">
        <f t="shared" si="19"/>
        <v>0.33695652173913537</v>
      </c>
      <c r="I150" s="30">
        <f t="shared" si="14"/>
        <v>5</v>
      </c>
      <c r="J150" s="30">
        <f t="shared" si="15"/>
        <v>4</v>
      </c>
      <c r="K150" s="30">
        <f t="shared" si="16"/>
        <v>2</v>
      </c>
    </row>
    <row r="151" spans="1:11" x14ac:dyDescent="0.25">
      <c r="A151" s="1">
        <v>45533</v>
      </c>
      <c r="B151" s="38">
        <v>858.5</v>
      </c>
      <c r="C151" s="38">
        <v>860.8</v>
      </c>
      <c r="D151" s="38">
        <v>855.6</v>
      </c>
      <c r="E151" s="38">
        <v>855.9</v>
      </c>
      <c r="F151" s="38">
        <f t="shared" si="17"/>
        <v>0.60570762958648017</v>
      </c>
      <c r="G151" s="30">
        <f t="shared" si="18"/>
        <v>-0.30285381479324669</v>
      </c>
      <c r="H151" s="30">
        <f t="shared" si="19"/>
        <v>0.50000000000001088</v>
      </c>
      <c r="I151" s="30">
        <f t="shared" si="14"/>
        <v>2</v>
      </c>
      <c r="J151" s="30">
        <f t="shared" si="15"/>
        <v>6</v>
      </c>
      <c r="K151" s="30">
        <f t="shared" si="16"/>
        <v>2</v>
      </c>
    </row>
    <row r="152" spans="1:11" x14ac:dyDescent="0.25">
      <c r="A152" s="1">
        <v>45532</v>
      </c>
      <c r="B152" s="38">
        <v>853.5</v>
      </c>
      <c r="C152" s="38">
        <v>863.9</v>
      </c>
      <c r="D152" s="38">
        <v>853.1</v>
      </c>
      <c r="E152" s="38">
        <v>860.6</v>
      </c>
      <c r="F152" s="38">
        <f t="shared" si="17"/>
        <v>1.2653778558875166</v>
      </c>
      <c r="G152" s="30">
        <f t="shared" si="18"/>
        <v>0.83186877562976247</v>
      </c>
      <c r="H152" s="30">
        <f t="shared" si="19"/>
        <v>0.65740740740741233</v>
      </c>
      <c r="I152" s="30">
        <f t="shared" si="14"/>
        <v>7</v>
      </c>
      <c r="J152" s="30">
        <f t="shared" si="15"/>
        <v>7</v>
      </c>
      <c r="K152" s="30">
        <f t="shared" si="16"/>
        <v>4</v>
      </c>
    </row>
    <row r="153" spans="1:11" x14ac:dyDescent="0.25">
      <c r="A153" s="1">
        <v>45531</v>
      </c>
      <c r="B153" s="38">
        <v>855.6</v>
      </c>
      <c r="C153" s="38">
        <v>859.6</v>
      </c>
      <c r="D153" s="38">
        <v>855.3</v>
      </c>
      <c r="E153" s="38">
        <v>857.1</v>
      </c>
      <c r="F153" s="38">
        <f t="shared" si="17"/>
        <v>0.50257129499767039</v>
      </c>
      <c r="G153" s="30">
        <f t="shared" si="18"/>
        <v>0.17531556802244039</v>
      </c>
      <c r="H153" s="30">
        <f t="shared" si="19"/>
        <v>0.34883720930232004</v>
      </c>
      <c r="I153" s="30">
        <f t="shared" si="14"/>
        <v>1</v>
      </c>
      <c r="J153" s="30">
        <f t="shared" si="15"/>
        <v>4</v>
      </c>
      <c r="K153" s="30">
        <f t="shared" si="16"/>
        <v>2</v>
      </c>
    </row>
    <row r="154" spans="1:11" x14ac:dyDescent="0.25">
      <c r="A154" s="1">
        <v>45530</v>
      </c>
      <c r="B154" s="38">
        <v>851.1</v>
      </c>
      <c r="C154" s="38">
        <v>859.4</v>
      </c>
      <c r="D154" s="38">
        <v>847</v>
      </c>
      <c r="E154" s="38">
        <v>856.8</v>
      </c>
      <c r="F154" s="38">
        <f t="shared" si="17"/>
        <v>1.4569380801315917</v>
      </c>
      <c r="G154" s="30">
        <f t="shared" si="18"/>
        <v>0.6697215368346765</v>
      </c>
      <c r="H154" s="30">
        <f t="shared" si="19"/>
        <v>0.45967741935483408</v>
      </c>
      <c r="I154" s="30">
        <f t="shared" si="14"/>
        <v>8</v>
      </c>
      <c r="J154" s="30">
        <f t="shared" si="15"/>
        <v>5</v>
      </c>
      <c r="K154" s="30">
        <f t="shared" si="16"/>
        <v>1</v>
      </c>
    </row>
    <row r="155" spans="1:11" x14ac:dyDescent="0.25">
      <c r="A155" s="1">
        <v>45527</v>
      </c>
      <c r="B155" s="38">
        <v>839.1</v>
      </c>
      <c r="C155" s="38">
        <v>850.3</v>
      </c>
      <c r="D155" s="38">
        <v>838.8</v>
      </c>
      <c r="E155" s="38">
        <v>849.3</v>
      </c>
      <c r="F155" s="38">
        <f t="shared" si="17"/>
        <v>1.3705160290787748</v>
      </c>
      <c r="G155" s="30">
        <f t="shared" si="18"/>
        <v>1.2155881301394269</v>
      </c>
      <c r="H155" s="30">
        <f t="shared" si="19"/>
        <v>0.88695652173912454</v>
      </c>
      <c r="I155" s="30">
        <f t="shared" si="14"/>
        <v>7</v>
      </c>
      <c r="J155" s="30">
        <f t="shared" si="15"/>
        <v>9</v>
      </c>
      <c r="K155" s="30">
        <f t="shared" si="16"/>
        <v>4</v>
      </c>
    </row>
    <row r="156" spans="1:11" x14ac:dyDescent="0.25">
      <c r="A156" s="1">
        <v>45526</v>
      </c>
      <c r="B156" s="38">
        <v>839.9</v>
      </c>
      <c r="C156" s="38">
        <v>842.6</v>
      </c>
      <c r="D156" s="38">
        <v>837.6</v>
      </c>
      <c r="E156" s="38">
        <v>840.7</v>
      </c>
      <c r="F156" s="38">
        <f t="shared" si="17"/>
        <v>0.59530896535301825</v>
      </c>
      <c r="G156" s="30">
        <f t="shared" si="18"/>
        <v>9.5249434456491033E-2</v>
      </c>
      <c r="H156" s="30">
        <f t="shared" si="19"/>
        <v>0.16000000000001363</v>
      </c>
      <c r="I156" s="30">
        <f t="shared" si="14"/>
        <v>2</v>
      </c>
      <c r="J156" s="30">
        <f t="shared" si="15"/>
        <v>2</v>
      </c>
      <c r="K156" s="30">
        <f t="shared" si="16"/>
        <v>2</v>
      </c>
    </row>
    <row r="157" spans="1:11" x14ac:dyDescent="0.25">
      <c r="A157" s="1">
        <v>45525</v>
      </c>
      <c r="B157" s="38">
        <v>832.2</v>
      </c>
      <c r="C157" s="38">
        <v>841.6</v>
      </c>
      <c r="D157" s="38">
        <v>832.2</v>
      </c>
      <c r="E157" s="38">
        <v>841.5</v>
      </c>
      <c r="F157" s="38">
        <f t="shared" si="17"/>
        <v>1.1295361691900956</v>
      </c>
      <c r="G157" s="30">
        <f t="shared" si="18"/>
        <v>1.1175198269646665</v>
      </c>
      <c r="H157" s="30">
        <f t="shared" si="19"/>
        <v>0.98936170212765728</v>
      </c>
      <c r="I157" s="30">
        <f t="shared" si="14"/>
        <v>6</v>
      </c>
      <c r="J157" s="30">
        <f t="shared" si="15"/>
        <v>10</v>
      </c>
      <c r="K157" s="30">
        <f t="shared" si="16"/>
        <v>4</v>
      </c>
    </row>
    <row r="158" spans="1:11" x14ac:dyDescent="0.25">
      <c r="A158" s="1">
        <v>45524</v>
      </c>
      <c r="B158" s="38">
        <v>834.4</v>
      </c>
      <c r="C158" s="38">
        <v>838.7</v>
      </c>
      <c r="D158" s="38">
        <v>831.8</v>
      </c>
      <c r="E158" s="38">
        <v>834.3</v>
      </c>
      <c r="F158" s="38">
        <f t="shared" si="17"/>
        <v>0.82694151486098888</v>
      </c>
      <c r="G158" s="30">
        <f t="shared" si="18"/>
        <v>-1.1984659635669071E-2</v>
      </c>
      <c r="H158" s="30">
        <f t="shared" si="19"/>
        <v>1.4492753623191508E-2</v>
      </c>
      <c r="I158" s="30">
        <f t="shared" si="14"/>
        <v>4</v>
      </c>
      <c r="J158" s="30">
        <f t="shared" si="15"/>
        <v>1</v>
      </c>
      <c r="K158" s="30">
        <f t="shared" si="16"/>
        <v>2</v>
      </c>
    </row>
    <row r="159" spans="1:11" x14ac:dyDescent="0.25">
      <c r="A159" s="1">
        <v>45523</v>
      </c>
      <c r="B159" s="38">
        <v>821.8</v>
      </c>
      <c r="C159" s="38">
        <v>833.4</v>
      </c>
      <c r="D159" s="38">
        <v>819.3</v>
      </c>
      <c r="E159" s="38">
        <v>831.6</v>
      </c>
      <c r="F159" s="38">
        <f t="shared" si="17"/>
        <v>1.7157459235823829</v>
      </c>
      <c r="G159" s="30">
        <f t="shared" si="18"/>
        <v>1.1925042589437904</v>
      </c>
      <c r="H159" s="30">
        <f t="shared" si="19"/>
        <v>0.69503546099291169</v>
      </c>
      <c r="I159" s="30">
        <f t="shared" si="14"/>
        <v>9</v>
      </c>
      <c r="J159" s="30">
        <f t="shared" si="15"/>
        <v>7</v>
      </c>
      <c r="K159" s="30">
        <f t="shared" si="16"/>
        <v>4</v>
      </c>
    </row>
    <row r="160" spans="1:11" x14ac:dyDescent="0.25">
      <c r="A160" s="1">
        <v>45520</v>
      </c>
      <c r="B160" s="38">
        <v>816.9</v>
      </c>
      <c r="C160" s="38">
        <v>821</v>
      </c>
      <c r="D160" s="38">
        <v>815.3</v>
      </c>
      <c r="E160" s="38">
        <v>818.8</v>
      </c>
      <c r="F160" s="38">
        <f t="shared" si="17"/>
        <v>0.6977598237238396</v>
      </c>
      <c r="G160" s="30">
        <f t="shared" si="18"/>
        <v>0.23258660790794189</v>
      </c>
      <c r="H160" s="30">
        <f t="shared" si="19"/>
        <v>0.33333333333332665</v>
      </c>
      <c r="I160" s="30">
        <f t="shared" si="14"/>
        <v>3</v>
      </c>
      <c r="J160" s="30">
        <f t="shared" si="15"/>
        <v>4</v>
      </c>
      <c r="K160" s="30">
        <f t="shared" si="16"/>
        <v>2</v>
      </c>
    </row>
    <row r="161" spans="1:11" x14ac:dyDescent="0.25">
      <c r="A161" s="1">
        <v>45519</v>
      </c>
      <c r="B161" s="38">
        <v>812.8</v>
      </c>
      <c r="C161" s="38">
        <v>813.7</v>
      </c>
      <c r="D161" s="38">
        <v>805.7</v>
      </c>
      <c r="E161" s="38">
        <v>811.3</v>
      </c>
      <c r="F161" s="38">
        <f t="shared" si="17"/>
        <v>0.98425196850393704</v>
      </c>
      <c r="G161" s="30">
        <f t="shared" si="18"/>
        <v>-0.18454724409448819</v>
      </c>
      <c r="H161" s="30">
        <f t="shared" si="19"/>
        <v>0.1875</v>
      </c>
      <c r="I161" s="30">
        <f t="shared" si="14"/>
        <v>5</v>
      </c>
      <c r="J161" s="30">
        <f t="shared" si="15"/>
        <v>2</v>
      </c>
      <c r="K161" s="30">
        <f t="shared" si="16"/>
        <v>2</v>
      </c>
    </row>
    <row r="162" spans="1:11" x14ac:dyDescent="0.25">
      <c r="A162" s="1">
        <v>45518</v>
      </c>
      <c r="B162" s="38">
        <v>814</v>
      </c>
      <c r="C162" s="38">
        <v>819.2</v>
      </c>
      <c r="D162" s="38">
        <v>803.5</v>
      </c>
      <c r="E162" s="38">
        <v>811.8</v>
      </c>
      <c r="F162" s="38">
        <f t="shared" si="17"/>
        <v>1.9287469287469345</v>
      </c>
      <c r="G162" s="30">
        <f t="shared" si="18"/>
        <v>-0.27027027027027584</v>
      </c>
      <c r="H162" s="30">
        <f t="shared" si="19"/>
        <v>0.14012738853503431</v>
      </c>
      <c r="I162" s="30">
        <f t="shared" si="14"/>
        <v>10</v>
      </c>
      <c r="J162" s="30">
        <f t="shared" si="15"/>
        <v>2</v>
      </c>
      <c r="K162" s="30">
        <f t="shared" si="16"/>
        <v>1</v>
      </c>
    </row>
    <row r="163" spans="1:11" x14ac:dyDescent="0.25">
      <c r="A163" s="1">
        <v>45517</v>
      </c>
      <c r="B163" s="38">
        <v>816</v>
      </c>
      <c r="C163" s="38">
        <v>819</v>
      </c>
      <c r="D163" s="38">
        <v>810.2</v>
      </c>
      <c r="E163" s="38">
        <v>812.7</v>
      </c>
      <c r="F163" s="38">
        <f t="shared" si="17"/>
        <v>1.078431372549014</v>
      </c>
      <c r="G163" s="30">
        <f t="shared" si="18"/>
        <v>-0.40441176470587675</v>
      </c>
      <c r="H163" s="30">
        <f t="shared" si="19"/>
        <v>0.37499999999999678</v>
      </c>
      <c r="I163" s="30">
        <f t="shared" si="14"/>
        <v>5</v>
      </c>
      <c r="J163" s="30">
        <f t="shared" si="15"/>
        <v>4</v>
      </c>
      <c r="K163" s="30">
        <f t="shared" si="16"/>
        <v>2</v>
      </c>
    </row>
    <row r="164" spans="1:11" x14ac:dyDescent="0.25">
      <c r="A164" s="1">
        <v>45513</v>
      </c>
      <c r="B164" s="38">
        <v>815.5</v>
      </c>
      <c r="C164" s="38">
        <v>817.6</v>
      </c>
      <c r="D164" s="38">
        <v>808.2</v>
      </c>
      <c r="E164" s="38">
        <v>813.3</v>
      </c>
      <c r="F164" s="38">
        <f t="shared" si="17"/>
        <v>1.1526670754138537</v>
      </c>
      <c r="G164" s="30">
        <f t="shared" si="18"/>
        <v>-0.26977314530963159</v>
      </c>
      <c r="H164" s="30">
        <f t="shared" si="19"/>
        <v>0.23404255319149478</v>
      </c>
      <c r="I164" s="30">
        <f t="shared" si="14"/>
        <v>6</v>
      </c>
      <c r="J164" s="30">
        <f t="shared" si="15"/>
        <v>3</v>
      </c>
      <c r="K164" s="30">
        <f t="shared" si="16"/>
        <v>1</v>
      </c>
    </row>
    <row r="165" spans="1:11" x14ac:dyDescent="0.25">
      <c r="A165" s="1">
        <v>45512</v>
      </c>
      <c r="B165" s="38">
        <v>809.7</v>
      </c>
      <c r="C165" s="38">
        <v>811.1</v>
      </c>
      <c r="D165" s="38">
        <v>805.9</v>
      </c>
      <c r="E165" s="38">
        <v>808.3</v>
      </c>
      <c r="F165" s="38">
        <f t="shared" si="17"/>
        <v>0.64221316536989559</v>
      </c>
      <c r="G165" s="30">
        <f t="shared" si="18"/>
        <v>-0.17290354452267395</v>
      </c>
      <c r="H165" s="30">
        <f t="shared" si="19"/>
        <v>0.26923076923078443</v>
      </c>
      <c r="I165" s="30">
        <f t="shared" si="14"/>
        <v>2</v>
      </c>
      <c r="J165" s="30">
        <f t="shared" si="15"/>
        <v>3</v>
      </c>
      <c r="K165" s="30">
        <f t="shared" si="16"/>
        <v>2</v>
      </c>
    </row>
    <row r="166" spans="1:11" x14ac:dyDescent="0.25">
      <c r="A166" s="1">
        <v>45511</v>
      </c>
      <c r="B166" s="38">
        <v>803.2</v>
      </c>
      <c r="C166" s="38">
        <v>812.4</v>
      </c>
      <c r="D166" s="38">
        <v>803</v>
      </c>
      <c r="E166" s="38">
        <v>812.1</v>
      </c>
      <c r="F166" s="38">
        <f t="shared" si="17"/>
        <v>1.1703187250995986</v>
      </c>
      <c r="G166" s="30">
        <f t="shared" si="18"/>
        <v>1.1080677290836625</v>
      </c>
      <c r="H166" s="30">
        <f t="shared" si="19"/>
        <v>0.94680851063829785</v>
      </c>
      <c r="I166" s="30">
        <f t="shared" si="14"/>
        <v>6</v>
      </c>
      <c r="J166" s="30">
        <f t="shared" si="15"/>
        <v>10</v>
      </c>
      <c r="K166" s="30">
        <f t="shared" si="16"/>
        <v>4</v>
      </c>
    </row>
    <row r="167" spans="1:11" x14ac:dyDescent="0.25">
      <c r="A167" s="1">
        <v>45510</v>
      </c>
      <c r="B167" s="38">
        <v>804</v>
      </c>
      <c r="C167" s="38">
        <v>806</v>
      </c>
      <c r="D167" s="38">
        <v>795.7</v>
      </c>
      <c r="E167" s="38">
        <v>796.1</v>
      </c>
      <c r="F167" s="38">
        <f t="shared" si="17"/>
        <v>1.2810945273631784</v>
      </c>
      <c r="G167" s="30">
        <f t="shared" si="18"/>
        <v>-0.98258706467661416</v>
      </c>
      <c r="H167" s="30">
        <f t="shared" si="19"/>
        <v>0.76699029126213714</v>
      </c>
      <c r="I167" s="30">
        <f t="shared" si="14"/>
        <v>7</v>
      </c>
      <c r="J167" s="30">
        <f t="shared" si="15"/>
        <v>8</v>
      </c>
      <c r="K167" s="30">
        <f t="shared" si="16"/>
        <v>4</v>
      </c>
    </row>
    <row r="168" spans="1:11" x14ac:dyDescent="0.25">
      <c r="A168" s="1">
        <v>45509</v>
      </c>
      <c r="B168" s="38">
        <v>807</v>
      </c>
      <c r="C168" s="38">
        <v>808.1</v>
      </c>
      <c r="D168" s="38">
        <v>791.9</v>
      </c>
      <c r="E168" s="38">
        <v>798.2</v>
      </c>
      <c r="F168" s="38">
        <f t="shared" si="17"/>
        <v>2.0074349442379238</v>
      </c>
      <c r="G168" s="30">
        <f t="shared" si="18"/>
        <v>-1.0904584882279993</v>
      </c>
      <c r="H168" s="30">
        <f t="shared" si="19"/>
        <v>0.54320987654320552</v>
      </c>
      <c r="I168" s="30">
        <f t="shared" si="14"/>
        <v>10</v>
      </c>
      <c r="J168" s="30">
        <f t="shared" si="15"/>
        <v>6</v>
      </c>
      <c r="K168" s="30">
        <f t="shared" si="16"/>
        <v>1</v>
      </c>
    </row>
    <row r="169" spans="1:11" x14ac:dyDescent="0.25">
      <c r="A169" s="1">
        <v>45506</v>
      </c>
      <c r="B169" s="38">
        <v>819.5</v>
      </c>
      <c r="C169" s="38">
        <v>821.3</v>
      </c>
      <c r="D169" s="38">
        <v>816</v>
      </c>
      <c r="E169" s="38">
        <v>816.8</v>
      </c>
      <c r="F169" s="38">
        <f t="shared" si="17"/>
        <v>0.64673581452104389</v>
      </c>
      <c r="G169" s="30">
        <f t="shared" si="18"/>
        <v>-0.32946918852959678</v>
      </c>
      <c r="H169" s="30">
        <f t="shared" si="19"/>
        <v>0.50943396226416393</v>
      </c>
      <c r="I169" s="30">
        <f t="shared" si="14"/>
        <v>2</v>
      </c>
      <c r="J169" s="30">
        <f t="shared" si="15"/>
        <v>6</v>
      </c>
      <c r="K169" s="30">
        <f t="shared" si="16"/>
        <v>2</v>
      </c>
    </row>
    <row r="170" spans="1:11" x14ac:dyDescent="0.25">
      <c r="A170" s="1">
        <v>45505</v>
      </c>
      <c r="B170" s="38">
        <v>828</v>
      </c>
      <c r="C170" s="38">
        <v>829.5</v>
      </c>
      <c r="D170" s="38">
        <v>824.2</v>
      </c>
      <c r="E170" s="38">
        <v>826</v>
      </c>
      <c r="F170" s="38">
        <f t="shared" si="17"/>
        <v>0.64009661835748244</v>
      </c>
      <c r="G170" s="30">
        <f t="shared" si="18"/>
        <v>-0.24154589371980675</v>
      </c>
      <c r="H170" s="30">
        <f t="shared" si="19"/>
        <v>0.37735849056604093</v>
      </c>
      <c r="I170" s="30">
        <f t="shared" si="14"/>
        <v>2</v>
      </c>
      <c r="J170" s="30">
        <f t="shared" si="15"/>
        <v>4</v>
      </c>
      <c r="K170" s="30">
        <f t="shared" si="16"/>
        <v>2</v>
      </c>
    </row>
    <row r="171" spans="1:11" x14ac:dyDescent="0.25">
      <c r="A171" s="1">
        <v>45504</v>
      </c>
      <c r="B171" s="38">
        <v>819.2</v>
      </c>
      <c r="C171" s="38">
        <v>827.6</v>
      </c>
      <c r="D171" s="38">
        <v>818.7</v>
      </c>
      <c r="E171" s="38">
        <v>826.2</v>
      </c>
      <c r="F171" s="38">
        <f t="shared" si="17"/>
        <v>1.0864257812499973</v>
      </c>
      <c r="G171" s="30">
        <f t="shared" si="18"/>
        <v>0.8544921875</v>
      </c>
      <c r="H171" s="30">
        <f t="shared" si="19"/>
        <v>0.78651685393258619</v>
      </c>
      <c r="I171" s="30">
        <f t="shared" si="14"/>
        <v>5</v>
      </c>
      <c r="J171" s="30">
        <f t="shared" si="15"/>
        <v>8</v>
      </c>
      <c r="K171" s="30">
        <f t="shared" si="16"/>
        <v>3</v>
      </c>
    </row>
    <row r="172" spans="1:11" x14ac:dyDescent="0.25">
      <c r="A172" s="1">
        <v>45503</v>
      </c>
      <c r="B172" s="38">
        <v>817.7</v>
      </c>
      <c r="C172" s="38">
        <v>819.3</v>
      </c>
      <c r="D172" s="38">
        <v>813.7</v>
      </c>
      <c r="E172" s="38">
        <v>817</v>
      </c>
      <c r="F172" s="38">
        <f t="shared" si="17"/>
        <v>0.684847743671262</v>
      </c>
      <c r="G172" s="30">
        <f t="shared" si="18"/>
        <v>-8.5605967958914689E-2</v>
      </c>
      <c r="H172" s="30">
        <f t="shared" si="19"/>
        <v>0.12500000000001013</v>
      </c>
      <c r="I172" s="30">
        <f t="shared" si="14"/>
        <v>3</v>
      </c>
      <c r="J172" s="30">
        <f t="shared" si="15"/>
        <v>2</v>
      </c>
      <c r="K172" s="30">
        <f t="shared" si="16"/>
        <v>2</v>
      </c>
    </row>
    <row r="173" spans="1:11" x14ac:dyDescent="0.25">
      <c r="A173" s="1">
        <v>45499</v>
      </c>
      <c r="B173" s="38">
        <v>807.5</v>
      </c>
      <c r="C173" s="38">
        <v>815.9</v>
      </c>
      <c r="D173" s="38">
        <v>805.3</v>
      </c>
      <c r="E173" s="38">
        <v>815.7</v>
      </c>
      <c r="F173" s="38">
        <f t="shared" si="17"/>
        <v>1.3126934984520153</v>
      </c>
      <c r="G173" s="30">
        <f t="shared" si="18"/>
        <v>1.0154798761609964</v>
      </c>
      <c r="H173" s="30">
        <f t="shared" si="19"/>
        <v>0.77358490566037996</v>
      </c>
      <c r="I173" s="30">
        <f t="shared" si="14"/>
        <v>7</v>
      </c>
      <c r="J173" s="30">
        <f t="shared" si="15"/>
        <v>8</v>
      </c>
      <c r="K173" s="30">
        <f t="shared" si="16"/>
        <v>4</v>
      </c>
    </row>
    <row r="174" spans="1:11" x14ac:dyDescent="0.25">
      <c r="A174" s="1">
        <v>45498</v>
      </c>
      <c r="B174" s="38">
        <v>804.5</v>
      </c>
      <c r="C174" s="38">
        <v>806.7</v>
      </c>
      <c r="D174" s="38">
        <v>802.2</v>
      </c>
      <c r="E174" s="38">
        <v>805.3</v>
      </c>
      <c r="F174" s="38">
        <f t="shared" si="17"/>
        <v>0.55935363579863273</v>
      </c>
      <c r="G174" s="30">
        <f t="shared" si="18"/>
        <v>9.9440646364195709E-2</v>
      </c>
      <c r="H174" s="30">
        <f t="shared" si="19"/>
        <v>0.17777777777776765</v>
      </c>
      <c r="I174" s="30">
        <f t="shared" si="14"/>
        <v>1</v>
      </c>
      <c r="J174" s="30">
        <f t="shared" si="15"/>
        <v>2</v>
      </c>
      <c r="K174" s="30">
        <f t="shared" si="16"/>
        <v>2</v>
      </c>
    </row>
    <row r="175" spans="1:11" x14ac:dyDescent="0.25">
      <c r="A175" s="1">
        <v>45497</v>
      </c>
      <c r="B175" s="38">
        <v>810.5</v>
      </c>
      <c r="C175" s="38">
        <v>811.8</v>
      </c>
      <c r="D175" s="38">
        <v>807.6</v>
      </c>
      <c r="E175" s="38">
        <v>809.2</v>
      </c>
      <c r="F175" s="38">
        <f t="shared" si="17"/>
        <v>0.51819864281306993</v>
      </c>
      <c r="G175" s="30">
        <f t="shared" si="18"/>
        <v>-0.16039481801356628</v>
      </c>
      <c r="H175" s="30">
        <f t="shared" si="19"/>
        <v>0.30952380952380376</v>
      </c>
      <c r="I175" s="30">
        <f t="shared" si="14"/>
        <v>1</v>
      </c>
      <c r="J175" s="30">
        <f t="shared" si="15"/>
        <v>4</v>
      </c>
      <c r="K175" s="30">
        <f t="shared" si="16"/>
        <v>2</v>
      </c>
    </row>
    <row r="176" spans="1:11" x14ac:dyDescent="0.25">
      <c r="A176" s="1">
        <v>45496</v>
      </c>
      <c r="B176" s="38">
        <v>819</v>
      </c>
      <c r="C176" s="38">
        <v>821.6</v>
      </c>
      <c r="D176" s="38">
        <v>811.6</v>
      </c>
      <c r="E176" s="38">
        <v>812.5</v>
      </c>
      <c r="F176" s="38">
        <f t="shared" si="17"/>
        <v>1.2210012210012211</v>
      </c>
      <c r="G176" s="30">
        <f t="shared" si="18"/>
        <v>-0.79365079365079361</v>
      </c>
      <c r="H176" s="30">
        <f t="shared" si="19"/>
        <v>0.64999999999999991</v>
      </c>
      <c r="I176" s="30">
        <f t="shared" si="14"/>
        <v>7</v>
      </c>
      <c r="J176" s="30">
        <f t="shared" si="15"/>
        <v>7</v>
      </c>
      <c r="K176" s="30">
        <f t="shared" si="16"/>
        <v>4</v>
      </c>
    </row>
    <row r="177" spans="1:11" x14ac:dyDescent="0.25">
      <c r="A177" s="1">
        <v>45492</v>
      </c>
      <c r="B177" s="38">
        <v>822.1</v>
      </c>
      <c r="C177" s="38">
        <v>822.7</v>
      </c>
      <c r="D177" s="38">
        <v>818</v>
      </c>
      <c r="E177" s="38">
        <v>818.2</v>
      </c>
      <c r="F177" s="38">
        <f t="shared" si="17"/>
        <v>0.57170660503588921</v>
      </c>
      <c r="G177" s="30">
        <f t="shared" si="18"/>
        <v>-0.47439484247658159</v>
      </c>
      <c r="H177" s="30">
        <f t="shared" si="19"/>
        <v>0.8297872340425404</v>
      </c>
      <c r="I177" s="30">
        <f t="shared" si="14"/>
        <v>1</v>
      </c>
      <c r="J177" s="30">
        <f t="shared" si="15"/>
        <v>9</v>
      </c>
      <c r="K177" s="30">
        <f t="shared" si="16"/>
        <v>3</v>
      </c>
    </row>
    <row r="178" spans="1:11" x14ac:dyDescent="0.25">
      <c r="A178" s="1">
        <v>45491</v>
      </c>
      <c r="B178" s="38">
        <v>819.7</v>
      </c>
      <c r="C178" s="38">
        <v>824.6</v>
      </c>
      <c r="D178" s="38">
        <v>819.6</v>
      </c>
      <c r="E178" s="38">
        <v>823.9</v>
      </c>
      <c r="F178" s="38">
        <f t="shared" si="17"/>
        <v>0.60997926070513597</v>
      </c>
      <c r="G178" s="30">
        <f t="shared" si="18"/>
        <v>0.51238257899230599</v>
      </c>
      <c r="H178" s="30">
        <f t="shared" si="19"/>
        <v>0.83999999999998654</v>
      </c>
      <c r="I178" s="30">
        <f t="shared" si="14"/>
        <v>2</v>
      </c>
      <c r="J178" s="30">
        <f t="shared" si="15"/>
        <v>9</v>
      </c>
      <c r="K178" s="30">
        <f t="shared" si="16"/>
        <v>3</v>
      </c>
    </row>
    <row r="179" spans="1:11" x14ac:dyDescent="0.25">
      <c r="A179" s="1">
        <v>45490</v>
      </c>
      <c r="B179" s="38">
        <v>819</v>
      </c>
      <c r="C179" s="38">
        <v>824.9</v>
      </c>
      <c r="D179" s="38">
        <v>818.5</v>
      </c>
      <c r="E179" s="38">
        <v>820.2</v>
      </c>
      <c r="F179" s="38">
        <f t="shared" si="17"/>
        <v>0.78144078144077866</v>
      </c>
      <c r="G179" s="30">
        <f t="shared" si="18"/>
        <v>0.14652014652015208</v>
      </c>
      <c r="H179" s="30">
        <f t="shared" si="19"/>
        <v>0.18750000000000777</v>
      </c>
      <c r="I179" s="30">
        <f t="shared" si="14"/>
        <v>3</v>
      </c>
      <c r="J179" s="30">
        <f t="shared" si="15"/>
        <v>2</v>
      </c>
      <c r="K179" s="30">
        <f t="shared" si="16"/>
        <v>2</v>
      </c>
    </row>
    <row r="180" spans="1:11" x14ac:dyDescent="0.25">
      <c r="A180" s="1">
        <v>45489</v>
      </c>
      <c r="B180" s="38">
        <v>819</v>
      </c>
      <c r="C180" s="38">
        <v>822.4</v>
      </c>
      <c r="D180" s="38">
        <v>816.6</v>
      </c>
      <c r="E180" s="38">
        <v>816.9</v>
      </c>
      <c r="F180" s="38">
        <f t="shared" si="17"/>
        <v>0.70818070818070267</v>
      </c>
      <c r="G180" s="30">
        <f t="shared" si="18"/>
        <v>-0.25641025641025916</v>
      </c>
      <c r="H180" s="30">
        <f t="shared" si="19"/>
        <v>0.3620689655172481</v>
      </c>
      <c r="I180" s="30">
        <f t="shared" si="14"/>
        <v>3</v>
      </c>
      <c r="J180" s="30">
        <f t="shared" si="15"/>
        <v>4</v>
      </c>
      <c r="K180" s="30">
        <f t="shared" si="16"/>
        <v>2</v>
      </c>
    </row>
    <row r="181" spans="1:11" x14ac:dyDescent="0.25">
      <c r="A181" s="1">
        <v>45488</v>
      </c>
      <c r="B181" s="38">
        <v>819.8</v>
      </c>
      <c r="C181" s="38">
        <v>822.4</v>
      </c>
      <c r="D181" s="38">
        <v>816</v>
      </c>
      <c r="E181" s="38">
        <v>820.7</v>
      </c>
      <c r="F181" s="38">
        <f t="shared" si="17"/>
        <v>0.7806782141985823</v>
      </c>
      <c r="G181" s="30">
        <f t="shared" si="18"/>
        <v>0.10978287387168713</v>
      </c>
      <c r="H181" s="30">
        <f t="shared" si="19"/>
        <v>0.14062500000001471</v>
      </c>
      <c r="I181" s="30">
        <f t="shared" si="14"/>
        <v>3</v>
      </c>
      <c r="J181" s="30">
        <f t="shared" si="15"/>
        <v>2</v>
      </c>
      <c r="K181" s="30">
        <f t="shared" si="16"/>
        <v>2</v>
      </c>
    </row>
    <row r="182" spans="1:11" x14ac:dyDescent="0.25">
      <c r="A182" s="1">
        <v>45485</v>
      </c>
      <c r="B182" s="38">
        <v>817.5</v>
      </c>
      <c r="C182" s="38">
        <v>823.4</v>
      </c>
      <c r="D182" s="38">
        <v>817.4</v>
      </c>
      <c r="E182" s="38">
        <v>821.8</v>
      </c>
      <c r="F182" s="38">
        <f t="shared" si="17"/>
        <v>0.73394495412844041</v>
      </c>
      <c r="G182" s="30">
        <f t="shared" si="18"/>
        <v>0.52599388379204337</v>
      </c>
      <c r="H182" s="30">
        <f t="shared" si="19"/>
        <v>0.71666666666665901</v>
      </c>
      <c r="I182" s="30">
        <f t="shared" si="14"/>
        <v>3</v>
      </c>
      <c r="J182" s="30">
        <f t="shared" si="15"/>
        <v>8</v>
      </c>
      <c r="K182" s="30">
        <f t="shared" si="16"/>
        <v>3</v>
      </c>
    </row>
    <row r="183" spans="1:11" x14ac:dyDescent="0.25">
      <c r="A183" s="1">
        <v>45484</v>
      </c>
      <c r="B183" s="38">
        <v>817</v>
      </c>
      <c r="C183" s="38">
        <v>818.7</v>
      </c>
      <c r="D183" s="38">
        <v>813.5</v>
      </c>
      <c r="E183" s="38">
        <v>818.2</v>
      </c>
      <c r="F183" s="38">
        <f t="shared" si="17"/>
        <v>0.63647490820073993</v>
      </c>
      <c r="G183" s="30">
        <f t="shared" si="18"/>
        <v>0.14687882496940582</v>
      </c>
      <c r="H183" s="30">
        <f t="shared" si="19"/>
        <v>0.23076923076923753</v>
      </c>
      <c r="I183" s="30">
        <f t="shared" si="14"/>
        <v>2</v>
      </c>
      <c r="J183" s="30">
        <f t="shared" si="15"/>
        <v>3</v>
      </c>
      <c r="K183" s="30">
        <f t="shared" si="16"/>
        <v>2</v>
      </c>
    </row>
    <row r="184" spans="1:11" x14ac:dyDescent="0.25">
      <c r="A184" s="1">
        <v>45483</v>
      </c>
      <c r="B184" s="38">
        <v>810</v>
      </c>
      <c r="C184" s="38">
        <v>815.3</v>
      </c>
      <c r="D184" s="38">
        <v>810</v>
      </c>
      <c r="E184" s="38">
        <v>813.5</v>
      </c>
      <c r="F184" s="38">
        <f t="shared" si="17"/>
        <v>0.65432098765431534</v>
      </c>
      <c r="G184" s="30">
        <f t="shared" si="18"/>
        <v>0.43209876543209874</v>
      </c>
      <c r="H184" s="30">
        <f t="shared" si="19"/>
        <v>0.66037735849057166</v>
      </c>
      <c r="I184" s="30">
        <f t="shared" si="14"/>
        <v>2</v>
      </c>
      <c r="J184" s="30">
        <f t="shared" si="15"/>
        <v>7</v>
      </c>
      <c r="K184" s="30">
        <f t="shared" si="16"/>
        <v>3</v>
      </c>
    </row>
    <row r="185" spans="1:11" x14ac:dyDescent="0.25">
      <c r="A185" s="1">
        <v>45482</v>
      </c>
      <c r="B185" s="38">
        <v>811.8</v>
      </c>
      <c r="C185" s="38">
        <v>813</v>
      </c>
      <c r="D185" s="38">
        <v>808.4</v>
      </c>
      <c r="E185" s="38">
        <v>810.6</v>
      </c>
      <c r="F185" s="38">
        <f t="shared" si="17"/>
        <v>0.56664203005666702</v>
      </c>
      <c r="G185" s="30">
        <f t="shared" si="18"/>
        <v>-0.14781966001477356</v>
      </c>
      <c r="H185" s="30">
        <f t="shared" si="19"/>
        <v>0.2608695652173752</v>
      </c>
      <c r="I185" s="30">
        <f t="shared" si="14"/>
        <v>1</v>
      </c>
      <c r="J185" s="30">
        <f t="shared" si="15"/>
        <v>3</v>
      </c>
      <c r="K185" s="30">
        <f t="shared" si="16"/>
        <v>2</v>
      </c>
    </row>
    <row r="186" spans="1:11" x14ac:dyDescent="0.25">
      <c r="A186" s="1">
        <v>45481</v>
      </c>
      <c r="B186" s="38">
        <v>808.3</v>
      </c>
      <c r="C186" s="38">
        <v>812.6</v>
      </c>
      <c r="D186" s="38">
        <v>806.6</v>
      </c>
      <c r="E186" s="38">
        <v>812.3</v>
      </c>
      <c r="F186" s="38">
        <f t="shared" si="17"/>
        <v>0.74229865149078322</v>
      </c>
      <c r="G186" s="30">
        <f t="shared" si="18"/>
        <v>0.49486576766052209</v>
      </c>
      <c r="H186" s="30">
        <f t="shared" si="19"/>
        <v>0.66666666666666663</v>
      </c>
      <c r="I186" s="30">
        <f t="shared" si="14"/>
        <v>3</v>
      </c>
      <c r="J186" s="30">
        <f t="shared" si="15"/>
        <v>7</v>
      </c>
      <c r="K186" s="30">
        <f t="shared" si="16"/>
        <v>3</v>
      </c>
    </row>
    <row r="187" spans="1:11" x14ac:dyDescent="0.25">
      <c r="A187" s="1">
        <v>45478</v>
      </c>
      <c r="B187" s="38">
        <v>807</v>
      </c>
      <c r="C187" s="38">
        <v>809.8</v>
      </c>
      <c r="D187" s="38">
        <v>802</v>
      </c>
      <c r="E187" s="38">
        <v>809.7</v>
      </c>
      <c r="F187" s="38">
        <f t="shared" si="17"/>
        <v>0.96654275092936237</v>
      </c>
      <c r="G187" s="30">
        <f t="shared" si="18"/>
        <v>0.33457249070632533</v>
      </c>
      <c r="H187" s="30">
        <f t="shared" si="19"/>
        <v>0.34615384615385403</v>
      </c>
      <c r="I187" s="30">
        <f t="shared" si="14"/>
        <v>5</v>
      </c>
      <c r="J187" s="30">
        <f t="shared" si="15"/>
        <v>4</v>
      </c>
      <c r="K187" s="30">
        <f t="shared" si="16"/>
        <v>2</v>
      </c>
    </row>
    <row r="188" spans="1:11" x14ac:dyDescent="0.25">
      <c r="A188" s="1">
        <v>45477</v>
      </c>
      <c r="B188" s="38">
        <v>803</v>
      </c>
      <c r="C188" s="38">
        <v>809.5</v>
      </c>
      <c r="D188" s="38">
        <v>802.5</v>
      </c>
      <c r="E188" s="38">
        <v>804.8</v>
      </c>
      <c r="F188" s="38">
        <f t="shared" si="17"/>
        <v>0.87173100871731013</v>
      </c>
      <c r="G188" s="30">
        <f t="shared" si="18"/>
        <v>0.22415940224158837</v>
      </c>
      <c r="H188" s="30">
        <f t="shared" si="19"/>
        <v>0.25714285714285062</v>
      </c>
      <c r="I188" s="30">
        <f t="shared" si="14"/>
        <v>4</v>
      </c>
      <c r="J188" s="30">
        <f t="shared" si="15"/>
        <v>3</v>
      </c>
      <c r="K188" s="30">
        <f t="shared" si="16"/>
        <v>2</v>
      </c>
    </row>
    <row r="189" spans="1:11" x14ac:dyDescent="0.25">
      <c r="A189" s="1">
        <v>45476</v>
      </c>
      <c r="B189" s="38">
        <v>794</v>
      </c>
      <c r="C189" s="38">
        <v>801.1</v>
      </c>
      <c r="D189" s="38">
        <v>793.2</v>
      </c>
      <c r="E189" s="38">
        <v>800.1</v>
      </c>
      <c r="F189" s="38">
        <f t="shared" si="17"/>
        <v>0.99496221662468232</v>
      </c>
      <c r="G189" s="30">
        <f t="shared" si="18"/>
        <v>0.76826196473551933</v>
      </c>
      <c r="H189" s="30">
        <f t="shared" si="19"/>
        <v>0.77215189873418233</v>
      </c>
      <c r="I189" s="30">
        <f t="shared" si="14"/>
        <v>5</v>
      </c>
      <c r="J189" s="30">
        <f t="shared" si="15"/>
        <v>8</v>
      </c>
      <c r="K189" s="30">
        <f t="shared" si="16"/>
        <v>3</v>
      </c>
    </row>
    <row r="190" spans="1:11" x14ac:dyDescent="0.25">
      <c r="A190" s="1">
        <v>45475</v>
      </c>
      <c r="B190" s="38">
        <v>803</v>
      </c>
      <c r="C190" s="38">
        <v>803.2</v>
      </c>
      <c r="D190" s="38">
        <v>792.5</v>
      </c>
      <c r="E190" s="38">
        <v>793.7</v>
      </c>
      <c r="F190" s="38">
        <f t="shared" si="17"/>
        <v>1.3325031133250369</v>
      </c>
      <c r="G190" s="30">
        <f t="shared" si="18"/>
        <v>-1.1581569115815635</v>
      </c>
      <c r="H190" s="30">
        <f t="shared" si="19"/>
        <v>0.86915887850466489</v>
      </c>
      <c r="I190" s="30">
        <f t="shared" si="14"/>
        <v>7</v>
      </c>
      <c r="J190" s="30">
        <f t="shared" si="15"/>
        <v>9</v>
      </c>
      <c r="K190" s="30">
        <f t="shared" si="16"/>
        <v>4</v>
      </c>
    </row>
    <row r="191" spans="1:11" x14ac:dyDescent="0.25">
      <c r="A191" s="1">
        <v>45474</v>
      </c>
      <c r="B191" s="38">
        <v>802.7</v>
      </c>
      <c r="C191" s="38">
        <v>805.8</v>
      </c>
      <c r="D191" s="38">
        <v>801.2</v>
      </c>
      <c r="E191" s="38">
        <v>801.8</v>
      </c>
      <c r="F191" s="38">
        <f t="shared" si="17"/>
        <v>0.5730659025787852</v>
      </c>
      <c r="G191" s="30">
        <f t="shared" si="18"/>
        <v>-0.11212158963499327</v>
      </c>
      <c r="H191" s="30">
        <f t="shared" si="19"/>
        <v>0.19565217391306713</v>
      </c>
      <c r="I191" s="30">
        <f t="shared" si="14"/>
        <v>1</v>
      </c>
      <c r="J191" s="30">
        <f t="shared" si="15"/>
        <v>2</v>
      </c>
      <c r="K191" s="30">
        <f t="shared" si="16"/>
        <v>2</v>
      </c>
    </row>
    <row r="192" spans="1:11" x14ac:dyDescent="0.25">
      <c r="A192" s="1">
        <v>45471</v>
      </c>
      <c r="B192" s="38">
        <v>807</v>
      </c>
      <c r="C192" s="38">
        <v>808.7</v>
      </c>
      <c r="D192" s="38">
        <v>800.7</v>
      </c>
      <c r="E192" s="38">
        <v>804</v>
      </c>
      <c r="F192" s="38">
        <f t="shared" si="17"/>
        <v>0.99132589838909546</v>
      </c>
      <c r="G192" s="30">
        <f t="shared" si="18"/>
        <v>-0.37174721189591076</v>
      </c>
      <c r="H192" s="30">
        <f t="shared" si="19"/>
        <v>0.37499999999999994</v>
      </c>
      <c r="I192" s="30">
        <f t="shared" si="14"/>
        <v>5</v>
      </c>
      <c r="J192" s="30">
        <f t="shared" si="15"/>
        <v>4</v>
      </c>
      <c r="K192" s="30">
        <f t="shared" si="16"/>
        <v>2</v>
      </c>
    </row>
    <row r="193" spans="1:11" x14ac:dyDescent="0.25">
      <c r="A193" s="1">
        <v>45470</v>
      </c>
      <c r="B193" s="38">
        <v>808.3</v>
      </c>
      <c r="C193" s="38">
        <v>808.7</v>
      </c>
      <c r="D193" s="38">
        <v>805.6</v>
      </c>
      <c r="E193" s="38">
        <v>806</v>
      </c>
      <c r="F193" s="38">
        <f t="shared" si="17"/>
        <v>0.38352096993690743</v>
      </c>
      <c r="G193" s="30">
        <f t="shared" si="18"/>
        <v>-0.2845478164047946</v>
      </c>
      <c r="H193" s="30">
        <f t="shared" si="19"/>
        <v>0.74193548387094765</v>
      </c>
      <c r="I193" s="30">
        <f t="shared" si="14"/>
        <v>1</v>
      </c>
      <c r="J193" s="30">
        <f t="shared" si="15"/>
        <v>8</v>
      </c>
      <c r="K193" s="30">
        <f t="shared" si="16"/>
        <v>3</v>
      </c>
    </row>
    <row r="194" spans="1:11" x14ac:dyDescent="0.25">
      <c r="A194" s="1">
        <v>45469</v>
      </c>
      <c r="B194" s="38">
        <v>810.8</v>
      </c>
      <c r="C194" s="38">
        <v>812.9</v>
      </c>
      <c r="D194" s="38">
        <v>809.2</v>
      </c>
      <c r="E194" s="38">
        <v>811.1</v>
      </c>
      <c r="F194" s="38">
        <f t="shared" si="17"/>
        <v>0.45633941785889642</v>
      </c>
      <c r="G194" s="30">
        <f t="shared" si="18"/>
        <v>3.7000493339919616E-2</v>
      </c>
      <c r="H194" s="30">
        <f t="shared" si="19"/>
        <v>8.1081081081101014E-2</v>
      </c>
      <c r="I194" s="30">
        <f t="shared" si="14"/>
        <v>1</v>
      </c>
      <c r="J194" s="30">
        <f t="shared" si="15"/>
        <v>1</v>
      </c>
      <c r="K194" s="30">
        <f t="shared" si="16"/>
        <v>2</v>
      </c>
    </row>
    <row r="195" spans="1:11" x14ac:dyDescent="0.25">
      <c r="A195" s="1">
        <v>45468</v>
      </c>
      <c r="B195" s="38">
        <v>811.5</v>
      </c>
      <c r="C195" s="38">
        <v>813.2</v>
      </c>
      <c r="D195" s="38">
        <v>809</v>
      </c>
      <c r="E195" s="38">
        <v>811</v>
      </c>
      <c r="F195" s="38">
        <f t="shared" si="17"/>
        <v>0.51756007393715897</v>
      </c>
      <c r="G195" s="30">
        <f t="shared" si="18"/>
        <v>-6.1614294516327793E-2</v>
      </c>
      <c r="H195" s="30">
        <f t="shared" si="19"/>
        <v>0.11904761904761778</v>
      </c>
      <c r="I195" s="30">
        <f t="shared" ref="I195:I258" si="20">VLOOKUP(_xlfn.PERCENTRANK.EXC(F$4:F$1200,F195),$M$4:$O$13,3,TRUE)</f>
        <v>1</v>
      </c>
      <c r="J195" s="30">
        <f t="shared" ref="J195:J258" si="21">VLOOKUP(H195,$M$17:$O$26,3,TRUE)</f>
        <v>2</v>
      </c>
      <c r="K195" s="30">
        <f t="shared" ref="K195:K258" si="22">IF(I195&gt;=$O$3,IF(J195&gt;=$O$16,4,1),IF(J195&gt;=$O$16,3,2))</f>
        <v>2</v>
      </c>
    </row>
    <row r="196" spans="1:11" x14ac:dyDescent="0.25">
      <c r="A196" s="1">
        <v>45467</v>
      </c>
      <c r="B196" s="38">
        <v>808.8</v>
      </c>
      <c r="C196" s="38">
        <v>815.8</v>
      </c>
      <c r="D196" s="38">
        <v>804.5</v>
      </c>
      <c r="E196" s="38">
        <v>815.7</v>
      </c>
      <c r="F196" s="38">
        <f t="shared" ref="F196:F259" si="23">(C196-D196)/B196*100</f>
        <v>1.3971315529178974</v>
      </c>
      <c r="G196" s="30">
        <f t="shared" ref="G196:G259" si="24">(E196-B196)/B196*100</f>
        <v>0.85311572700297855</v>
      </c>
      <c r="H196" s="30">
        <f t="shared" ref="H196:H259" si="25">ABS(G196/F196)</f>
        <v>0.61061946902655917</v>
      </c>
      <c r="I196" s="30">
        <f t="shared" si="20"/>
        <v>8</v>
      </c>
      <c r="J196" s="30">
        <f t="shared" si="21"/>
        <v>7</v>
      </c>
      <c r="K196" s="30">
        <f t="shared" si="22"/>
        <v>4</v>
      </c>
    </row>
    <row r="197" spans="1:11" x14ac:dyDescent="0.25">
      <c r="A197" s="1">
        <v>45464</v>
      </c>
      <c r="B197" s="38">
        <v>801.9</v>
      </c>
      <c r="C197" s="38">
        <v>813</v>
      </c>
      <c r="D197" s="38">
        <v>798.2</v>
      </c>
      <c r="E197" s="38">
        <v>808.4</v>
      </c>
      <c r="F197" s="38">
        <f t="shared" si="23"/>
        <v>1.8456166604314694</v>
      </c>
      <c r="G197" s="30">
        <f t="shared" si="24"/>
        <v>0.81057488464895877</v>
      </c>
      <c r="H197" s="30">
        <f t="shared" si="25"/>
        <v>0.43918918918919059</v>
      </c>
      <c r="I197" s="30">
        <f t="shared" si="20"/>
        <v>9</v>
      </c>
      <c r="J197" s="30">
        <f t="shared" si="21"/>
        <v>5</v>
      </c>
      <c r="K197" s="30">
        <f t="shared" si="22"/>
        <v>1</v>
      </c>
    </row>
    <row r="198" spans="1:11" x14ac:dyDescent="0.25">
      <c r="A198" s="1">
        <v>45463</v>
      </c>
      <c r="B198" s="38">
        <v>810.5</v>
      </c>
      <c r="C198" s="38">
        <v>810.8</v>
      </c>
      <c r="D198" s="38">
        <v>803</v>
      </c>
      <c r="E198" s="38">
        <v>804.4</v>
      </c>
      <c r="F198" s="38">
        <f t="shared" si="23"/>
        <v>0.96236890808142561</v>
      </c>
      <c r="G198" s="30">
        <f t="shared" si="24"/>
        <v>-0.75262183837137853</v>
      </c>
      <c r="H198" s="30">
        <f t="shared" si="25"/>
        <v>0.7820512820512896</v>
      </c>
      <c r="I198" s="30">
        <f t="shared" si="20"/>
        <v>5</v>
      </c>
      <c r="J198" s="30">
        <f t="shared" si="21"/>
        <v>8</v>
      </c>
      <c r="K198" s="30">
        <f t="shared" si="22"/>
        <v>3</v>
      </c>
    </row>
    <row r="199" spans="1:11" x14ac:dyDescent="0.25">
      <c r="A199" s="1">
        <v>45462</v>
      </c>
      <c r="B199" s="38">
        <v>805.5</v>
      </c>
      <c r="C199" s="38">
        <v>810.8</v>
      </c>
      <c r="D199" s="38">
        <v>798.2</v>
      </c>
      <c r="E199" s="38">
        <v>810.5</v>
      </c>
      <c r="F199" s="38">
        <f t="shared" si="23"/>
        <v>1.5642458100558545</v>
      </c>
      <c r="G199" s="30">
        <f t="shared" si="24"/>
        <v>0.62073246430788331</v>
      </c>
      <c r="H199" s="30">
        <f t="shared" si="25"/>
        <v>0.39682539682539975</v>
      </c>
      <c r="I199" s="30">
        <f t="shared" si="20"/>
        <v>8</v>
      </c>
      <c r="J199" s="30">
        <f t="shared" si="21"/>
        <v>4</v>
      </c>
      <c r="K199" s="30">
        <f t="shared" si="22"/>
        <v>1</v>
      </c>
    </row>
    <row r="200" spans="1:11" x14ac:dyDescent="0.25">
      <c r="A200" s="1">
        <v>45461</v>
      </c>
      <c r="B200" s="38">
        <v>802.2</v>
      </c>
      <c r="C200" s="38">
        <v>808.9</v>
      </c>
      <c r="D200" s="38">
        <v>800.5</v>
      </c>
      <c r="E200" s="38">
        <v>801.9</v>
      </c>
      <c r="F200" s="38">
        <f t="shared" si="23"/>
        <v>1.0471204188481646</v>
      </c>
      <c r="G200" s="30">
        <f t="shared" si="24"/>
        <v>-3.7397157816014485E-2</v>
      </c>
      <c r="H200" s="30">
        <f t="shared" si="25"/>
        <v>3.5714285714293935E-2</v>
      </c>
      <c r="I200" s="30">
        <f t="shared" si="20"/>
        <v>5</v>
      </c>
      <c r="J200" s="30">
        <f t="shared" si="21"/>
        <v>1</v>
      </c>
      <c r="K200" s="30">
        <f t="shared" si="22"/>
        <v>2</v>
      </c>
    </row>
    <row r="201" spans="1:11" x14ac:dyDescent="0.25">
      <c r="A201" s="1">
        <v>45460</v>
      </c>
      <c r="B201" s="38">
        <v>805</v>
      </c>
      <c r="C201" s="38">
        <v>806.7</v>
      </c>
      <c r="D201" s="38">
        <v>797.2</v>
      </c>
      <c r="E201" s="38">
        <v>799.7</v>
      </c>
      <c r="F201" s="38">
        <f t="shared" si="23"/>
        <v>1.1801242236024845</v>
      </c>
      <c r="G201" s="30">
        <f t="shared" si="24"/>
        <v>-0.65838509316769622</v>
      </c>
      <c r="H201" s="30">
        <f t="shared" si="25"/>
        <v>0.55789473684210045</v>
      </c>
      <c r="I201" s="30">
        <f t="shared" si="20"/>
        <v>6</v>
      </c>
      <c r="J201" s="30">
        <f t="shared" si="21"/>
        <v>6</v>
      </c>
      <c r="K201" s="30">
        <f t="shared" si="22"/>
        <v>1</v>
      </c>
    </row>
    <row r="202" spans="1:11" x14ac:dyDescent="0.25">
      <c r="A202" s="1">
        <v>45457</v>
      </c>
      <c r="B202" s="38">
        <v>807.6</v>
      </c>
      <c r="C202" s="38">
        <v>810.3</v>
      </c>
      <c r="D202" s="38">
        <v>804.8</v>
      </c>
      <c r="E202" s="38">
        <v>804.9</v>
      </c>
      <c r="F202" s="38">
        <f t="shared" si="23"/>
        <v>0.68103021297672117</v>
      </c>
      <c r="G202" s="30">
        <f t="shared" si="24"/>
        <v>-0.33432392273403239</v>
      </c>
      <c r="H202" s="30">
        <f t="shared" si="25"/>
        <v>0.49090909090909918</v>
      </c>
      <c r="I202" s="30">
        <f t="shared" si="20"/>
        <v>2</v>
      </c>
      <c r="J202" s="30">
        <f t="shared" si="21"/>
        <v>5</v>
      </c>
      <c r="K202" s="30">
        <f t="shared" si="22"/>
        <v>2</v>
      </c>
    </row>
    <row r="203" spans="1:11" x14ac:dyDescent="0.25">
      <c r="A203" s="1">
        <v>45456</v>
      </c>
      <c r="B203" s="38">
        <v>814.4</v>
      </c>
      <c r="C203" s="38">
        <v>814.9</v>
      </c>
      <c r="D203" s="38">
        <v>807.9</v>
      </c>
      <c r="E203" s="38">
        <v>809.2</v>
      </c>
      <c r="F203" s="38">
        <f t="shared" si="23"/>
        <v>0.85952848722986253</v>
      </c>
      <c r="G203" s="30">
        <f t="shared" si="24"/>
        <v>-0.63850687622788949</v>
      </c>
      <c r="H203" s="30">
        <f t="shared" si="25"/>
        <v>0.74285714285713311</v>
      </c>
      <c r="I203" s="30">
        <f t="shared" si="20"/>
        <v>4</v>
      </c>
      <c r="J203" s="30">
        <f t="shared" si="21"/>
        <v>8</v>
      </c>
      <c r="K203" s="30">
        <f t="shared" si="22"/>
        <v>3</v>
      </c>
    </row>
    <row r="204" spans="1:11" x14ac:dyDescent="0.25">
      <c r="A204" s="1">
        <v>45455</v>
      </c>
      <c r="B204" s="38">
        <v>806.1</v>
      </c>
      <c r="C204" s="38">
        <v>813.1</v>
      </c>
      <c r="D204" s="38">
        <v>805.3</v>
      </c>
      <c r="E204" s="38">
        <v>811.6</v>
      </c>
      <c r="F204" s="38">
        <f t="shared" si="23"/>
        <v>0.9676218831410579</v>
      </c>
      <c r="G204" s="30">
        <f t="shared" si="24"/>
        <v>0.68229748170202209</v>
      </c>
      <c r="H204" s="30">
        <f t="shared" si="25"/>
        <v>0.70512820512819896</v>
      </c>
      <c r="I204" s="30">
        <f t="shared" si="20"/>
        <v>5</v>
      </c>
      <c r="J204" s="30">
        <f t="shared" si="21"/>
        <v>8</v>
      </c>
      <c r="K204" s="30">
        <f t="shared" si="22"/>
        <v>3</v>
      </c>
    </row>
    <row r="205" spans="1:11" x14ac:dyDescent="0.25">
      <c r="A205" s="1">
        <v>45454</v>
      </c>
      <c r="B205" s="38">
        <v>805.3</v>
      </c>
      <c r="C205" s="38">
        <v>814</v>
      </c>
      <c r="D205" s="38">
        <v>805.3</v>
      </c>
      <c r="E205" s="38">
        <v>807.2</v>
      </c>
      <c r="F205" s="38">
        <f t="shared" si="23"/>
        <v>1.080342729417614</v>
      </c>
      <c r="G205" s="30">
        <f t="shared" si="24"/>
        <v>0.23593691791879934</v>
      </c>
      <c r="H205" s="30">
        <f t="shared" si="25"/>
        <v>0.21839080459771049</v>
      </c>
      <c r="I205" s="30">
        <f t="shared" si="20"/>
        <v>5</v>
      </c>
      <c r="J205" s="30">
        <f t="shared" si="21"/>
        <v>3</v>
      </c>
      <c r="K205" s="30">
        <f t="shared" si="22"/>
        <v>2</v>
      </c>
    </row>
    <row r="206" spans="1:11" x14ac:dyDescent="0.25">
      <c r="A206" s="1">
        <v>45453</v>
      </c>
      <c r="B206" s="38">
        <v>817.6</v>
      </c>
      <c r="C206" s="38">
        <v>817.6</v>
      </c>
      <c r="D206" s="38">
        <v>804.4</v>
      </c>
      <c r="E206" s="38">
        <v>808.2</v>
      </c>
      <c r="F206" s="38">
        <f t="shared" si="23"/>
        <v>1.6144814090019624</v>
      </c>
      <c r="G206" s="30">
        <f t="shared" si="24"/>
        <v>-1.1497064579256331</v>
      </c>
      <c r="H206" s="30">
        <f t="shared" si="25"/>
        <v>0.71212121212120794</v>
      </c>
      <c r="I206" s="30">
        <f t="shared" si="20"/>
        <v>8</v>
      </c>
      <c r="J206" s="30">
        <f t="shared" si="21"/>
        <v>8</v>
      </c>
      <c r="K206" s="30">
        <f t="shared" si="22"/>
        <v>4</v>
      </c>
    </row>
    <row r="207" spans="1:11" x14ac:dyDescent="0.25">
      <c r="A207" s="1">
        <v>45450</v>
      </c>
      <c r="B207" s="38">
        <v>816.5</v>
      </c>
      <c r="C207" s="38">
        <v>820.6</v>
      </c>
      <c r="D207" s="38">
        <v>813.1</v>
      </c>
      <c r="E207" s="38">
        <v>818.8</v>
      </c>
      <c r="F207" s="38">
        <f t="shared" si="23"/>
        <v>0.91855480710349058</v>
      </c>
      <c r="G207" s="30">
        <f t="shared" si="24"/>
        <v>0.28169014084506483</v>
      </c>
      <c r="H207" s="30">
        <f t="shared" si="25"/>
        <v>0.30666666666666054</v>
      </c>
      <c r="I207" s="30">
        <f t="shared" si="20"/>
        <v>5</v>
      </c>
      <c r="J207" s="30">
        <f t="shared" si="21"/>
        <v>4</v>
      </c>
      <c r="K207" s="30">
        <f t="shared" si="22"/>
        <v>2</v>
      </c>
    </row>
    <row r="208" spans="1:11" x14ac:dyDescent="0.25">
      <c r="A208" s="1">
        <v>45449</v>
      </c>
      <c r="B208" s="38">
        <v>826</v>
      </c>
      <c r="C208" s="38">
        <v>826.2</v>
      </c>
      <c r="D208" s="38">
        <v>813.5</v>
      </c>
      <c r="E208" s="38">
        <v>816.8</v>
      </c>
      <c r="F208" s="38">
        <f t="shared" si="23"/>
        <v>1.5375302663438313</v>
      </c>
      <c r="G208" s="30">
        <f t="shared" si="24"/>
        <v>-1.1138014527845093</v>
      </c>
      <c r="H208" s="30">
        <f t="shared" si="25"/>
        <v>0.72440944881889868</v>
      </c>
      <c r="I208" s="30">
        <f t="shared" si="20"/>
        <v>8</v>
      </c>
      <c r="J208" s="30">
        <f t="shared" si="21"/>
        <v>8</v>
      </c>
      <c r="K208" s="30">
        <f t="shared" si="22"/>
        <v>4</v>
      </c>
    </row>
    <row r="209" spans="1:11" x14ac:dyDescent="0.25">
      <c r="A209" s="1">
        <v>45448</v>
      </c>
      <c r="B209" s="38">
        <v>825.1</v>
      </c>
      <c r="C209" s="38">
        <v>826.5</v>
      </c>
      <c r="D209" s="38">
        <v>819.1</v>
      </c>
      <c r="E209" s="38">
        <v>823.5</v>
      </c>
      <c r="F209" s="38">
        <f t="shared" si="23"/>
        <v>0.89686098654708246</v>
      </c>
      <c r="G209" s="30">
        <f t="shared" si="24"/>
        <v>-0.19391588898315631</v>
      </c>
      <c r="H209" s="30">
        <f t="shared" si="25"/>
        <v>0.21621621621621995</v>
      </c>
      <c r="I209" s="30">
        <f t="shared" si="20"/>
        <v>5</v>
      </c>
      <c r="J209" s="30">
        <f t="shared" si="21"/>
        <v>3</v>
      </c>
      <c r="K209" s="30">
        <f t="shared" si="22"/>
        <v>2</v>
      </c>
    </row>
    <row r="210" spans="1:11" x14ac:dyDescent="0.25">
      <c r="A210" s="1">
        <v>45447</v>
      </c>
      <c r="B210" s="38">
        <v>828.5</v>
      </c>
      <c r="C210" s="38">
        <v>834</v>
      </c>
      <c r="D210" s="38">
        <v>821.6</v>
      </c>
      <c r="E210" s="38">
        <v>822.1</v>
      </c>
      <c r="F210" s="38">
        <f t="shared" si="23"/>
        <v>1.4966807483403715</v>
      </c>
      <c r="G210" s="30">
        <f t="shared" si="24"/>
        <v>-0.77248038624019044</v>
      </c>
      <c r="H210" s="30">
        <f t="shared" si="25"/>
        <v>0.51612903225806361</v>
      </c>
      <c r="I210" s="30">
        <f t="shared" si="20"/>
        <v>8</v>
      </c>
      <c r="J210" s="30">
        <f t="shared" si="21"/>
        <v>6</v>
      </c>
      <c r="K210" s="30">
        <f t="shared" si="22"/>
        <v>1</v>
      </c>
    </row>
    <row r="211" spans="1:11" x14ac:dyDescent="0.25">
      <c r="A211" s="1">
        <v>45443</v>
      </c>
      <c r="B211" s="38">
        <v>830.9</v>
      </c>
      <c r="C211" s="38">
        <v>834</v>
      </c>
      <c r="D211" s="38">
        <v>824.4</v>
      </c>
      <c r="E211" s="38">
        <v>824.9</v>
      </c>
      <c r="F211" s="38">
        <f t="shared" si="23"/>
        <v>1.1553736911782433</v>
      </c>
      <c r="G211" s="30">
        <f t="shared" si="24"/>
        <v>-0.72210855698640031</v>
      </c>
      <c r="H211" s="30">
        <f t="shared" si="25"/>
        <v>0.62499999999999845</v>
      </c>
      <c r="I211" s="30">
        <f t="shared" si="20"/>
        <v>6</v>
      </c>
      <c r="J211" s="30">
        <f t="shared" si="21"/>
        <v>7</v>
      </c>
      <c r="K211" s="30">
        <f t="shared" si="22"/>
        <v>4</v>
      </c>
    </row>
    <row r="212" spans="1:11" x14ac:dyDescent="0.25">
      <c r="A212" s="1">
        <v>45442</v>
      </c>
      <c r="B212" s="38">
        <v>827.3</v>
      </c>
      <c r="C212" s="38">
        <v>831.3</v>
      </c>
      <c r="D212" s="38">
        <v>819.7</v>
      </c>
      <c r="E212" s="38">
        <v>829.1</v>
      </c>
      <c r="F212" s="38">
        <f t="shared" si="23"/>
        <v>1.4021515774205138</v>
      </c>
      <c r="G212" s="30">
        <f t="shared" si="24"/>
        <v>0.21757524477215864</v>
      </c>
      <c r="H212" s="30">
        <f t="shared" si="25"/>
        <v>0.15517241379311056</v>
      </c>
      <c r="I212" s="30">
        <f t="shared" si="20"/>
        <v>8</v>
      </c>
      <c r="J212" s="30">
        <f t="shared" si="21"/>
        <v>2</v>
      </c>
      <c r="K212" s="30">
        <f t="shared" si="22"/>
        <v>1</v>
      </c>
    </row>
    <row r="213" spans="1:11" x14ac:dyDescent="0.25">
      <c r="A213" s="1">
        <v>45441</v>
      </c>
      <c r="B213" s="38">
        <v>836.1</v>
      </c>
      <c r="C213" s="38">
        <v>837.1</v>
      </c>
      <c r="D213" s="38">
        <v>830.1</v>
      </c>
      <c r="E213" s="38">
        <v>830.4</v>
      </c>
      <c r="F213" s="38">
        <f t="shared" si="23"/>
        <v>0.83722042817844755</v>
      </c>
      <c r="G213" s="30">
        <f t="shared" si="24"/>
        <v>-0.6817366343738841</v>
      </c>
      <c r="H213" s="30">
        <f t="shared" si="25"/>
        <v>0.81428571428572072</v>
      </c>
      <c r="I213" s="30">
        <f t="shared" si="20"/>
        <v>4</v>
      </c>
      <c r="J213" s="30">
        <f t="shared" si="21"/>
        <v>9</v>
      </c>
      <c r="K213" s="30">
        <f t="shared" si="22"/>
        <v>3</v>
      </c>
    </row>
    <row r="214" spans="1:11" x14ac:dyDescent="0.25">
      <c r="A214" s="1">
        <v>45440</v>
      </c>
      <c r="B214" s="38">
        <v>846.1</v>
      </c>
      <c r="C214" s="38">
        <v>846.8</v>
      </c>
      <c r="D214" s="38">
        <v>837.2</v>
      </c>
      <c r="E214" s="38">
        <v>839.7</v>
      </c>
      <c r="F214" s="38">
        <f t="shared" si="23"/>
        <v>1.1346176574872837</v>
      </c>
      <c r="G214" s="30">
        <f t="shared" si="24"/>
        <v>-0.75641177165819373</v>
      </c>
      <c r="H214" s="30">
        <f t="shared" si="25"/>
        <v>0.66666666666667074</v>
      </c>
      <c r="I214" s="30">
        <f t="shared" si="20"/>
        <v>6</v>
      </c>
      <c r="J214" s="30">
        <f t="shared" si="21"/>
        <v>7</v>
      </c>
      <c r="K214" s="30">
        <f t="shared" si="22"/>
        <v>4</v>
      </c>
    </row>
    <row r="215" spans="1:11" x14ac:dyDescent="0.25">
      <c r="A215" s="1">
        <v>45439</v>
      </c>
      <c r="B215" s="38">
        <v>841.2</v>
      </c>
      <c r="C215" s="38">
        <v>845</v>
      </c>
      <c r="D215" s="38">
        <v>840.1</v>
      </c>
      <c r="E215" s="38">
        <v>844.8</v>
      </c>
      <c r="F215" s="38">
        <f t="shared" si="23"/>
        <v>0.58250118877793355</v>
      </c>
      <c r="G215" s="30">
        <f t="shared" si="24"/>
        <v>0.42796005706133011</v>
      </c>
      <c r="H215" s="30">
        <f t="shared" si="25"/>
        <v>0.73469387755100524</v>
      </c>
      <c r="I215" s="30">
        <f t="shared" si="20"/>
        <v>1</v>
      </c>
      <c r="J215" s="30">
        <f t="shared" si="21"/>
        <v>8</v>
      </c>
      <c r="K215" s="30">
        <f t="shared" si="22"/>
        <v>3</v>
      </c>
    </row>
    <row r="216" spans="1:11" x14ac:dyDescent="0.25">
      <c r="A216" s="1">
        <v>45436</v>
      </c>
      <c r="B216" s="38">
        <v>836.9</v>
      </c>
      <c r="C216" s="38">
        <v>840</v>
      </c>
      <c r="D216" s="38">
        <v>834.2</v>
      </c>
      <c r="E216" s="38">
        <v>839.2</v>
      </c>
      <c r="F216" s="38">
        <f t="shared" si="23"/>
        <v>0.69303381527063623</v>
      </c>
      <c r="G216" s="30">
        <f t="shared" si="24"/>
        <v>0.27482375433146949</v>
      </c>
      <c r="H216" s="30">
        <f t="shared" si="25"/>
        <v>0.39655172413794587</v>
      </c>
      <c r="I216" s="30">
        <f t="shared" si="20"/>
        <v>3</v>
      </c>
      <c r="J216" s="30">
        <f t="shared" si="21"/>
        <v>4</v>
      </c>
      <c r="K216" s="30">
        <f t="shared" si="22"/>
        <v>2</v>
      </c>
    </row>
    <row r="217" spans="1:11" x14ac:dyDescent="0.25">
      <c r="A217" s="1">
        <v>45435</v>
      </c>
      <c r="B217" s="38">
        <v>839.6</v>
      </c>
      <c r="C217" s="38">
        <v>845.4</v>
      </c>
      <c r="D217" s="38">
        <v>838.2</v>
      </c>
      <c r="E217" s="38">
        <v>841.7</v>
      </c>
      <c r="F217" s="38">
        <f t="shared" si="23"/>
        <v>0.85755121486421282</v>
      </c>
      <c r="G217" s="30">
        <f t="shared" si="24"/>
        <v>0.25011910433540052</v>
      </c>
      <c r="H217" s="30">
        <f t="shared" si="25"/>
        <v>0.29166666666667262</v>
      </c>
      <c r="I217" s="30">
        <f t="shared" si="20"/>
        <v>4</v>
      </c>
      <c r="J217" s="30">
        <f t="shared" si="21"/>
        <v>3</v>
      </c>
      <c r="K217" s="30">
        <f t="shared" si="22"/>
        <v>2</v>
      </c>
    </row>
    <row r="218" spans="1:11" x14ac:dyDescent="0.25">
      <c r="A218" s="1">
        <v>45433</v>
      </c>
      <c r="B218" s="38">
        <v>850.4</v>
      </c>
      <c r="C218" s="38">
        <v>851.1</v>
      </c>
      <c r="D218" s="38">
        <v>843.8</v>
      </c>
      <c r="E218" s="38">
        <v>844.8</v>
      </c>
      <c r="F218" s="38">
        <f t="shared" si="23"/>
        <v>0.85841956726247282</v>
      </c>
      <c r="G218" s="30">
        <f t="shared" si="24"/>
        <v>-0.65851364063970164</v>
      </c>
      <c r="H218" s="30">
        <f t="shared" si="25"/>
        <v>0.76712328767122873</v>
      </c>
      <c r="I218" s="30">
        <f t="shared" si="20"/>
        <v>4</v>
      </c>
      <c r="J218" s="30">
        <f t="shared" si="21"/>
        <v>8</v>
      </c>
      <c r="K218" s="30">
        <f t="shared" si="22"/>
        <v>3</v>
      </c>
    </row>
    <row r="219" spans="1:11" x14ac:dyDescent="0.25">
      <c r="A219" s="1">
        <v>45432</v>
      </c>
      <c r="B219" s="38">
        <v>857.9</v>
      </c>
      <c r="C219" s="38">
        <v>859.7</v>
      </c>
      <c r="D219" s="38">
        <v>851.9</v>
      </c>
      <c r="E219" s="38">
        <v>853</v>
      </c>
      <c r="F219" s="38">
        <f t="shared" si="23"/>
        <v>0.90919687609279276</v>
      </c>
      <c r="G219" s="30">
        <f t="shared" si="24"/>
        <v>-0.57116214010956723</v>
      </c>
      <c r="H219" s="30">
        <f t="shared" si="25"/>
        <v>0.62820512820511976</v>
      </c>
      <c r="I219" s="30">
        <f t="shared" si="20"/>
        <v>5</v>
      </c>
      <c r="J219" s="30">
        <f t="shared" si="21"/>
        <v>7</v>
      </c>
      <c r="K219" s="30">
        <f t="shared" si="22"/>
        <v>3</v>
      </c>
    </row>
    <row r="220" spans="1:11" x14ac:dyDescent="0.25">
      <c r="A220" s="1">
        <v>45429</v>
      </c>
      <c r="B220" s="38">
        <v>849.2</v>
      </c>
      <c r="C220" s="38">
        <v>854.5</v>
      </c>
      <c r="D220" s="38">
        <v>847.9</v>
      </c>
      <c r="E220" s="38">
        <v>854.2</v>
      </c>
      <c r="F220" s="38">
        <f t="shared" si="23"/>
        <v>0.77720207253886275</v>
      </c>
      <c r="G220" s="30">
        <f t="shared" si="24"/>
        <v>0.58878944889307583</v>
      </c>
      <c r="H220" s="30">
        <f t="shared" si="25"/>
        <v>0.75757575757575502</v>
      </c>
      <c r="I220" s="30">
        <f t="shared" si="20"/>
        <v>3</v>
      </c>
      <c r="J220" s="30">
        <f t="shared" si="21"/>
        <v>8</v>
      </c>
      <c r="K220" s="30">
        <f t="shared" si="22"/>
        <v>3</v>
      </c>
    </row>
    <row r="221" spans="1:11" x14ac:dyDescent="0.25">
      <c r="A221" s="1">
        <v>45428</v>
      </c>
      <c r="B221" s="38">
        <v>849.3</v>
      </c>
      <c r="C221" s="38">
        <v>854.6</v>
      </c>
      <c r="D221" s="38">
        <v>847.4</v>
      </c>
      <c r="E221" s="38">
        <v>849.4</v>
      </c>
      <c r="F221" s="38">
        <f t="shared" si="23"/>
        <v>0.84775697633345648</v>
      </c>
      <c r="G221" s="30">
        <f t="shared" si="24"/>
        <v>1.1774402449078387E-2</v>
      </c>
      <c r="H221" s="30">
        <f t="shared" si="25"/>
        <v>1.3888888888891959E-2</v>
      </c>
      <c r="I221" s="30">
        <f t="shared" si="20"/>
        <v>4</v>
      </c>
      <c r="J221" s="30">
        <f t="shared" si="21"/>
        <v>1</v>
      </c>
      <c r="K221" s="30">
        <f t="shared" si="22"/>
        <v>2</v>
      </c>
    </row>
    <row r="222" spans="1:11" x14ac:dyDescent="0.25">
      <c r="A222" s="1">
        <v>45427</v>
      </c>
      <c r="B222" s="38">
        <v>848</v>
      </c>
      <c r="C222" s="38">
        <v>849</v>
      </c>
      <c r="D222" s="38">
        <v>843.3</v>
      </c>
      <c r="E222" s="38">
        <v>845</v>
      </c>
      <c r="F222" s="38">
        <f t="shared" si="23"/>
        <v>0.67216981132076015</v>
      </c>
      <c r="G222" s="30">
        <f t="shared" si="24"/>
        <v>-0.35377358490566041</v>
      </c>
      <c r="H222" s="30">
        <f t="shared" si="25"/>
        <v>0.52631578947367996</v>
      </c>
      <c r="I222" s="30">
        <f t="shared" si="20"/>
        <v>2</v>
      </c>
      <c r="J222" s="30">
        <f t="shared" si="21"/>
        <v>6</v>
      </c>
      <c r="K222" s="30">
        <f t="shared" si="22"/>
        <v>2</v>
      </c>
    </row>
    <row r="223" spans="1:11" x14ac:dyDescent="0.25">
      <c r="A223" s="1">
        <v>45426</v>
      </c>
      <c r="B223" s="38">
        <v>843</v>
      </c>
      <c r="C223" s="38">
        <v>848.3</v>
      </c>
      <c r="D223" s="38">
        <v>842</v>
      </c>
      <c r="E223" s="38">
        <v>846.3</v>
      </c>
      <c r="F223" s="38">
        <f t="shared" si="23"/>
        <v>0.74733096085408712</v>
      </c>
      <c r="G223" s="30">
        <f t="shared" si="24"/>
        <v>0.39145907473309072</v>
      </c>
      <c r="H223" s="30">
        <f t="shared" si="25"/>
        <v>0.52380952380952039</v>
      </c>
      <c r="I223" s="30">
        <f t="shared" si="20"/>
        <v>3</v>
      </c>
      <c r="J223" s="30">
        <f t="shared" si="21"/>
        <v>6</v>
      </c>
      <c r="K223" s="30">
        <f t="shared" si="22"/>
        <v>2</v>
      </c>
    </row>
    <row r="224" spans="1:11" x14ac:dyDescent="0.25">
      <c r="A224" s="1">
        <v>45425</v>
      </c>
      <c r="B224" s="38">
        <v>841.7</v>
      </c>
      <c r="C224" s="38">
        <v>845.3</v>
      </c>
      <c r="D224" s="38">
        <v>839.1</v>
      </c>
      <c r="E224" s="38">
        <v>842.5</v>
      </c>
      <c r="F224" s="38">
        <f t="shared" si="23"/>
        <v>0.73660449091124292</v>
      </c>
      <c r="G224" s="30">
        <f t="shared" si="24"/>
        <v>9.5045740762736655E-2</v>
      </c>
      <c r="H224" s="30">
        <f t="shared" si="25"/>
        <v>0.12903225806451021</v>
      </c>
      <c r="I224" s="30">
        <f t="shared" si="20"/>
        <v>3</v>
      </c>
      <c r="J224" s="30">
        <f t="shared" si="21"/>
        <v>2</v>
      </c>
      <c r="K224" s="30">
        <f t="shared" si="22"/>
        <v>2</v>
      </c>
    </row>
    <row r="225" spans="1:11" x14ac:dyDescent="0.25">
      <c r="A225" s="1">
        <v>45422</v>
      </c>
      <c r="B225" s="38">
        <v>842.6</v>
      </c>
      <c r="C225" s="38">
        <v>842.8</v>
      </c>
      <c r="D225" s="38">
        <v>838.1</v>
      </c>
      <c r="E225" s="38">
        <v>842.1</v>
      </c>
      <c r="F225" s="38">
        <f t="shared" si="23"/>
        <v>0.55779729408971424</v>
      </c>
      <c r="G225" s="30">
        <f t="shared" si="24"/>
        <v>-5.9340137669119386E-2</v>
      </c>
      <c r="H225" s="30">
        <f t="shared" si="25"/>
        <v>0.10638297872340578</v>
      </c>
      <c r="I225" s="30">
        <f t="shared" si="20"/>
        <v>1</v>
      </c>
      <c r="J225" s="30">
        <f t="shared" si="21"/>
        <v>2</v>
      </c>
      <c r="K225" s="30">
        <f t="shared" si="22"/>
        <v>2</v>
      </c>
    </row>
    <row r="226" spans="1:11" x14ac:dyDescent="0.25">
      <c r="A226" s="1">
        <v>45421</v>
      </c>
      <c r="B226" s="38">
        <v>841</v>
      </c>
      <c r="C226" s="38">
        <v>844.4</v>
      </c>
      <c r="D226" s="38">
        <v>837.2</v>
      </c>
      <c r="E226" s="38">
        <v>838.5</v>
      </c>
      <c r="F226" s="38">
        <f t="shared" si="23"/>
        <v>0.8561236623067694</v>
      </c>
      <c r="G226" s="30">
        <f t="shared" si="24"/>
        <v>-0.29726516052318669</v>
      </c>
      <c r="H226" s="30">
        <f t="shared" si="25"/>
        <v>0.3472222222222256</v>
      </c>
      <c r="I226" s="30">
        <f t="shared" si="20"/>
        <v>4</v>
      </c>
      <c r="J226" s="30">
        <f t="shared" si="21"/>
        <v>4</v>
      </c>
      <c r="K226" s="30">
        <f t="shared" si="22"/>
        <v>2</v>
      </c>
    </row>
    <row r="227" spans="1:11" x14ac:dyDescent="0.25">
      <c r="A227" s="1">
        <v>45420</v>
      </c>
      <c r="B227" s="38">
        <v>845.3</v>
      </c>
      <c r="C227" s="38">
        <v>845.9</v>
      </c>
      <c r="D227" s="38">
        <v>840.2</v>
      </c>
      <c r="E227" s="38">
        <v>842.1</v>
      </c>
      <c r="F227" s="38">
        <f t="shared" si="23"/>
        <v>0.67431681059977899</v>
      </c>
      <c r="G227" s="30">
        <f t="shared" si="24"/>
        <v>-0.37856382349460926</v>
      </c>
      <c r="H227" s="30">
        <f t="shared" si="25"/>
        <v>0.56140350877192458</v>
      </c>
      <c r="I227" s="30">
        <f t="shared" si="20"/>
        <v>2</v>
      </c>
      <c r="J227" s="30">
        <f t="shared" si="21"/>
        <v>6</v>
      </c>
      <c r="K227" s="30">
        <f t="shared" si="22"/>
        <v>2</v>
      </c>
    </row>
    <row r="228" spans="1:11" x14ac:dyDescent="0.25">
      <c r="A228" s="1">
        <v>45419</v>
      </c>
      <c r="B228" s="38">
        <v>841.1</v>
      </c>
      <c r="C228" s="38">
        <v>850.5</v>
      </c>
      <c r="D228" s="38">
        <v>841</v>
      </c>
      <c r="E228" s="38">
        <v>845.4</v>
      </c>
      <c r="F228" s="38">
        <f t="shared" si="23"/>
        <v>1.129473308762335</v>
      </c>
      <c r="G228" s="30">
        <f t="shared" si="24"/>
        <v>0.5112352871239989</v>
      </c>
      <c r="H228" s="30">
        <f t="shared" si="25"/>
        <v>0.45263157894736367</v>
      </c>
      <c r="I228" s="30">
        <f t="shared" si="20"/>
        <v>6</v>
      </c>
      <c r="J228" s="30">
        <f t="shared" si="21"/>
        <v>5</v>
      </c>
      <c r="K228" s="30">
        <f t="shared" si="22"/>
        <v>1</v>
      </c>
    </row>
    <row r="229" spans="1:11" x14ac:dyDescent="0.25">
      <c r="A229" s="1">
        <v>45415</v>
      </c>
      <c r="B229" s="38">
        <v>834.7</v>
      </c>
      <c r="C229" s="38">
        <v>838.1</v>
      </c>
      <c r="D229" s="38">
        <v>832.6</v>
      </c>
      <c r="E229" s="38">
        <v>836.7</v>
      </c>
      <c r="F229" s="38">
        <f t="shared" si="23"/>
        <v>0.65891937222954355</v>
      </c>
      <c r="G229" s="30">
        <f t="shared" si="24"/>
        <v>0.23960704444710673</v>
      </c>
      <c r="H229" s="30">
        <f t="shared" si="25"/>
        <v>0.36363636363636359</v>
      </c>
      <c r="I229" s="30">
        <f t="shared" si="20"/>
        <v>2</v>
      </c>
      <c r="J229" s="30">
        <f t="shared" si="21"/>
        <v>4</v>
      </c>
      <c r="K229" s="30">
        <f t="shared" si="22"/>
        <v>2</v>
      </c>
    </row>
    <row r="230" spans="1:11" x14ac:dyDescent="0.25">
      <c r="A230" s="1">
        <v>45414</v>
      </c>
      <c r="B230" s="38">
        <v>836.6</v>
      </c>
      <c r="C230" s="38">
        <v>837.2</v>
      </c>
      <c r="D230" s="38">
        <v>830.7</v>
      </c>
      <c r="E230" s="38">
        <v>831.8</v>
      </c>
      <c r="F230" s="38">
        <f t="shared" si="23"/>
        <v>0.77695433899115474</v>
      </c>
      <c r="G230" s="30">
        <f t="shared" si="24"/>
        <v>-0.57375089648578392</v>
      </c>
      <c r="H230" s="30">
        <f t="shared" si="25"/>
        <v>0.73846153846154894</v>
      </c>
      <c r="I230" s="30">
        <f t="shared" si="20"/>
        <v>3</v>
      </c>
      <c r="J230" s="30">
        <f t="shared" si="21"/>
        <v>8</v>
      </c>
      <c r="K230" s="30">
        <f t="shared" si="22"/>
        <v>3</v>
      </c>
    </row>
    <row r="231" spans="1:11" x14ac:dyDescent="0.25">
      <c r="A231" s="1">
        <v>45412</v>
      </c>
      <c r="B231" s="38">
        <v>834.7</v>
      </c>
      <c r="C231" s="38">
        <v>840.5</v>
      </c>
      <c r="D231" s="38">
        <v>831.6</v>
      </c>
      <c r="E231" s="38">
        <v>835.3</v>
      </c>
      <c r="F231" s="38">
        <f t="shared" si="23"/>
        <v>1.0662513477896223</v>
      </c>
      <c r="G231" s="30">
        <f t="shared" si="24"/>
        <v>7.1882113334121131E-2</v>
      </c>
      <c r="H231" s="30">
        <f t="shared" si="25"/>
        <v>6.7415730337068616E-2</v>
      </c>
      <c r="I231" s="30">
        <f t="shared" si="20"/>
        <v>5</v>
      </c>
      <c r="J231" s="30">
        <f t="shared" si="21"/>
        <v>1</v>
      </c>
      <c r="K231" s="30">
        <f t="shared" si="22"/>
        <v>2</v>
      </c>
    </row>
    <row r="232" spans="1:11" x14ac:dyDescent="0.25">
      <c r="A232" s="1">
        <v>45411</v>
      </c>
      <c r="B232" s="38">
        <v>834.2</v>
      </c>
      <c r="C232" s="38">
        <v>837.4</v>
      </c>
      <c r="D232" s="38">
        <v>828.6</v>
      </c>
      <c r="E232" s="38">
        <v>833.3</v>
      </c>
      <c r="F232" s="38">
        <f t="shared" si="23"/>
        <v>1.0549029009829722</v>
      </c>
      <c r="G232" s="30">
        <f t="shared" si="24"/>
        <v>-0.10788779669145181</v>
      </c>
      <c r="H232" s="30">
        <f t="shared" si="25"/>
        <v>0.10227272727273815</v>
      </c>
      <c r="I232" s="30">
        <f t="shared" si="20"/>
        <v>5</v>
      </c>
      <c r="J232" s="30">
        <f t="shared" si="21"/>
        <v>2</v>
      </c>
      <c r="K232" s="30">
        <f t="shared" si="22"/>
        <v>2</v>
      </c>
    </row>
    <row r="233" spans="1:11" x14ac:dyDescent="0.25">
      <c r="A233" s="1">
        <v>45408</v>
      </c>
      <c r="B233" s="38">
        <v>836</v>
      </c>
      <c r="C233" s="38">
        <v>836.1</v>
      </c>
      <c r="D233" s="38">
        <v>829.6</v>
      </c>
      <c r="E233" s="38">
        <v>831.5</v>
      </c>
      <c r="F233" s="38">
        <f t="shared" si="23"/>
        <v>0.77751196172248804</v>
      </c>
      <c r="G233" s="30">
        <f t="shared" si="24"/>
        <v>-0.53827751196172247</v>
      </c>
      <c r="H233" s="30">
        <f t="shared" si="25"/>
        <v>0.69230769230769229</v>
      </c>
      <c r="I233" s="30">
        <f t="shared" si="20"/>
        <v>3</v>
      </c>
      <c r="J233" s="30">
        <f t="shared" si="21"/>
        <v>7</v>
      </c>
      <c r="K233" s="30">
        <f t="shared" si="22"/>
        <v>3</v>
      </c>
    </row>
    <row r="234" spans="1:11" x14ac:dyDescent="0.25">
      <c r="A234" s="1">
        <v>45407</v>
      </c>
      <c r="B234" s="38">
        <v>828.6</v>
      </c>
      <c r="C234" s="38">
        <v>834.7</v>
      </c>
      <c r="D234" s="38">
        <v>827.4</v>
      </c>
      <c r="E234" s="38">
        <v>834.2</v>
      </c>
      <c r="F234" s="38">
        <f t="shared" si="23"/>
        <v>0.88100410330679069</v>
      </c>
      <c r="G234" s="30">
        <f t="shared" si="24"/>
        <v>0.67583876418054822</v>
      </c>
      <c r="H234" s="30">
        <f t="shared" si="25"/>
        <v>0.76712328767122884</v>
      </c>
      <c r="I234" s="30">
        <f t="shared" si="20"/>
        <v>4</v>
      </c>
      <c r="J234" s="30">
        <f t="shared" si="21"/>
        <v>8</v>
      </c>
      <c r="K234" s="30">
        <f t="shared" si="22"/>
        <v>3</v>
      </c>
    </row>
    <row r="235" spans="1:11" x14ac:dyDescent="0.25">
      <c r="A235" s="1">
        <v>45406</v>
      </c>
      <c r="B235" s="38">
        <v>834.2</v>
      </c>
      <c r="C235" s="38">
        <v>836.3</v>
      </c>
      <c r="D235" s="38">
        <v>829.5</v>
      </c>
      <c r="E235" s="38">
        <v>832.4</v>
      </c>
      <c r="F235" s="38">
        <f t="shared" si="23"/>
        <v>0.81515224166865907</v>
      </c>
      <c r="G235" s="30">
        <f t="shared" si="24"/>
        <v>-0.21577559338288996</v>
      </c>
      <c r="H235" s="30">
        <f t="shared" si="25"/>
        <v>0.26470588235295295</v>
      </c>
      <c r="I235" s="30">
        <f t="shared" si="20"/>
        <v>4</v>
      </c>
      <c r="J235" s="30">
        <f t="shared" si="21"/>
        <v>3</v>
      </c>
      <c r="K235" s="30">
        <f t="shared" si="22"/>
        <v>2</v>
      </c>
    </row>
    <row r="236" spans="1:11" x14ac:dyDescent="0.25">
      <c r="A236" s="1">
        <v>45405</v>
      </c>
      <c r="B236" s="38">
        <v>826.7</v>
      </c>
      <c r="C236" s="38">
        <v>833.8</v>
      </c>
      <c r="D236" s="38">
        <v>824</v>
      </c>
      <c r="E236" s="38">
        <v>829.8</v>
      </c>
      <c r="F236" s="38">
        <f t="shared" si="23"/>
        <v>1.1854360711261587</v>
      </c>
      <c r="G236" s="30">
        <f t="shared" si="24"/>
        <v>0.37498487964193888</v>
      </c>
      <c r="H236" s="30">
        <f t="shared" si="25"/>
        <v>0.31632653061223709</v>
      </c>
      <c r="I236" s="30">
        <f t="shared" si="20"/>
        <v>7</v>
      </c>
      <c r="J236" s="30">
        <f t="shared" si="21"/>
        <v>4</v>
      </c>
      <c r="K236" s="30">
        <f t="shared" si="22"/>
        <v>1</v>
      </c>
    </row>
    <row r="237" spans="1:11" x14ac:dyDescent="0.25">
      <c r="A237" s="1">
        <v>45404</v>
      </c>
      <c r="B237" s="38">
        <v>816</v>
      </c>
      <c r="C237" s="38">
        <v>824.4</v>
      </c>
      <c r="D237" s="38">
        <v>813.3</v>
      </c>
      <c r="E237" s="38">
        <v>822.6</v>
      </c>
      <c r="F237" s="38">
        <f t="shared" si="23"/>
        <v>1.3602941176470615</v>
      </c>
      <c r="G237" s="30">
        <f t="shared" si="24"/>
        <v>0.80882352941176761</v>
      </c>
      <c r="H237" s="30">
        <f t="shared" si="25"/>
        <v>0.59459459459459552</v>
      </c>
      <c r="I237" s="30">
        <f t="shared" si="20"/>
        <v>7</v>
      </c>
      <c r="J237" s="30">
        <f t="shared" si="21"/>
        <v>6</v>
      </c>
      <c r="K237" s="30">
        <f t="shared" si="22"/>
        <v>1</v>
      </c>
    </row>
    <row r="238" spans="1:11" x14ac:dyDescent="0.25">
      <c r="A238" s="1">
        <v>45401</v>
      </c>
      <c r="B238" s="38">
        <v>809.9</v>
      </c>
      <c r="C238" s="38">
        <v>814.9</v>
      </c>
      <c r="D238" s="38">
        <v>808</v>
      </c>
      <c r="E238" s="38">
        <v>808.3</v>
      </c>
      <c r="F238" s="38">
        <f t="shared" si="23"/>
        <v>0.85195703173230986</v>
      </c>
      <c r="G238" s="30">
        <f t="shared" si="24"/>
        <v>-0.1975552537350318</v>
      </c>
      <c r="H238" s="30">
        <f t="shared" si="25"/>
        <v>0.23188405797101852</v>
      </c>
      <c r="I238" s="30">
        <f t="shared" si="20"/>
        <v>4</v>
      </c>
      <c r="J238" s="30">
        <f t="shared" si="21"/>
        <v>3</v>
      </c>
      <c r="K238" s="30">
        <f t="shared" si="22"/>
        <v>2</v>
      </c>
    </row>
    <row r="239" spans="1:11" x14ac:dyDescent="0.25">
      <c r="A239" s="1">
        <v>45400</v>
      </c>
      <c r="B239" s="38">
        <v>837.2</v>
      </c>
      <c r="C239" s="38">
        <v>838.7</v>
      </c>
      <c r="D239" s="38">
        <v>820.4</v>
      </c>
      <c r="E239" s="38">
        <v>830.3</v>
      </c>
      <c r="F239" s="38">
        <f t="shared" si="23"/>
        <v>2.1858576206402374</v>
      </c>
      <c r="G239" s="30">
        <f t="shared" si="24"/>
        <v>-0.8241758241758349</v>
      </c>
      <c r="H239" s="30">
        <f t="shared" si="25"/>
        <v>0.37704918032787238</v>
      </c>
      <c r="I239" s="30">
        <f t="shared" si="20"/>
        <v>10</v>
      </c>
      <c r="J239" s="30">
        <f t="shared" si="21"/>
        <v>4</v>
      </c>
      <c r="K239" s="30">
        <f t="shared" si="22"/>
        <v>1</v>
      </c>
    </row>
    <row r="240" spans="1:11" x14ac:dyDescent="0.25">
      <c r="A240" s="1">
        <v>45399</v>
      </c>
      <c r="B240" s="38">
        <v>846.4</v>
      </c>
      <c r="C240" s="38">
        <v>847</v>
      </c>
      <c r="D240" s="38">
        <v>832.7</v>
      </c>
      <c r="E240" s="38">
        <v>835.2</v>
      </c>
      <c r="F240" s="38">
        <f t="shared" si="23"/>
        <v>1.6895085066162516</v>
      </c>
      <c r="G240" s="30">
        <f t="shared" si="24"/>
        <v>-1.3232514177693682</v>
      </c>
      <c r="H240" s="30">
        <f t="shared" si="25"/>
        <v>0.78321678321678101</v>
      </c>
      <c r="I240" s="30">
        <f t="shared" si="20"/>
        <v>9</v>
      </c>
      <c r="J240" s="30">
        <f t="shared" si="21"/>
        <v>8</v>
      </c>
      <c r="K240" s="30">
        <f t="shared" si="22"/>
        <v>4</v>
      </c>
    </row>
    <row r="241" spans="1:11" x14ac:dyDescent="0.25">
      <c r="A241" s="1">
        <v>45393</v>
      </c>
      <c r="B241" s="38">
        <v>859.4</v>
      </c>
      <c r="C241" s="38">
        <v>862.2</v>
      </c>
      <c r="D241" s="38">
        <v>853.5</v>
      </c>
      <c r="E241" s="38">
        <v>854.3</v>
      </c>
      <c r="F241" s="38">
        <f t="shared" si="23"/>
        <v>1.0123341866418485</v>
      </c>
      <c r="G241" s="30">
        <f t="shared" si="24"/>
        <v>-0.59343728182453137</v>
      </c>
      <c r="H241" s="30">
        <f t="shared" si="25"/>
        <v>0.58620689655172364</v>
      </c>
      <c r="I241" s="30">
        <f t="shared" si="20"/>
        <v>5</v>
      </c>
      <c r="J241" s="30">
        <f t="shared" si="21"/>
        <v>6</v>
      </c>
      <c r="K241" s="30">
        <f t="shared" si="22"/>
        <v>2</v>
      </c>
    </row>
    <row r="242" spans="1:11" x14ac:dyDescent="0.25">
      <c r="A242" s="1">
        <v>45392</v>
      </c>
      <c r="B242" s="38">
        <v>866.8</v>
      </c>
      <c r="C242" s="38">
        <v>867.9</v>
      </c>
      <c r="D242" s="38">
        <v>861.7</v>
      </c>
      <c r="E242" s="38">
        <v>864.2</v>
      </c>
      <c r="F242" s="38">
        <f t="shared" si="23"/>
        <v>0.71527457314258558</v>
      </c>
      <c r="G242" s="30">
        <f t="shared" si="24"/>
        <v>-0.29995385325333518</v>
      </c>
      <c r="H242" s="30">
        <f t="shared" si="25"/>
        <v>0.41935483870966739</v>
      </c>
      <c r="I242" s="30">
        <f t="shared" si="20"/>
        <v>3</v>
      </c>
      <c r="J242" s="30">
        <f t="shared" si="21"/>
        <v>5</v>
      </c>
      <c r="K242" s="30">
        <f t="shared" si="22"/>
        <v>2</v>
      </c>
    </row>
    <row r="243" spans="1:11" x14ac:dyDescent="0.25">
      <c r="A243" s="1">
        <v>45391</v>
      </c>
      <c r="B243" s="38">
        <v>843.1</v>
      </c>
      <c r="C243" s="38">
        <v>863.9</v>
      </c>
      <c r="D243" s="38">
        <v>841.9</v>
      </c>
      <c r="E243" s="38">
        <v>863.8</v>
      </c>
      <c r="F243" s="38">
        <f t="shared" si="23"/>
        <v>2.6094176254299608</v>
      </c>
      <c r="G243" s="30">
        <f t="shared" si="24"/>
        <v>2.4552247657454553</v>
      </c>
      <c r="H243" s="30">
        <f t="shared" si="25"/>
        <v>0.94090909090908792</v>
      </c>
      <c r="I243" s="30">
        <f t="shared" si="20"/>
        <v>10</v>
      </c>
      <c r="J243" s="30">
        <f t="shared" si="21"/>
        <v>10</v>
      </c>
      <c r="K243" s="30">
        <f t="shared" si="22"/>
        <v>4</v>
      </c>
    </row>
    <row r="244" spans="1:11" x14ac:dyDescent="0.25">
      <c r="A244" s="1">
        <v>45387</v>
      </c>
      <c r="B244" s="38">
        <v>835</v>
      </c>
      <c r="C244" s="38">
        <v>839.8</v>
      </c>
      <c r="D244" s="38">
        <v>834.1</v>
      </c>
      <c r="E244" s="38">
        <v>839.6</v>
      </c>
      <c r="F244" s="38">
        <f t="shared" si="23"/>
        <v>0.68263473053891399</v>
      </c>
      <c r="G244" s="30">
        <f t="shared" si="24"/>
        <v>0.55089820359281705</v>
      </c>
      <c r="H244" s="30">
        <f t="shared" si="25"/>
        <v>0.80701754385966273</v>
      </c>
      <c r="I244" s="30">
        <f t="shared" si="20"/>
        <v>2</v>
      </c>
      <c r="J244" s="30">
        <f t="shared" si="21"/>
        <v>9</v>
      </c>
      <c r="K244" s="30">
        <f t="shared" si="22"/>
        <v>3</v>
      </c>
    </row>
    <row r="245" spans="1:11" x14ac:dyDescent="0.25">
      <c r="A245" s="1">
        <v>45386</v>
      </c>
      <c r="B245" s="38">
        <v>841.6</v>
      </c>
      <c r="C245" s="38">
        <v>843.8</v>
      </c>
      <c r="D245" s="38">
        <v>836.5</v>
      </c>
      <c r="E245" s="38">
        <v>840</v>
      </c>
      <c r="F245" s="38">
        <f t="shared" si="23"/>
        <v>0.86739543726235202</v>
      </c>
      <c r="G245" s="30">
        <f t="shared" si="24"/>
        <v>-0.19011406844106732</v>
      </c>
      <c r="H245" s="30">
        <f t="shared" si="25"/>
        <v>0.21917808219178528</v>
      </c>
      <c r="I245" s="30">
        <f t="shared" si="20"/>
        <v>4</v>
      </c>
      <c r="J245" s="30">
        <f t="shared" si="21"/>
        <v>3</v>
      </c>
      <c r="K245" s="30">
        <f t="shared" si="22"/>
        <v>2</v>
      </c>
    </row>
    <row r="246" spans="1:11" x14ac:dyDescent="0.25">
      <c r="A246" s="1">
        <v>45385</v>
      </c>
      <c r="B246" s="38">
        <v>836</v>
      </c>
      <c r="C246" s="38">
        <v>843</v>
      </c>
      <c r="D246" s="38">
        <v>835.3</v>
      </c>
      <c r="E246" s="38">
        <v>838.8</v>
      </c>
      <c r="F246" s="38">
        <f t="shared" si="23"/>
        <v>0.92105263157895279</v>
      </c>
      <c r="G246" s="30">
        <f t="shared" si="24"/>
        <v>0.3349282296650663</v>
      </c>
      <c r="H246" s="30">
        <f t="shared" si="25"/>
        <v>0.36363636363635554</v>
      </c>
      <c r="I246" s="30">
        <f t="shared" si="20"/>
        <v>5</v>
      </c>
      <c r="J246" s="30">
        <f t="shared" si="21"/>
        <v>4</v>
      </c>
      <c r="K246" s="30">
        <f t="shared" si="22"/>
        <v>2</v>
      </c>
    </row>
    <row r="247" spans="1:11" x14ac:dyDescent="0.25">
      <c r="A247" s="1">
        <v>45384</v>
      </c>
      <c r="B247" s="38">
        <v>840.1</v>
      </c>
      <c r="C247" s="38">
        <v>841.9</v>
      </c>
      <c r="D247" s="38">
        <v>837.4</v>
      </c>
      <c r="E247" s="38">
        <v>841</v>
      </c>
      <c r="F247" s="38">
        <f t="shared" si="23"/>
        <v>0.53565051779550055</v>
      </c>
      <c r="G247" s="30">
        <f t="shared" si="24"/>
        <v>0.1071301035590974</v>
      </c>
      <c r="H247" s="30">
        <f t="shared" si="25"/>
        <v>0.19999999999999493</v>
      </c>
      <c r="I247" s="30">
        <f t="shared" si="20"/>
        <v>1</v>
      </c>
      <c r="J247" s="30">
        <f t="shared" si="21"/>
        <v>2</v>
      </c>
      <c r="K247" s="30">
        <f t="shared" si="22"/>
        <v>2</v>
      </c>
    </row>
    <row r="248" spans="1:11" x14ac:dyDescent="0.25">
      <c r="A248" s="1">
        <v>45383</v>
      </c>
      <c r="B248" s="38">
        <v>838.5</v>
      </c>
      <c r="C248" s="38">
        <v>844.5</v>
      </c>
      <c r="D248" s="38">
        <v>835.2</v>
      </c>
      <c r="E248" s="38">
        <v>840.1</v>
      </c>
      <c r="F248" s="38">
        <f t="shared" si="23"/>
        <v>1.1091234347048247</v>
      </c>
      <c r="G248" s="30">
        <f t="shared" si="24"/>
        <v>0.19081693500298422</v>
      </c>
      <c r="H248" s="30">
        <f t="shared" si="25"/>
        <v>0.17204301075269143</v>
      </c>
      <c r="I248" s="30">
        <f t="shared" si="20"/>
        <v>5</v>
      </c>
      <c r="J248" s="30">
        <f t="shared" si="21"/>
        <v>2</v>
      </c>
      <c r="K248" s="30">
        <f t="shared" si="22"/>
        <v>2</v>
      </c>
    </row>
    <row r="249" spans="1:11" x14ac:dyDescent="0.25">
      <c r="A249" s="1">
        <v>45380</v>
      </c>
      <c r="B249" s="38">
        <v>834.4</v>
      </c>
      <c r="C249" s="38">
        <v>837.4</v>
      </c>
      <c r="D249" s="38">
        <v>833.4</v>
      </c>
      <c r="E249" s="38">
        <v>836.7</v>
      </c>
      <c r="F249" s="38">
        <f t="shared" si="23"/>
        <v>0.4793863854266539</v>
      </c>
      <c r="G249" s="30">
        <f t="shared" si="24"/>
        <v>0.2756471716203342</v>
      </c>
      <c r="H249" s="30">
        <f t="shared" si="25"/>
        <v>0.57500000000001716</v>
      </c>
      <c r="I249" s="30">
        <f t="shared" si="20"/>
        <v>1</v>
      </c>
      <c r="J249" s="30">
        <f t="shared" si="21"/>
        <v>6</v>
      </c>
      <c r="K249" s="30">
        <f t="shared" si="22"/>
        <v>2</v>
      </c>
    </row>
    <row r="250" spans="1:11" x14ac:dyDescent="0.25">
      <c r="A250" s="1">
        <v>45379</v>
      </c>
      <c r="B250" s="38">
        <v>840.4</v>
      </c>
      <c r="C250" s="38">
        <v>842.4</v>
      </c>
      <c r="D250" s="38">
        <v>832.2</v>
      </c>
      <c r="E250" s="38">
        <v>833.3</v>
      </c>
      <c r="F250" s="38">
        <f t="shared" si="23"/>
        <v>1.2137077582103679</v>
      </c>
      <c r="G250" s="30">
        <f t="shared" si="24"/>
        <v>-0.84483579247977425</v>
      </c>
      <c r="H250" s="30">
        <f t="shared" si="25"/>
        <v>0.69607843137255587</v>
      </c>
      <c r="I250" s="30">
        <f t="shared" si="20"/>
        <v>7</v>
      </c>
      <c r="J250" s="30">
        <f t="shared" si="21"/>
        <v>7</v>
      </c>
      <c r="K250" s="30">
        <f t="shared" si="22"/>
        <v>4</v>
      </c>
    </row>
    <row r="251" spans="1:11" x14ac:dyDescent="0.25">
      <c r="A251" s="1">
        <v>45378</v>
      </c>
      <c r="B251" s="38">
        <v>837.9</v>
      </c>
      <c r="C251" s="38">
        <v>842.3</v>
      </c>
      <c r="D251" s="38">
        <v>835.6</v>
      </c>
      <c r="E251" s="38">
        <v>839</v>
      </c>
      <c r="F251" s="38">
        <f t="shared" si="23"/>
        <v>0.79961809285116736</v>
      </c>
      <c r="G251" s="30">
        <f t="shared" si="24"/>
        <v>0.13128058240840468</v>
      </c>
      <c r="H251" s="30">
        <f t="shared" si="25"/>
        <v>0.16417910447761702</v>
      </c>
      <c r="I251" s="30">
        <f t="shared" si="20"/>
        <v>4</v>
      </c>
      <c r="J251" s="30">
        <f t="shared" si="21"/>
        <v>2</v>
      </c>
      <c r="K251" s="30">
        <f t="shared" si="22"/>
        <v>2</v>
      </c>
    </row>
    <row r="252" spans="1:11" x14ac:dyDescent="0.25">
      <c r="A252" s="1">
        <v>45377</v>
      </c>
      <c r="B252" s="38">
        <v>837.4</v>
      </c>
      <c r="C252" s="38">
        <v>840.8</v>
      </c>
      <c r="D252" s="38">
        <v>835.1</v>
      </c>
      <c r="E252" s="38">
        <v>838.9</v>
      </c>
      <c r="F252" s="38">
        <f t="shared" si="23"/>
        <v>0.68067828994505986</v>
      </c>
      <c r="G252" s="30">
        <f t="shared" si="24"/>
        <v>0.17912586577501791</v>
      </c>
      <c r="H252" s="30">
        <f t="shared" si="25"/>
        <v>0.26315789473684525</v>
      </c>
      <c r="I252" s="30">
        <f t="shared" si="20"/>
        <v>2</v>
      </c>
      <c r="J252" s="30">
        <f t="shared" si="21"/>
        <v>3</v>
      </c>
      <c r="K252" s="30">
        <f t="shared" si="22"/>
        <v>2</v>
      </c>
    </row>
    <row r="253" spans="1:11" x14ac:dyDescent="0.25">
      <c r="A253" s="1">
        <v>45376</v>
      </c>
      <c r="B253" s="38">
        <v>848</v>
      </c>
      <c r="C253" s="38">
        <v>851.1</v>
      </c>
      <c r="D253" s="38">
        <v>840.7</v>
      </c>
      <c r="E253" s="38">
        <v>843.5</v>
      </c>
      <c r="F253" s="38">
        <f t="shared" si="23"/>
        <v>1.2264150943396199</v>
      </c>
      <c r="G253" s="30">
        <f t="shared" si="24"/>
        <v>-0.53066037735849059</v>
      </c>
      <c r="H253" s="30">
        <f t="shared" si="25"/>
        <v>0.43269230769230865</v>
      </c>
      <c r="I253" s="30">
        <f t="shared" si="20"/>
        <v>7</v>
      </c>
      <c r="J253" s="30">
        <f t="shared" si="21"/>
        <v>5</v>
      </c>
      <c r="K253" s="30">
        <f t="shared" si="22"/>
        <v>1</v>
      </c>
    </row>
    <row r="254" spans="1:11" x14ac:dyDescent="0.25">
      <c r="A254" s="1">
        <v>45373</v>
      </c>
      <c r="B254" s="38">
        <v>847.8</v>
      </c>
      <c r="C254" s="38">
        <v>850.9</v>
      </c>
      <c r="D254" s="38">
        <v>845.6</v>
      </c>
      <c r="E254" s="38">
        <v>849</v>
      </c>
      <c r="F254" s="38">
        <f t="shared" si="23"/>
        <v>0.62514744043405934</v>
      </c>
      <c r="G254" s="30">
        <f t="shared" si="24"/>
        <v>0.14154281670205773</v>
      </c>
      <c r="H254" s="30">
        <f t="shared" si="25"/>
        <v>0.22641509433963314</v>
      </c>
      <c r="I254" s="30">
        <f t="shared" si="20"/>
        <v>2</v>
      </c>
      <c r="J254" s="30">
        <f t="shared" si="21"/>
        <v>3</v>
      </c>
      <c r="K254" s="30">
        <f t="shared" si="22"/>
        <v>2</v>
      </c>
    </row>
    <row r="255" spans="1:11" x14ac:dyDescent="0.25">
      <c r="A255" s="1">
        <v>45372</v>
      </c>
      <c r="B255" s="38">
        <v>845.6</v>
      </c>
      <c r="C255" s="38">
        <v>853.3</v>
      </c>
      <c r="D255" s="38">
        <v>845.5</v>
      </c>
      <c r="E255" s="38">
        <v>851.2</v>
      </c>
      <c r="F255" s="38">
        <f t="shared" si="23"/>
        <v>0.92242194891200979</v>
      </c>
      <c r="G255" s="30">
        <f t="shared" si="24"/>
        <v>0.66225165562914179</v>
      </c>
      <c r="H255" s="30">
        <f t="shared" si="25"/>
        <v>0.71794871794872506</v>
      </c>
      <c r="I255" s="30">
        <f t="shared" si="20"/>
        <v>5</v>
      </c>
      <c r="J255" s="30">
        <f t="shared" si="21"/>
        <v>8</v>
      </c>
      <c r="K255" s="30">
        <f t="shared" si="22"/>
        <v>3</v>
      </c>
    </row>
    <row r="256" spans="1:11" x14ac:dyDescent="0.25">
      <c r="A256" s="1">
        <v>45371</v>
      </c>
      <c r="B256" s="38">
        <v>847</v>
      </c>
      <c r="C256" s="38">
        <v>847.2</v>
      </c>
      <c r="D256" s="38">
        <v>837.1</v>
      </c>
      <c r="E256" s="38">
        <v>838.5</v>
      </c>
      <c r="F256" s="38">
        <f t="shared" si="23"/>
        <v>1.1924439197166496</v>
      </c>
      <c r="G256" s="30">
        <f t="shared" si="24"/>
        <v>-1.0035419126328218</v>
      </c>
      <c r="H256" s="30">
        <f t="shared" si="25"/>
        <v>0.84158415841583978</v>
      </c>
      <c r="I256" s="30">
        <f t="shared" si="20"/>
        <v>7</v>
      </c>
      <c r="J256" s="30">
        <f t="shared" si="21"/>
        <v>9</v>
      </c>
      <c r="K256" s="30">
        <f t="shared" si="22"/>
        <v>4</v>
      </c>
    </row>
    <row r="257" spans="1:11" x14ac:dyDescent="0.25">
      <c r="A257" s="1">
        <v>45370</v>
      </c>
      <c r="B257" s="38">
        <v>847</v>
      </c>
      <c r="C257" s="38">
        <v>850</v>
      </c>
      <c r="D257" s="38">
        <v>841.6</v>
      </c>
      <c r="E257" s="38">
        <v>843.5</v>
      </c>
      <c r="F257" s="38">
        <f t="shared" si="23"/>
        <v>0.9917355371900799</v>
      </c>
      <c r="G257" s="30">
        <f t="shared" si="24"/>
        <v>-0.41322314049586778</v>
      </c>
      <c r="H257" s="30">
        <f t="shared" si="25"/>
        <v>0.41666666666666785</v>
      </c>
      <c r="I257" s="30">
        <f t="shared" si="20"/>
        <v>5</v>
      </c>
      <c r="J257" s="30">
        <f t="shared" si="21"/>
        <v>5</v>
      </c>
      <c r="K257" s="30">
        <f t="shared" si="22"/>
        <v>2</v>
      </c>
    </row>
    <row r="258" spans="1:11" x14ac:dyDescent="0.25">
      <c r="A258" s="1">
        <v>45369</v>
      </c>
      <c r="B258" s="38">
        <v>845.5</v>
      </c>
      <c r="C258" s="38">
        <v>852.5</v>
      </c>
      <c r="D258" s="38">
        <v>845</v>
      </c>
      <c r="E258" s="38">
        <v>847.4</v>
      </c>
      <c r="F258" s="38">
        <f t="shared" si="23"/>
        <v>0.88704908338261379</v>
      </c>
      <c r="G258" s="30">
        <f t="shared" si="24"/>
        <v>0.22471910112359283</v>
      </c>
      <c r="H258" s="30">
        <f t="shared" si="25"/>
        <v>0.25333333333333036</v>
      </c>
      <c r="I258" s="30">
        <f t="shared" si="20"/>
        <v>5</v>
      </c>
      <c r="J258" s="30">
        <f t="shared" si="21"/>
        <v>3</v>
      </c>
      <c r="K258" s="30">
        <f t="shared" si="22"/>
        <v>2</v>
      </c>
    </row>
    <row r="259" spans="1:11" x14ac:dyDescent="0.25">
      <c r="A259" s="1">
        <v>45366</v>
      </c>
      <c r="B259" s="38">
        <v>849.6</v>
      </c>
      <c r="C259" s="38">
        <v>849.9</v>
      </c>
      <c r="D259" s="38">
        <v>845</v>
      </c>
      <c r="E259" s="38">
        <v>846.3</v>
      </c>
      <c r="F259" s="38">
        <f t="shared" si="23"/>
        <v>0.57674199623351896</v>
      </c>
      <c r="G259" s="30">
        <f t="shared" si="24"/>
        <v>-0.38841807909605319</v>
      </c>
      <c r="H259" s="30">
        <f t="shared" si="25"/>
        <v>0.673469387755119</v>
      </c>
      <c r="I259" s="30">
        <f t="shared" ref="I259:I322" si="26">VLOOKUP(_xlfn.PERCENTRANK.EXC(F$4:F$1200,F259),$M$4:$O$13,3,TRUE)</f>
        <v>1</v>
      </c>
      <c r="J259" s="30">
        <f t="shared" ref="J259:J322" si="27">VLOOKUP(H259,$M$17:$O$26,3,TRUE)</f>
        <v>7</v>
      </c>
      <c r="K259" s="30">
        <f t="shared" ref="K259:K322" si="28">IF(I259&gt;=$O$3,IF(J259&gt;=$O$16,4,1),IF(J259&gt;=$O$16,3,2))</f>
        <v>3</v>
      </c>
    </row>
    <row r="260" spans="1:11" x14ac:dyDescent="0.25">
      <c r="A260" s="1">
        <v>45365</v>
      </c>
      <c r="B260" s="38">
        <v>845.5</v>
      </c>
      <c r="C260" s="38">
        <v>853.6</v>
      </c>
      <c r="D260" s="38">
        <v>844.6</v>
      </c>
      <c r="E260" s="38">
        <v>852.8</v>
      </c>
      <c r="F260" s="38">
        <f t="shared" ref="F260:F323" si="29">(C260-D260)/B260*100</f>
        <v>1.0644589000591367</v>
      </c>
      <c r="G260" s="30">
        <f t="shared" ref="G260:G323" si="30">(E260-B260)/B260*100</f>
        <v>0.86339444115907205</v>
      </c>
      <c r="H260" s="30">
        <f t="shared" ref="H260:H323" si="31">ABS(G260/F260)</f>
        <v>0.81111111111110601</v>
      </c>
      <c r="I260" s="30">
        <f t="shared" si="26"/>
        <v>5</v>
      </c>
      <c r="J260" s="30">
        <f t="shared" si="27"/>
        <v>9</v>
      </c>
      <c r="K260" s="30">
        <f t="shared" si="28"/>
        <v>3</v>
      </c>
    </row>
    <row r="261" spans="1:11" x14ac:dyDescent="0.25">
      <c r="A261" s="1">
        <v>45364</v>
      </c>
      <c r="B261" s="38">
        <v>844.7</v>
      </c>
      <c r="C261" s="38">
        <v>848.8</v>
      </c>
      <c r="D261" s="38">
        <v>841.3</v>
      </c>
      <c r="E261" s="38">
        <v>845.9</v>
      </c>
      <c r="F261" s="38">
        <f t="shared" si="29"/>
        <v>0.88788919142890954</v>
      </c>
      <c r="G261" s="30">
        <f t="shared" si="30"/>
        <v>0.14206227062861745</v>
      </c>
      <c r="H261" s="30">
        <f t="shared" si="31"/>
        <v>0.1599999999999909</v>
      </c>
      <c r="I261" s="30">
        <f t="shared" si="26"/>
        <v>5</v>
      </c>
      <c r="J261" s="30">
        <f t="shared" si="27"/>
        <v>2</v>
      </c>
      <c r="K261" s="30">
        <f t="shared" si="28"/>
        <v>2</v>
      </c>
    </row>
    <row r="262" spans="1:11" x14ac:dyDescent="0.25">
      <c r="A262" s="1">
        <v>45363</v>
      </c>
      <c r="B262" s="38">
        <v>843.4</v>
      </c>
      <c r="C262" s="38">
        <v>845.5</v>
      </c>
      <c r="D262" s="38">
        <v>838.9</v>
      </c>
      <c r="E262" s="38">
        <v>842.2</v>
      </c>
      <c r="F262" s="38">
        <f t="shared" si="29"/>
        <v>0.78254683424235516</v>
      </c>
      <c r="G262" s="30">
        <f t="shared" si="30"/>
        <v>-0.14228124258951053</v>
      </c>
      <c r="H262" s="30">
        <f t="shared" si="31"/>
        <v>0.18181818181817083</v>
      </c>
      <c r="I262" s="30">
        <f t="shared" si="26"/>
        <v>3</v>
      </c>
      <c r="J262" s="30">
        <f t="shared" si="27"/>
        <v>2</v>
      </c>
      <c r="K262" s="30">
        <f t="shared" si="28"/>
        <v>2</v>
      </c>
    </row>
    <row r="263" spans="1:11" x14ac:dyDescent="0.25">
      <c r="A263" s="1">
        <v>45362</v>
      </c>
      <c r="B263" s="38">
        <v>844</v>
      </c>
      <c r="C263" s="38">
        <v>847.7</v>
      </c>
      <c r="D263" s="38">
        <v>840.3</v>
      </c>
      <c r="E263" s="38">
        <v>841.2</v>
      </c>
      <c r="F263" s="38">
        <f t="shared" si="29"/>
        <v>0.87677725118484495</v>
      </c>
      <c r="G263" s="30">
        <f t="shared" si="30"/>
        <v>-0.33175355450236427</v>
      </c>
      <c r="H263" s="30">
        <f t="shared" si="31"/>
        <v>0.37837837837836752</v>
      </c>
      <c r="I263" s="30">
        <f t="shared" si="26"/>
        <v>4</v>
      </c>
      <c r="J263" s="30">
        <f t="shared" si="27"/>
        <v>4</v>
      </c>
      <c r="K263" s="30">
        <f t="shared" si="28"/>
        <v>2</v>
      </c>
    </row>
    <row r="264" spans="1:11" x14ac:dyDescent="0.25">
      <c r="A264" s="1">
        <v>45359</v>
      </c>
      <c r="B264" s="38">
        <v>839.5</v>
      </c>
      <c r="C264" s="38">
        <v>846.2</v>
      </c>
      <c r="D264" s="38">
        <v>835.7</v>
      </c>
      <c r="E264" s="38">
        <v>844.5</v>
      </c>
      <c r="F264" s="38">
        <f t="shared" si="29"/>
        <v>1.2507444907683145</v>
      </c>
      <c r="G264" s="30">
        <f t="shared" si="30"/>
        <v>0.59559261465157831</v>
      </c>
      <c r="H264" s="30">
        <f t="shared" si="31"/>
        <v>0.47619047619047616</v>
      </c>
      <c r="I264" s="30">
        <f t="shared" si="26"/>
        <v>7</v>
      </c>
      <c r="J264" s="30">
        <f t="shared" si="27"/>
        <v>5</v>
      </c>
      <c r="K264" s="30">
        <f t="shared" si="28"/>
        <v>1</v>
      </c>
    </row>
    <row r="265" spans="1:11" x14ac:dyDescent="0.25">
      <c r="A265" s="1">
        <v>45358</v>
      </c>
      <c r="B265" s="38">
        <v>833.9</v>
      </c>
      <c r="C265" s="38">
        <v>839</v>
      </c>
      <c r="D265" s="38">
        <v>830.5</v>
      </c>
      <c r="E265" s="38">
        <v>835.7</v>
      </c>
      <c r="F265" s="38">
        <f t="shared" si="29"/>
        <v>1.0193068713274973</v>
      </c>
      <c r="G265" s="30">
        <f t="shared" si="30"/>
        <v>0.21585321981053701</v>
      </c>
      <c r="H265" s="30">
        <f t="shared" si="31"/>
        <v>0.21176470588236096</v>
      </c>
      <c r="I265" s="30">
        <f t="shared" si="26"/>
        <v>5</v>
      </c>
      <c r="J265" s="30">
        <f t="shared" si="27"/>
        <v>3</v>
      </c>
      <c r="K265" s="30">
        <f t="shared" si="28"/>
        <v>2</v>
      </c>
    </row>
    <row r="266" spans="1:11" x14ac:dyDescent="0.25">
      <c r="A266" s="1">
        <v>45357</v>
      </c>
      <c r="B266" s="38">
        <v>824.8</v>
      </c>
      <c r="C266" s="38">
        <v>837</v>
      </c>
      <c r="D266" s="38">
        <v>823.6</v>
      </c>
      <c r="E266" s="38">
        <v>834.7</v>
      </c>
      <c r="F266" s="38">
        <f t="shared" si="29"/>
        <v>1.6246362754607151</v>
      </c>
      <c r="G266" s="30">
        <f t="shared" si="30"/>
        <v>1.2002909796314369</v>
      </c>
      <c r="H266" s="30">
        <f t="shared" si="31"/>
        <v>0.73880597014926175</v>
      </c>
      <c r="I266" s="30">
        <f t="shared" si="26"/>
        <v>8</v>
      </c>
      <c r="J266" s="30">
        <f t="shared" si="27"/>
        <v>8</v>
      </c>
      <c r="K266" s="30">
        <f t="shared" si="28"/>
        <v>4</v>
      </c>
    </row>
    <row r="267" spans="1:11" x14ac:dyDescent="0.25">
      <c r="A267" s="1">
        <v>45356</v>
      </c>
      <c r="B267" s="38">
        <v>828.4</v>
      </c>
      <c r="C267" s="38">
        <v>828.6</v>
      </c>
      <c r="D267" s="38">
        <v>820.1</v>
      </c>
      <c r="E267" s="38">
        <v>825.9</v>
      </c>
      <c r="F267" s="38">
        <f t="shared" si="29"/>
        <v>1.0260743602124578</v>
      </c>
      <c r="G267" s="30">
        <f t="shared" si="30"/>
        <v>-0.30178657653307583</v>
      </c>
      <c r="H267" s="30">
        <f t="shared" si="31"/>
        <v>0.29411764705882354</v>
      </c>
      <c r="I267" s="30">
        <f t="shared" si="26"/>
        <v>5</v>
      </c>
      <c r="J267" s="30">
        <f t="shared" si="27"/>
        <v>3</v>
      </c>
      <c r="K267" s="30">
        <f t="shared" si="28"/>
        <v>2</v>
      </c>
    </row>
    <row r="268" spans="1:11" x14ac:dyDescent="0.25">
      <c r="A268" s="1">
        <v>45355</v>
      </c>
      <c r="B268" s="38">
        <v>827.4</v>
      </c>
      <c r="C268" s="38">
        <v>835.5</v>
      </c>
      <c r="D268" s="38">
        <v>827.1</v>
      </c>
      <c r="E268" s="38">
        <v>830</v>
      </c>
      <c r="F268" s="38">
        <f t="shared" si="29"/>
        <v>1.0152284263959364</v>
      </c>
      <c r="G268" s="30">
        <f t="shared" si="30"/>
        <v>0.3142373700749363</v>
      </c>
      <c r="H268" s="30">
        <f t="shared" si="31"/>
        <v>0.30952380952381309</v>
      </c>
      <c r="I268" s="30">
        <f t="shared" si="26"/>
        <v>5</v>
      </c>
      <c r="J268" s="30">
        <f t="shared" si="27"/>
        <v>4</v>
      </c>
      <c r="K268" s="30">
        <f t="shared" si="28"/>
        <v>2</v>
      </c>
    </row>
    <row r="269" spans="1:11" x14ac:dyDescent="0.25">
      <c r="A269" s="1">
        <v>45352</v>
      </c>
      <c r="B269" s="38">
        <v>834</v>
      </c>
      <c r="C269" s="38">
        <v>836</v>
      </c>
      <c r="D269" s="38">
        <v>827</v>
      </c>
      <c r="E269" s="38">
        <v>827.1</v>
      </c>
      <c r="F269" s="38">
        <f t="shared" si="29"/>
        <v>1.079136690647482</v>
      </c>
      <c r="G269" s="30">
        <f t="shared" si="30"/>
        <v>-0.82733812949640007</v>
      </c>
      <c r="H269" s="30">
        <f t="shared" si="31"/>
        <v>0.76666666666666405</v>
      </c>
      <c r="I269" s="30">
        <f t="shared" si="26"/>
        <v>5</v>
      </c>
      <c r="J269" s="30">
        <f t="shared" si="27"/>
        <v>8</v>
      </c>
      <c r="K269" s="30">
        <f t="shared" si="28"/>
        <v>3</v>
      </c>
    </row>
    <row r="270" spans="1:11" x14ac:dyDescent="0.25">
      <c r="A270" s="1">
        <v>45351</v>
      </c>
      <c r="B270" s="38">
        <v>837.1</v>
      </c>
      <c r="C270" s="38">
        <v>840.4</v>
      </c>
      <c r="D270" s="38">
        <v>830.6</v>
      </c>
      <c r="E270" s="38">
        <v>831.3</v>
      </c>
      <c r="F270" s="38">
        <f t="shared" si="29"/>
        <v>1.1707083980408499</v>
      </c>
      <c r="G270" s="30">
        <f t="shared" si="30"/>
        <v>-0.69286823557520827</v>
      </c>
      <c r="H270" s="30">
        <f t="shared" si="31"/>
        <v>0.59183673469388731</v>
      </c>
      <c r="I270" s="30">
        <f t="shared" si="26"/>
        <v>6</v>
      </c>
      <c r="J270" s="30">
        <f t="shared" si="27"/>
        <v>6</v>
      </c>
      <c r="K270" s="30">
        <f t="shared" si="28"/>
        <v>1</v>
      </c>
    </row>
    <row r="271" spans="1:11" x14ac:dyDescent="0.25">
      <c r="A271" s="1">
        <v>45350</v>
      </c>
      <c r="B271" s="38">
        <v>844.1</v>
      </c>
      <c r="C271" s="38">
        <v>844.4</v>
      </c>
      <c r="D271" s="38">
        <v>837.2</v>
      </c>
      <c r="E271" s="38">
        <v>837.3</v>
      </c>
      <c r="F271" s="38">
        <f t="shared" si="29"/>
        <v>0.85297950479800155</v>
      </c>
      <c r="G271" s="30">
        <f t="shared" si="30"/>
        <v>-0.8055917545314617</v>
      </c>
      <c r="H271" s="30">
        <f t="shared" si="31"/>
        <v>0.94444444444446296</v>
      </c>
      <c r="I271" s="30">
        <f t="shared" si="26"/>
        <v>4</v>
      </c>
      <c r="J271" s="30">
        <f t="shared" si="27"/>
        <v>10</v>
      </c>
      <c r="K271" s="30">
        <f t="shared" si="28"/>
        <v>3</v>
      </c>
    </row>
    <row r="272" spans="1:11" x14ac:dyDescent="0.25">
      <c r="A272" s="1">
        <v>45349</v>
      </c>
      <c r="B272" s="38">
        <v>849.1</v>
      </c>
      <c r="C272" s="38">
        <v>853.9</v>
      </c>
      <c r="D272" s="38">
        <v>844.3</v>
      </c>
      <c r="E272" s="38">
        <v>846.4</v>
      </c>
      <c r="F272" s="38">
        <f t="shared" si="29"/>
        <v>1.1306088799905809</v>
      </c>
      <c r="G272" s="30">
        <f t="shared" si="30"/>
        <v>-0.31798374749735547</v>
      </c>
      <c r="H272" s="30">
        <f t="shared" si="31"/>
        <v>0.28125000000000405</v>
      </c>
      <c r="I272" s="30">
        <f t="shared" si="26"/>
        <v>6</v>
      </c>
      <c r="J272" s="30">
        <f t="shared" si="27"/>
        <v>3</v>
      </c>
      <c r="K272" s="30">
        <f t="shared" si="28"/>
        <v>1</v>
      </c>
    </row>
    <row r="273" spans="1:11" x14ac:dyDescent="0.25">
      <c r="A273" s="1">
        <v>45345</v>
      </c>
      <c r="B273" s="38">
        <v>855.8</v>
      </c>
      <c r="C273" s="38">
        <v>856</v>
      </c>
      <c r="D273" s="38">
        <v>849.7</v>
      </c>
      <c r="E273" s="38">
        <v>851.3</v>
      </c>
      <c r="F273" s="38">
        <f t="shared" si="29"/>
        <v>0.736153306847389</v>
      </c>
      <c r="G273" s="30">
        <f t="shared" si="30"/>
        <v>-0.52582379060528173</v>
      </c>
      <c r="H273" s="30">
        <f t="shared" si="31"/>
        <v>0.71428571428571952</v>
      </c>
      <c r="I273" s="30">
        <f t="shared" si="26"/>
        <v>3</v>
      </c>
      <c r="J273" s="30">
        <f t="shared" si="27"/>
        <v>8</v>
      </c>
      <c r="K273" s="30">
        <f t="shared" si="28"/>
        <v>3</v>
      </c>
    </row>
    <row r="274" spans="1:11" x14ac:dyDescent="0.25">
      <c r="A274" s="1">
        <v>45344</v>
      </c>
      <c r="B274" s="38">
        <v>850.7</v>
      </c>
      <c r="C274" s="38">
        <v>854.7</v>
      </c>
      <c r="D274" s="38">
        <v>848.2</v>
      </c>
      <c r="E274" s="38">
        <v>853.7</v>
      </c>
      <c r="F274" s="38">
        <f t="shared" si="29"/>
        <v>0.76407664276478193</v>
      </c>
      <c r="G274" s="30">
        <f t="shared" si="30"/>
        <v>0.35265075819913011</v>
      </c>
      <c r="H274" s="30">
        <f t="shared" si="31"/>
        <v>0.46153846153846151</v>
      </c>
      <c r="I274" s="30">
        <f t="shared" si="26"/>
        <v>3</v>
      </c>
      <c r="J274" s="30">
        <f t="shared" si="27"/>
        <v>5</v>
      </c>
      <c r="K274" s="30">
        <f t="shared" si="28"/>
        <v>2</v>
      </c>
    </row>
    <row r="275" spans="1:11" x14ac:dyDescent="0.25">
      <c r="A275" s="1">
        <v>45343</v>
      </c>
      <c r="B275" s="38">
        <v>839</v>
      </c>
      <c r="C275" s="38">
        <v>849.7</v>
      </c>
      <c r="D275" s="38">
        <v>836.2</v>
      </c>
      <c r="E275" s="38">
        <v>847.7</v>
      </c>
      <c r="F275" s="38">
        <f t="shared" si="29"/>
        <v>1.6090584028605484</v>
      </c>
      <c r="G275" s="30">
        <f t="shared" si="30"/>
        <v>1.0369487485101365</v>
      </c>
      <c r="H275" s="30">
        <f t="shared" si="31"/>
        <v>0.64444444444444782</v>
      </c>
      <c r="I275" s="30">
        <f t="shared" si="26"/>
        <v>8</v>
      </c>
      <c r="J275" s="30">
        <f t="shared" si="27"/>
        <v>7</v>
      </c>
      <c r="K275" s="30">
        <f t="shared" si="28"/>
        <v>4</v>
      </c>
    </row>
    <row r="276" spans="1:11" x14ac:dyDescent="0.25">
      <c r="A276" s="1">
        <v>45342</v>
      </c>
      <c r="B276" s="38">
        <v>840</v>
      </c>
      <c r="C276" s="38">
        <v>841.2</v>
      </c>
      <c r="D276" s="38">
        <v>835</v>
      </c>
      <c r="E276" s="38">
        <v>837.8</v>
      </c>
      <c r="F276" s="38">
        <f t="shared" si="29"/>
        <v>0.73809523809524347</v>
      </c>
      <c r="G276" s="30">
        <f t="shared" si="30"/>
        <v>-0.2619047619047673</v>
      </c>
      <c r="H276" s="30">
        <f t="shared" si="31"/>
        <v>0.35483870967742409</v>
      </c>
      <c r="I276" s="30">
        <f t="shared" si="26"/>
        <v>3</v>
      </c>
      <c r="J276" s="30">
        <f t="shared" si="27"/>
        <v>4</v>
      </c>
      <c r="K276" s="30">
        <f t="shared" si="28"/>
        <v>2</v>
      </c>
    </row>
    <row r="277" spans="1:11" x14ac:dyDescent="0.25">
      <c r="A277" s="1">
        <v>45341</v>
      </c>
      <c r="B277" s="38">
        <v>835.4</v>
      </c>
      <c r="C277" s="38">
        <v>842.1</v>
      </c>
      <c r="D277" s="38">
        <v>835.2</v>
      </c>
      <c r="E277" s="38">
        <v>840</v>
      </c>
      <c r="F277" s="38">
        <f t="shared" si="29"/>
        <v>0.8259516399329635</v>
      </c>
      <c r="G277" s="30">
        <f t="shared" si="30"/>
        <v>0.55063442662198026</v>
      </c>
      <c r="H277" s="30">
        <f t="shared" si="31"/>
        <v>0.66666666666667218</v>
      </c>
      <c r="I277" s="30">
        <f t="shared" si="26"/>
        <v>4</v>
      </c>
      <c r="J277" s="30">
        <f t="shared" si="27"/>
        <v>7</v>
      </c>
      <c r="K277" s="30">
        <f t="shared" si="28"/>
        <v>3</v>
      </c>
    </row>
    <row r="278" spans="1:11" x14ac:dyDescent="0.25">
      <c r="A278" s="1">
        <v>45338</v>
      </c>
      <c r="B278" s="38">
        <v>841.6</v>
      </c>
      <c r="C278" s="38">
        <v>843.4</v>
      </c>
      <c r="D278" s="38">
        <v>836.7</v>
      </c>
      <c r="E278" s="38">
        <v>837.6</v>
      </c>
      <c r="F278" s="38">
        <f t="shared" si="29"/>
        <v>0.79610266159695009</v>
      </c>
      <c r="G278" s="30">
        <f t="shared" si="30"/>
        <v>-0.47528517110266161</v>
      </c>
      <c r="H278" s="30">
        <f t="shared" si="31"/>
        <v>0.59701492537314038</v>
      </c>
      <c r="I278" s="30">
        <f t="shared" si="26"/>
        <v>4</v>
      </c>
      <c r="J278" s="30">
        <f t="shared" si="27"/>
        <v>6</v>
      </c>
      <c r="K278" s="30">
        <f t="shared" si="28"/>
        <v>2</v>
      </c>
    </row>
    <row r="279" spans="1:11" x14ac:dyDescent="0.25">
      <c r="A279" s="1">
        <v>45337</v>
      </c>
      <c r="B279" s="38">
        <v>837</v>
      </c>
      <c r="C279" s="38">
        <v>839.5</v>
      </c>
      <c r="D279" s="38">
        <v>833.8</v>
      </c>
      <c r="E279" s="38">
        <v>837.6</v>
      </c>
      <c r="F279" s="38">
        <f t="shared" si="29"/>
        <v>0.68100358422939611</v>
      </c>
      <c r="G279" s="30">
        <f t="shared" si="30"/>
        <v>7.1684587813622788E-2</v>
      </c>
      <c r="H279" s="30">
        <f t="shared" si="31"/>
        <v>0.10526315789473999</v>
      </c>
      <c r="I279" s="30">
        <f t="shared" si="26"/>
        <v>2</v>
      </c>
      <c r="J279" s="30">
        <f t="shared" si="27"/>
        <v>2</v>
      </c>
      <c r="K279" s="30">
        <f t="shared" si="28"/>
        <v>2</v>
      </c>
    </row>
    <row r="280" spans="1:11" x14ac:dyDescent="0.25">
      <c r="A280" s="1">
        <v>45336</v>
      </c>
      <c r="B280" s="38">
        <v>836.9</v>
      </c>
      <c r="C280" s="38">
        <v>837</v>
      </c>
      <c r="D280" s="38">
        <v>831.9</v>
      </c>
      <c r="E280" s="38">
        <v>835.8</v>
      </c>
      <c r="F280" s="38">
        <f t="shared" si="29"/>
        <v>0.60939180308280838</v>
      </c>
      <c r="G280" s="30">
        <f t="shared" si="30"/>
        <v>-0.1314374477237451</v>
      </c>
      <c r="H280" s="30">
        <f t="shared" si="31"/>
        <v>0.2156862745098074</v>
      </c>
      <c r="I280" s="30">
        <f t="shared" si="26"/>
        <v>2</v>
      </c>
      <c r="J280" s="30">
        <f t="shared" si="27"/>
        <v>3</v>
      </c>
      <c r="K280" s="30">
        <f t="shared" si="28"/>
        <v>2</v>
      </c>
    </row>
    <row r="281" spans="1:11" x14ac:dyDescent="0.25">
      <c r="A281" s="1">
        <v>45335</v>
      </c>
      <c r="B281" s="38">
        <v>846.6</v>
      </c>
      <c r="C281" s="38">
        <v>848.5</v>
      </c>
      <c r="D281" s="38">
        <v>844.2</v>
      </c>
      <c r="E281" s="38">
        <v>844.6</v>
      </c>
      <c r="F281" s="38">
        <f t="shared" si="29"/>
        <v>0.50791400897707939</v>
      </c>
      <c r="G281" s="30">
        <f t="shared" si="30"/>
        <v>-0.23623907394283014</v>
      </c>
      <c r="H281" s="30">
        <f t="shared" si="31"/>
        <v>0.46511627906977238</v>
      </c>
      <c r="I281" s="30">
        <f t="shared" si="26"/>
        <v>1</v>
      </c>
      <c r="J281" s="30">
        <f t="shared" si="27"/>
        <v>5</v>
      </c>
      <c r="K281" s="30">
        <f t="shared" si="28"/>
        <v>2</v>
      </c>
    </row>
    <row r="282" spans="1:11" x14ac:dyDescent="0.25">
      <c r="A282" s="1">
        <v>45334</v>
      </c>
      <c r="B282" s="38">
        <v>839.4</v>
      </c>
      <c r="C282" s="38">
        <v>845.8</v>
      </c>
      <c r="D282" s="38">
        <v>839.4</v>
      </c>
      <c r="E282" s="38">
        <v>843.4</v>
      </c>
      <c r="F282" s="38">
        <f t="shared" si="29"/>
        <v>0.76244936859661394</v>
      </c>
      <c r="G282" s="30">
        <f t="shared" si="30"/>
        <v>0.47653085537288536</v>
      </c>
      <c r="H282" s="30">
        <f t="shared" si="31"/>
        <v>0.62500000000000222</v>
      </c>
      <c r="I282" s="30">
        <f t="shared" si="26"/>
        <v>3</v>
      </c>
      <c r="J282" s="30">
        <f t="shared" si="27"/>
        <v>7</v>
      </c>
      <c r="K282" s="30">
        <f t="shared" si="28"/>
        <v>3</v>
      </c>
    </row>
    <row r="283" spans="1:11" x14ac:dyDescent="0.25">
      <c r="A283" s="1">
        <v>45331</v>
      </c>
      <c r="B283" s="38">
        <v>842</v>
      </c>
      <c r="C283" s="38">
        <v>843</v>
      </c>
      <c r="D283" s="38">
        <v>838.7</v>
      </c>
      <c r="E283" s="38">
        <v>840.4</v>
      </c>
      <c r="F283" s="38">
        <f t="shared" si="29"/>
        <v>0.51068883610450766</v>
      </c>
      <c r="G283" s="30">
        <f t="shared" si="30"/>
        <v>-0.19002375296912385</v>
      </c>
      <c r="H283" s="30">
        <f t="shared" si="31"/>
        <v>0.37209302325582322</v>
      </c>
      <c r="I283" s="30">
        <f t="shared" si="26"/>
        <v>1</v>
      </c>
      <c r="J283" s="30">
        <f t="shared" si="27"/>
        <v>4</v>
      </c>
      <c r="K283" s="30">
        <f t="shared" si="28"/>
        <v>2</v>
      </c>
    </row>
    <row r="284" spans="1:11" x14ac:dyDescent="0.25">
      <c r="A284" s="1">
        <v>45330</v>
      </c>
      <c r="B284" s="38">
        <v>847.8</v>
      </c>
      <c r="C284" s="38">
        <v>851.7</v>
      </c>
      <c r="D284" s="38">
        <v>842.7</v>
      </c>
      <c r="E284" s="38">
        <v>843.8</v>
      </c>
      <c r="F284" s="38">
        <f t="shared" si="29"/>
        <v>1.061571125265393</v>
      </c>
      <c r="G284" s="30">
        <f t="shared" si="30"/>
        <v>-0.47180938900684127</v>
      </c>
      <c r="H284" s="30">
        <f t="shared" si="31"/>
        <v>0.44444444444444442</v>
      </c>
      <c r="I284" s="30">
        <f t="shared" si="26"/>
        <v>5</v>
      </c>
      <c r="J284" s="30">
        <f t="shared" si="27"/>
        <v>5</v>
      </c>
      <c r="K284" s="30">
        <f t="shared" si="28"/>
        <v>2</v>
      </c>
    </row>
    <row r="285" spans="1:11" x14ac:dyDescent="0.25">
      <c r="A285" s="1">
        <v>45329</v>
      </c>
      <c r="B285" s="38">
        <v>850</v>
      </c>
      <c r="C285" s="38">
        <v>851.2</v>
      </c>
      <c r="D285" s="38">
        <v>846.5</v>
      </c>
      <c r="E285" s="38">
        <v>849.6</v>
      </c>
      <c r="F285" s="38">
        <f t="shared" si="29"/>
        <v>0.5529411764705936</v>
      </c>
      <c r="G285" s="30">
        <f t="shared" si="30"/>
        <v>-4.7058823529409086E-2</v>
      </c>
      <c r="H285" s="30">
        <f t="shared" si="31"/>
        <v>8.510638297871774E-2</v>
      </c>
      <c r="I285" s="30">
        <f t="shared" si="26"/>
        <v>1</v>
      </c>
      <c r="J285" s="30">
        <f t="shared" si="27"/>
        <v>1</v>
      </c>
      <c r="K285" s="30">
        <f t="shared" si="28"/>
        <v>2</v>
      </c>
    </row>
    <row r="286" spans="1:11" x14ac:dyDescent="0.25">
      <c r="A286" s="1">
        <v>45328</v>
      </c>
      <c r="B286" s="38">
        <v>839.2</v>
      </c>
      <c r="C286" s="38">
        <v>849.7</v>
      </c>
      <c r="D286" s="38">
        <v>838.6</v>
      </c>
      <c r="E286" s="38">
        <v>847.2</v>
      </c>
      <c r="F286" s="38">
        <f t="shared" si="29"/>
        <v>1.3226882745471904</v>
      </c>
      <c r="G286" s="30">
        <f t="shared" si="30"/>
        <v>0.95328884652049561</v>
      </c>
      <c r="H286" s="30">
        <f t="shared" si="31"/>
        <v>0.72072072072071924</v>
      </c>
      <c r="I286" s="30">
        <f t="shared" si="26"/>
        <v>7</v>
      </c>
      <c r="J286" s="30">
        <f t="shared" si="27"/>
        <v>8</v>
      </c>
      <c r="K286" s="30">
        <f t="shared" si="28"/>
        <v>4</v>
      </c>
    </row>
    <row r="287" spans="1:11" x14ac:dyDescent="0.25">
      <c r="A287" s="1">
        <v>45327</v>
      </c>
      <c r="B287" s="38">
        <v>842.2</v>
      </c>
      <c r="C287" s="38">
        <v>843</v>
      </c>
      <c r="D287" s="38">
        <v>838.3</v>
      </c>
      <c r="E287" s="38">
        <v>839.3</v>
      </c>
      <c r="F287" s="38">
        <f t="shared" si="29"/>
        <v>0.55806221800048028</v>
      </c>
      <c r="G287" s="30">
        <f t="shared" si="30"/>
        <v>-0.3443362621705166</v>
      </c>
      <c r="H287" s="30">
        <f t="shared" si="31"/>
        <v>0.61702127659575812</v>
      </c>
      <c r="I287" s="30">
        <f t="shared" si="26"/>
        <v>1</v>
      </c>
      <c r="J287" s="30">
        <f t="shared" si="27"/>
        <v>7</v>
      </c>
      <c r="K287" s="30">
        <f t="shared" si="28"/>
        <v>3</v>
      </c>
    </row>
    <row r="288" spans="1:11" x14ac:dyDescent="0.25">
      <c r="A288" s="1">
        <v>45324</v>
      </c>
      <c r="B288" s="38">
        <v>836</v>
      </c>
      <c r="C288" s="38">
        <v>844.4</v>
      </c>
      <c r="D288" s="38">
        <v>835.5</v>
      </c>
      <c r="E288" s="38">
        <v>843.3</v>
      </c>
      <c r="F288" s="38">
        <f t="shared" si="29"/>
        <v>1.0645933014354041</v>
      </c>
      <c r="G288" s="30">
        <f t="shared" si="30"/>
        <v>0.87320574162678877</v>
      </c>
      <c r="H288" s="30">
        <f t="shared" si="31"/>
        <v>0.82022471910112049</v>
      </c>
      <c r="I288" s="30">
        <f t="shared" si="26"/>
        <v>5</v>
      </c>
      <c r="J288" s="30">
        <f t="shared" si="27"/>
        <v>9</v>
      </c>
      <c r="K288" s="30">
        <f t="shared" si="28"/>
        <v>3</v>
      </c>
    </row>
    <row r="289" spans="1:11" x14ac:dyDescent="0.25">
      <c r="A289" s="1">
        <v>45323</v>
      </c>
      <c r="B289" s="38">
        <v>827.5</v>
      </c>
      <c r="C289" s="38">
        <v>833.9</v>
      </c>
      <c r="D289" s="38">
        <v>826.2</v>
      </c>
      <c r="E289" s="38">
        <v>830.6</v>
      </c>
      <c r="F289" s="38">
        <f t="shared" si="29"/>
        <v>0.93051359516615495</v>
      </c>
      <c r="G289" s="30">
        <f t="shared" si="30"/>
        <v>0.37462235649547099</v>
      </c>
      <c r="H289" s="30">
        <f t="shared" si="31"/>
        <v>0.40259740259740906</v>
      </c>
      <c r="I289" s="30">
        <f t="shared" si="26"/>
        <v>5</v>
      </c>
      <c r="J289" s="30">
        <f t="shared" si="27"/>
        <v>5</v>
      </c>
      <c r="K289" s="30">
        <f t="shared" si="28"/>
        <v>2</v>
      </c>
    </row>
    <row r="290" spans="1:11" x14ac:dyDescent="0.25">
      <c r="A290" s="1">
        <v>45322</v>
      </c>
      <c r="B290" s="38">
        <v>835</v>
      </c>
      <c r="C290" s="38">
        <v>835.1</v>
      </c>
      <c r="D290" s="38">
        <v>826.8</v>
      </c>
      <c r="E290" s="38">
        <v>829.5</v>
      </c>
      <c r="F290" s="38">
        <f t="shared" si="29"/>
        <v>0.99401197604791236</v>
      </c>
      <c r="G290" s="30">
        <f t="shared" si="30"/>
        <v>-0.6586826347305389</v>
      </c>
      <c r="H290" s="30">
        <f t="shared" si="31"/>
        <v>0.66265060240963314</v>
      </c>
      <c r="I290" s="30">
        <f t="shared" si="26"/>
        <v>5</v>
      </c>
      <c r="J290" s="30">
        <f t="shared" si="27"/>
        <v>7</v>
      </c>
      <c r="K290" s="30">
        <f t="shared" si="28"/>
        <v>3</v>
      </c>
    </row>
    <row r="291" spans="1:11" x14ac:dyDescent="0.25">
      <c r="A291" s="1">
        <v>45321</v>
      </c>
      <c r="B291" s="38">
        <v>834.8</v>
      </c>
      <c r="C291" s="38">
        <v>837.7</v>
      </c>
      <c r="D291" s="38">
        <v>832.8</v>
      </c>
      <c r="E291" s="38">
        <v>835.2</v>
      </c>
      <c r="F291" s="38">
        <f t="shared" si="29"/>
        <v>0.58696693818879864</v>
      </c>
      <c r="G291" s="30">
        <f t="shared" si="30"/>
        <v>4.7915668423585404E-2</v>
      </c>
      <c r="H291" s="30">
        <f t="shared" si="31"/>
        <v>8.1632653061241539E-2</v>
      </c>
      <c r="I291" s="30">
        <f t="shared" si="26"/>
        <v>2</v>
      </c>
      <c r="J291" s="30">
        <f t="shared" si="27"/>
        <v>1</v>
      </c>
      <c r="K291" s="30">
        <f t="shared" si="28"/>
        <v>2</v>
      </c>
    </row>
    <row r="292" spans="1:11" x14ac:dyDescent="0.25">
      <c r="A292" s="1">
        <v>45320</v>
      </c>
      <c r="B292" s="38">
        <v>837</v>
      </c>
      <c r="C292" s="38">
        <v>840</v>
      </c>
      <c r="D292" s="38">
        <v>831.5</v>
      </c>
      <c r="E292" s="38">
        <v>836.6</v>
      </c>
      <c r="F292" s="38">
        <f t="shared" si="29"/>
        <v>1.015531660692951</v>
      </c>
      <c r="G292" s="30">
        <f t="shared" si="30"/>
        <v>-4.778972520907733E-2</v>
      </c>
      <c r="H292" s="30">
        <f t="shared" si="31"/>
        <v>4.7058823529409093E-2</v>
      </c>
      <c r="I292" s="30">
        <f t="shared" si="26"/>
        <v>5</v>
      </c>
      <c r="J292" s="30">
        <f t="shared" si="27"/>
        <v>1</v>
      </c>
      <c r="K292" s="30">
        <f t="shared" si="28"/>
        <v>2</v>
      </c>
    </row>
    <row r="293" spans="1:11" x14ac:dyDescent="0.25">
      <c r="A293" s="1">
        <v>45317</v>
      </c>
      <c r="B293" s="38">
        <v>837.2</v>
      </c>
      <c r="C293" s="38">
        <v>839.6</v>
      </c>
      <c r="D293" s="38">
        <v>830.2</v>
      </c>
      <c r="E293" s="38">
        <v>833.7</v>
      </c>
      <c r="F293" s="38">
        <f t="shared" si="29"/>
        <v>1.1227902532250331</v>
      </c>
      <c r="G293" s="30">
        <f t="shared" si="30"/>
        <v>-0.41806020066889632</v>
      </c>
      <c r="H293" s="30">
        <f t="shared" si="31"/>
        <v>0.37234042553191582</v>
      </c>
      <c r="I293" s="30">
        <f t="shared" si="26"/>
        <v>6</v>
      </c>
      <c r="J293" s="30">
        <f t="shared" si="27"/>
        <v>4</v>
      </c>
      <c r="K293" s="30">
        <f t="shared" si="28"/>
        <v>1</v>
      </c>
    </row>
    <row r="294" spans="1:11" x14ac:dyDescent="0.25">
      <c r="A294" s="1">
        <v>45316</v>
      </c>
      <c r="B294" s="38">
        <v>840</v>
      </c>
      <c r="C294" s="38">
        <v>840.1</v>
      </c>
      <c r="D294" s="38">
        <v>832.8</v>
      </c>
      <c r="E294" s="38">
        <v>836.3</v>
      </c>
      <c r="F294" s="38">
        <f t="shared" si="29"/>
        <v>0.86904761904762706</v>
      </c>
      <c r="G294" s="30">
        <f t="shared" si="30"/>
        <v>-0.44047619047619591</v>
      </c>
      <c r="H294" s="30">
        <f t="shared" si="31"/>
        <v>0.50684931506849473</v>
      </c>
      <c r="I294" s="30">
        <f t="shared" si="26"/>
        <v>4</v>
      </c>
      <c r="J294" s="30">
        <f t="shared" si="27"/>
        <v>6</v>
      </c>
      <c r="K294" s="30">
        <f t="shared" si="28"/>
        <v>2</v>
      </c>
    </row>
    <row r="295" spans="1:11" x14ac:dyDescent="0.25">
      <c r="A295" s="1">
        <v>45315</v>
      </c>
      <c r="B295" s="38">
        <v>824</v>
      </c>
      <c r="C295" s="38">
        <v>841.4</v>
      </c>
      <c r="D295" s="38">
        <v>824</v>
      </c>
      <c r="E295" s="38">
        <v>840.6</v>
      </c>
      <c r="F295" s="38">
        <f t="shared" si="29"/>
        <v>2.1116504854368903</v>
      </c>
      <c r="G295" s="30">
        <f t="shared" si="30"/>
        <v>2.0145631067961194</v>
      </c>
      <c r="H295" s="30">
        <f t="shared" si="31"/>
        <v>0.95402298850574985</v>
      </c>
      <c r="I295" s="30">
        <f t="shared" si="26"/>
        <v>10</v>
      </c>
      <c r="J295" s="30">
        <f t="shared" si="27"/>
        <v>10</v>
      </c>
      <c r="K295" s="30">
        <f t="shared" si="28"/>
        <v>4</v>
      </c>
    </row>
    <row r="296" spans="1:11" x14ac:dyDescent="0.25">
      <c r="A296" s="1">
        <v>45314</v>
      </c>
      <c r="B296" s="38">
        <v>836.2</v>
      </c>
      <c r="C296" s="38">
        <v>836.5</v>
      </c>
      <c r="D296" s="38">
        <v>822.5</v>
      </c>
      <c r="E296" s="38">
        <v>825.9</v>
      </c>
      <c r="F296" s="38">
        <f t="shared" si="29"/>
        <v>1.6742406122937097</v>
      </c>
      <c r="G296" s="30">
        <f t="shared" si="30"/>
        <v>-1.231762736187523</v>
      </c>
      <c r="H296" s="30">
        <f t="shared" si="31"/>
        <v>0.73571428571429043</v>
      </c>
      <c r="I296" s="30">
        <f t="shared" si="26"/>
        <v>9</v>
      </c>
      <c r="J296" s="30">
        <f t="shared" si="27"/>
        <v>8</v>
      </c>
      <c r="K296" s="30">
        <f t="shared" si="28"/>
        <v>4</v>
      </c>
    </row>
    <row r="297" spans="1:11" x14ac:dyDescent="0.25">
      <c r="A297" s="1">
        <v>45313</v>
      </c>
      <c r="B297" s="38">
        <v>841.4</v>
      </c>
      <c r="C297" s="38">
        <v>841.9</v>
      </c>
      <c r="D297" s="38">
        <v>831.1</v>
      </c>
      <c r="E297" s="38">
        <v>832.4</v>
      </c>
      <c r="F297" s="38">
        <f t="shared" si="29"/>
        <v>1.2835749940575176</v>
      </c>
      <c r="G297" s="30">
        <f t="shared" si="30"/>
        <v>-1.0696458283812693</v>
      </c>
      <c r="H297" s="30">
        <f t="shared" si="31"/>
        <v>0.83333333333333692</v>
      </c>
      <c r="I297" s="30">
        <f t="shared" si="26"/>
        <v>7</v>
      </c>
      <c r="J297" s="30">
        <f t="shared" si="27"/>
        <v>9</v>
      </c>
      <c r="K297" s="30">
        <f t="shared" si="28"/>
        <v>4</v>
      </c>
    </row>
    <row r="298" spans="1:11" x14ac:dyDescent="0.25">
      <c r="A298" s="1">
        <v>45310</v>
      </c>
      <c r="B298" s="38">
        <v>838.7</v>
      </c>
      <c r="C298" s="38">
        <v>842</v>
      </c>
      <c r="D298" s="38">
        <v>837.1</v>
      </c>
      <c r="E298" s="38">
        <v>839.4</v>
      </c>
      <c r="F298" s="38">
        <f t="shared" si="29"/>
        <v>0.58423751043280991</v>
      </c>
      <c r="G298" s="30">
        <f t="shared" si="30"/>
        <v>8.3462501490393678E-2</v>
      </c>
      <c r="H298" s="30">
        <f t="shared" si="31"/>
        <v>0.14285714285712961</v>
      </c>
      <c r="I298" s="30">
        <f t="shared" si="26"/>
        <v>1</v>
      </c>
      <c r="J298" s="30">
        <f t="shared" si="27"/>
        <v>2</v>
      </c>
      <c r="K298" s="30">
        <f t="shared" si="28"/>
        <v>2</v>
      </c>
    </row>
    <row r="299" spans="1:11" x14ac:dyDescent="0.25">
      <c r="A299" s="1">
        <v>45309</v>
      </c>
      <c r="B299" s="38">
        <v>840</v>
      </c>
      <c r="C299" s="38">
        <v>842.3</v>
      </c>
      <c r="D299" s="38">
        <v>833.2</v>
      </c>
      <c r="E299" s="38">
        <v>836.4</v>
      </c>
      <c r="F299" s="38">
        <f t="shared" si="29"/>
        <v>1.0833333333333224</v>
      </c>
      <c r="G299" s="30">
        <f t="shared" si="30"/>
        <v>-0.42857142857143127</v>
      </c>
      <c r="H299" s="30">
        <f t="shared" si="31"/>
        <v>0.39560439560440208</v>
      </c>
      <c r="I299" s="30">
        <f t="shared" si="26"/>
        <v>5</v>
      </c>
      <c r="J299" s="30">
        <f t="shared" si="27"/>
        <v>4</v>
      </c>
      <c r="K299" s="30">
        <f t="shared" si="28"/>
        <v>2</v>
      </c>
    </row>
    <row r="300" spans="1:11" x14ac:dyDescent="0.25">
      <c r="A300" s="1">
        <v>45308</v>
      </c>
      <c r="B300" s="38">
        <v>848.3</v>
      </c>
      <c r="C300" s="38">
        <v>849.4</v>
      </c>
      <c r="D300" s="38">
        <v>836.1</v>
      </c>
      <c r="E300" s="38">
        <v>838.5</v>
      </c>
      <c r="F300" s="38">
        <f t="shared" si="29"/>
        <v>1.5678415654839037</v>
      </c>
      <c r="G300" s="30">
        <f t="shared" si="30"/>
        <v>-1.1552516798302435</v>
      </c>
      <c r="H300" s="30">
        <f t="shared" si="31"/>
        <v>0.73684210526315697</v>
      </c>
      <c r="I300" s="30">
        <f t="shared" si="26"/>
        <v>8</v>
      </c>
      <c r="J300" s="30">
        <f t="shared" si="27"/>
        <v>8</v>
      </c>
      <c r="K300" s="30">
        <f t="shared" si="28"/>
        <v>4</v>
      </c>
    </row>
    <row r="301" spans="1:11" x14ac:dyDescent="0.25">
      <c r="A301" s="1">
        <v>45307</v>
      </c>
      <c r="B301" s="38">
        <v>854.9</v>
      </c>
      <c r="C301" s="38">
        <v>855.8</v>
      </c>
      <c r="D301" s="38">
        <v>850.7</v>
      </c>
      <c r="E301" s="38">
        <v>851.9</v>
      </c>
      <c r="F301" s="38">
        <f t="shared" si="29"/>
        <v>0.59656100128668954</v>
      </c>
      <c r="G301" s="30">
        <f t="shared" si="30"/>
        <v>-0.35091823605100014</v>
      </c>
      <c r="H301" s="30">
        <f t="shared" si="31"/>
        <v>0.58823529411765763</v>
      </c>
      <c r="I301" s="30">
        <f t="shared" si="26"/>
        <v>2</v>
      </c>
      <c r="J301" s="30">
        <f t="shared" si="27"/>
        <v>6</v>
      </c>
      <c r="K301" s="30">
        <f t="shared" si="28"/>
        <v>2</v>
      </c>
    </row>
    <row r="302" spans="1:11" x14ac:dyDescent="0.25">
      <c r="A302" s="1">
        <v>45306</v>
      </c>
      <c r="B302" s="38">
        <v>863.1</v>
      </c>
      <c r="C302" s="38">
        <v>863.4</v>
      </c>
      <c r="D302" s="38">
        <v>855.5</v>
      </c>
      <c r="E302" s="38">
        <v>856.4</v>
      </c>
      <c r="F302" s="38">
        <f t="shared" si="29"/>
        <v>0.91530529486733603</v>
      </c>
      <c r="G302" s="30">
        <f t="shared" si="30"/>
        <v>-0.77627157919129253</v>
      </c>
      <c r="H302" s="30">
        <f t="shared" si="31"/>
        <v>0.8481012658227931</v>
      </c>
      <c r="I302" s="30">
        <f t="shared" si="26"/>
        <v>5</v>
      </c>
      <c r="J302" s="30">
        <f t="shared" si="27"/>
        <v>9</v>
      </c>
      <c r="K302" s="30">
        <f t="shared" si="28"/>
        <v>3</v>
      </c>
    </row>
    <row r="303" spans="1:11" x14ac:dyDescent="0.25">
      <c r="A303" s="1">
        <v>45303</v>
      </c>
      <c r="B303" s="38">
        <v>860.9</v>
      </c>
      <c r="C303" s="38">
        <v>862.7</v>
      </c>
      <c r="D303" s="38">
        <v>857.7</v>
      </c>
      <c r="E303" s="38">
        <v>861.4</v>
      </c>
      <c r="F303" s="38">
        <f t="shared" si="29"/>
        <v>0.58078754791497278</v>
      </c>
      <c r="G303" s="30">
        <f t="shared" si="30"/>
        <v>5.8078754791497274E-2</v>
      </c>
      <c r="H303" s="30">
        <f t="shared" si="31"/>
        <v>9.9999999999999992E-2</v>
      </c>
      <c r="I303" s="30">
        <f t="shared" si="26"/>
        <v>1</v>
      </c>
      <c r="J303" s="30">
        <f t="shared" si="27"/>
        <v>1</v>
      </c>
      <c r="K303" s="30">
        <f t="shared" si="28"/>
        <v>2</v>
      </c>
    </row>
    <row r="304" spans="1:11" x14ac:dyDescent="0.25">
      <c r="A304" s="1">
        <v>45302</v>
      </c>
      <c r="B304" s="38">
        <v>866</v>
      </c>
      <c r="C304" s="38">
        <v>866.5</v>
      </c>
      <c r="D304" s="38">
        <v>860.3</v>
      </c>
      <c r="E304" s="38">
        <v>861.1</v>
      </c>
      <c r="F304" s="38">
        <f t="shared" si="29"/>
        <v>0.71593533487298444</v>
      </c>
      <c r="G304" s="30">
        <f t="shared" si="30"/>
        <v>-0.56581986143186802</v>
      </c>
      <c r="H304" s="30">
        <f t="shared" si="31"/>
        <v>0.79032258064515182</v>
      </c>
      <c r="I304" s="30">
        <f t="shared" si="26"/>
        <v>3</v>
      </c>
      <c r="J304" s="30">
        <f t="shared" si="27"/>
        <v>8</v>
      </c>
      <c r="K304" s="30">
        <f t="shared" si="28"/>
        <v>3</v>
      </c>
    </row>
    <row r="305" spans="1:11" x14ac:dyDescent="0.25">
      <c r="A305" s="1">
        <v>45301</v>
      </c>
      <c r="B305" s="38">
        <v>862.9</v>
      </c>
      <c r="C305" s="38">
        <v>866</v>
      </c>
      <c r="D305" s="38">
        <v>861.1</v>
      </c>
      <c r="E305" s="38">
        <v>863.1</v>
      </c>
      <c r="F305" s="38">
        <f t="shared" si="29"/>
        <v>0.56785259010313804</v>
      </c>
      <c r="G305" s="30">
        <f t="shared" si="30"/>
        <v>2.3177656738908967E-2</v>
      </c>
      <c r="H305" s="30">
        <f t="shared" si="31"/>
        <v>4.0816326530621706E-2</v>
      </c>
      <c r="I305" s="30">
        <f t="shared" si="26"/>
        <v>1</v>
      </c>
      <c r="J305" s="30">
        <f t="shared" si="27"/>
        <v>1</v>
      </c>
      <c r="K305" s="30">
        <f t="shared" si="28"/>
        <v>2</v>
      </c>
    </row>
    <row r="306" spans="1:11" x14ac:dyDescent="0.25">
      <c r="A306" s="1">
        <v>45300</v>
      </c>
      <c r="B306" s="38">
        <v>869.2</v>
      </c>
      <c r="C306" s="38">
        <v>871.8</v>
      </c>
      <c r="D306" s="38">
        <v>863.8</v>
      </c>
      <c r="E306" s="38">
        <v>864</v>
      </c>
      <c r="F306" s="38">
        <f t="shared" si="29"/>
        <v>0.92038656235618954</v>
      </c>
      <c r="G306" s="30">
        <f t="shared" si="30"/>
        <v>-0.59825126553152841</v>
      </c>
      <c r="H306" s="30">
        <f t="shared" si="31"/>
        <v>0.65000000000000568</v>
      </c>
      <c r="I306" s="30">
        <f t="shared" si="26"/>
        <v>5</v>
      </c>
      <c r="J306" s="30">
        <f t="shared" si="27"/>
        <v>7</v>
      </c>
      <c r="K306" s="30">
        <f t="shared" si="28"/>
        <v>3</v>
      </c>
    </row>
    <row r="307" spans="1:11" x14ac:dyDescent="0.25">
      <c r="A307" s="1">
        <v>45299</v>
      </c>
      <c r="B307" s="38">
        <v>866.4</v>
      </c>
      <c r="C307" s="38">
        <v>869.3</v>
      </c>
      <c r="D307" s="38">
        <v>863.1</v>
      </c>
      <c r="E307" s="38">
        <v>864.9</v>
      </c>
      <c r="F307" s="38">
        <f t="shared" si="29"/>
        <v>0.71560480147736982</v>
      </c>
      <c r="G307" s="30">
        <f t="shared" si="30"/>
        <v>-0.17313019390581716</v>
      </c>
      <c r="H307" s="30">
        <f t="shared" si="31"/>
        <v>0.24193548387097036</v>
      </c>
      <c r="I307" s="30">
        <f t="shared" si="26"/>
        <v>3</v>
      </c>
      <c r="J307" s="30">
        <f t="shared" si="27"/>
        <v>3</v>
      </c>
      <c r="K307" s="30">
        <f t="shared" si="28"/>
        <v>2</v>
      </c>
    </row>
    <row r="308" spans="1:11" x14ac:dyDescent="0.25">
      <c r="A308" s="1">
        <v>45296</v>
      </c>
      <c r="B308" s="38">
        <v>875.2</v>
      </c>
      <c r="C308" s="38">
        <v>878.3</v>
      </c>
      <c r="D308" s="38">
        <v>869.1</v>
      </c>
      <c r="E308" s="38">
        <v>869.6</v>
      </c>
      <c r="F308" s="38">
        <f t="shared" si="29"/>
        <v>1.0511882998171767</v>
      </c>
      <c r="G308" s="30">
        <f t="shared" si="30"/>
        <v>-0.63985374771481063</v>
      </c>
      <c r="H308" s="30">
        <f t="shared" si="31"/>
        <v>0.60869565217392008</v>
      </c>
      <c r="I308" s="30">
        <f t="shared" si="26"/>
        <v>5</v>
      </c>
      <c r="J308" s="30">
        <f t="shared" si="27"/>
        <v>7</v>
      </c>
      <c r="K308" s="30">
        <f t="shared" si="28"/>
        <v>3</v>
      </c>
    </row>
    <row r="309" spans="1:11" x14ac:dyDescent="0.25">
      <c r="A309" s="1">
        <v>45295</v>
      </c>
      <c r="B309" s="38">
        <v>872.3</v>
      </c>
      <c r="C309" s="38">
        <v>877.3</v>
      </c>
      <c r="D309" s="38">
        <v>867.6</v>
      </c>
      <c r="E309" s="38">
        <v>875.2</v>
      </c>
      <c r="F309" s="38">
        <f t="shared" si="29"/>
        <v>1.1120027513470059</v>
      </c>
      <c r="G309" s="30">
        <f t="shared" si="30"/>
        <v>0.33245443081509701</v>
      </c>
      <c r="H309" s="30">
        <f t="shared" si="31"/>
        <v>0.29896907216495994</v>
      </c>
      <c r="I309" s="30">
        <f t="shared" si="26"/>
        <v>6</v>
      </c>
      <c r="J309" s="30">
        <f t="shared" si="27"/>
        <v>3</v>
      </c>
      <c r="K309" s="30">
        <f t="shared" si="28"/>
        <v>1</v>
      </c>
    </row>
    <row r="310" spans="1:11" x14ac:dyDescent="0.25">
      <c r="A310" s="1">
        <v>45294</v>
      </c>
      <c r="B310" s="38">
        <v>876.8</v>
      </c>
      <c r="C310" s="38">
        <v>879.8</v>
      </c>
      <c r="D310" s="38">
        <v>874.2</v>
      </c>
      <c r="E310" s="38">
        <v>874.5</v>
      </c>
      <c r="F310" s="38">
        <f t="shared" si="29"/>
        <v>0.63868613138685104</v>
      </c>
      <c r="G310" s="30">
        <f t="shared" si="30"/>
        <v>-0.26231751824817001</v>
      </c>
      <c r="H310" s="30">
        <f t="shared" si="31"/>
        <v>0.4107142857142842</v>
      </c>
      <c r="I310" s="30">
        <f t="shared" si="26"/>
        <v>2</v>
      </c>
      <c r="J310" s="30">
        <f t="shared" si="27"/>
        <v>5</v>
      </c>
      <c r="K310" s="30">
        <f t="shared" si="28"/>
        <v>2</v>
      </c>
    </row>
    <row r="311" spans="1:11" x14ac:dyDescent="0.25">
      <c r="A311" s="1">
        <v>45293</v>
      </c>
      <c r="B311" s="38">
        <v>871.1</v>
      </c>
      <c r="C311" s="38">
        <v>881.5</v>
      </c>
      <c r="D311" s="38">
        <v>870.5</v>
      </c>
      <c r="E311" s="38">
        <v>878.4</v>
      </c>
      <c r="F311" s="38">
        <f t="shared" si="29"/>
        <v>1.2627712088164389</v>
      </c>
      <c r="G311" s="30">
        <f t="shared" si="30"/>
        <v>0.83802089312363159</v>
      </c>
      <c r="H311" s="30">
        <f t="shared" si="31"/>
        <v>0.66363636363635958</v>
      </c>
      <c r="I311" s="30">
        <f t="shared" si="26"/>
        <v>7</v>
      </c>
      <c r="J311" s="30">
        <f t="shared" si="27"/>
        <v>7</v>
      </c>
      <c r="K311" s="30">
        <f t="shared" si="28"/>
        <v>4</v>
      </c>
    </row>
    <row r="312" spans="1:11" x14ac:dyDescent="0.25">
      <c r="A312" s="1">
        <v>45288</v>
      </c>
      <c r="B312" s="38">
        <v>872</v>
      </c>
      <c r="C312" s="38">
        <v>875.5</v>
      </c>
      <c r="D312" s="38">
        <v>872</v>
      </c>
      <c r="E312" s="38">
        <v>873.2</v>
      </c>
      <c r="F312" s="38">
        <f t="shared" si="29"/>
        <v>0.40137614678899086</v>
      </c>
      <c r="G312" s="30">
        <f t="shared" si="30"/>
        <v>0.13761467889908779</v>
      </c>
      <c r="H312" s="30">
        <f t="shared" si="31"/>
        <v>0.34285714285715585</v>
      </c>
      <c r="I312" s="30">
        <f t="shared" si="26"/>
        <v>1</v>
      </c>
      <c r="J312" s="30">
        <f t="shared" si="27"/>
        <v>4</v>
      </c>
      <c r="K312" s="30">
        <f t="shared" si="28"/>
        <v>2</v>
      </c>
    </row>
    <row r="313" spans="1:11" x14ac:dyDescent="0.25">
      <c r="A313" s="1">
        <v>45287</v>
      </c>
      <c r="B313" s="38">
        <v>875.1</v>
      </c>
      <c r="C313" s="38">
        <v>876.4</v>
      </c>
      <c r="D313" s="38">
        <v>869.8</v>
      </c>
      <c r="E313" s="38">
        <v>870.6</v>
      </c>
      <c r="F313" s="38">
        <f t="shared" si="29"/>
        <v>0.75419952005485347</v>
      </c>
      <c r="G313" s="30">
        <f t="shared" si="30"/>
        <v>-0.51422694549194381</v>
      </c>
      <c r="H313" s="30">
        <f t="shared" si="31"/>
        <v>0.68181818181817955</v>
      </c>
      <c r="I313" s="30">
        <f t="shared" si="26"/>
        <v>3</v>
      </c>
      <c r="J313" s="30">
        <f t="shared" si="27"/>
        <v>7</v>
      </c>
      <c r="K313" s="30">
        <f t="shared" si="28"/>
        <v>3</v>
      </c>
    </row>
    <row r="314" spans="1:11" x14ac:dyDescent="0.25">
      <c r="A314" s="1">
        <v>45286</v>
      </c>
      <c r="B314" s="38">
        <v>869.4</v>
      </c>
      <c r="C314" s="38">
        <v>874.4</v>
      </c>
      <c r="D314" s="38">
        <v>868.4</v>
      </c>
      <c r="E314" s="38">
        <v>872.9</v>
      </c>
      <c r="F314" s="38">
        <f t="shared" si="29"/>
        <v>0.69013112491373363</v>
      </c>
      <c r="G314" s="30">
        <f t="shared" si="30"/>
        <v>0.40257648953301134</v>
      </c>
      <c r="H314" s="30">
        <f t="shared" si="31"/>
        <v>0.58333333333333337</v>
      </c>
      <c r="I314" s="30">
        <f t="shared" si="26"/>
        <v>3</v>
      </c>
      <c r="J314" s="30">
        <f t="shared" si="27"/>
        <v>6</v>
      </c>
      <c r="K314" s="30">
        <f t="shared" si="28"/>
        <v>2</v>
      </c>
    </row>
    <row r="315" spans="1:11" x14ac:dyDescent="0.25">
      <c r="A315" s="1">
        <v>45285</v>
      </c>
      <c r="B315" s="38">
        <v>865</v>
      </c>
      <c r="C315" s="38">
        <v>870</v>
      </c>
      <c r="D315" s="38">
        <v>865</v>
      </c>
      <c r="E315" s="38">
        <v>867.9</v>
      </c>
      <c r="F315" s="38">
        <f t="shared" si="29"/>
        <v>0.57803468208092479</v>
      </c>
      <c r="G315" s="30">
        <f t="shared" si="30"/>
        <v>0.33526011560693375</v>
      </c>
      <c r="H315" s="30">
        <f t="shared" si="31"/>
        <v>0.57999999999999541</v>
      </c>
      <c r="I315" s="30">
        <f t="shared" si="26"/>
        <v>1</v>
      </c>
      <c r="J315" s="30">
        <f t="shared" si="27"/>
        <v>6</v>
      </c>
      <c r="K315" s="30">
        <f t="shared" si="28"/>
        <v>2</v>
      </c>
    </row>
    <row r="316" spans="1:11" x14ac:dyDescent="0.25">
      <c r="A316" s="1">
        <v>45282</v>
      </c>
      <c r="B316" s="38">
        <v>872.1</v>
      </c>
      <c r="C316" s="38">
        <v>872.8</v>
      </c>
      <c r="D316" s="38">
        <v>866.6</v>
      </c>
      <c r="E316" s="38">
        <v>872.2</v>
      </c>
      <c r="F316" s="38">
        <f t="shared" si="29"/>
        <v>0.71092764591215818</v>
      </c>
      <c r="G316" s="30">
        <f t="shared" si="30"/>
        <v>1.1466574934069801E-2</v>
      </c>
      <c r="H316" s="30">
        <f t="shared" si="31"/>
        <v>1.612903225806836E-2</v>
      </c>
      <c r="I316" s="30">
        <f t="shared" si="26"/>
        <v>3</v>
      </c>
      <c r="J316" s="30">
        <f t="shared" si="27"/>
        <v>1</v>
      </c>
      <c r="K316" s="30">
        <f t="shared" si="28"/>
        <v>2</v>
      </c>
    </row>
    <row r="317" spans="1:11" x14ac:dyDescent="0.25">
      <c r="A317" s="1">
        <v>45281</v>
      </c>
      <c r="B317" s="38">
        <v>865.2</v>
      </c>
      <c r="C317" s="38">
        <v>970</v>
      </c>
      <c r="D317" s="38">
        <v>864</v>
      </c>
      <c r="E317" s="38">
        <v>871.2</v>
      </c>
      <c r="F317" s="38">
        <f t="shared" si="29"/>
        <v>12.251502542764678</v>
      </c>
      <c r="G317" s="30">
        <f t="shared" si="30"/>
        <v>0.69348127600554776</v>
      </c>
      <c r="H317" s="30">
        <f t="shared" si="31"/>
        <v>5.6603773584905655E-2</v>
      </c>
      <c r="I317" s="30">
        <f t="shared" si="26"/>
        <v>10</v>
      </c>
      <c r="J317" s="30">
        <f t="shared" si="27"/>
        <v>1</v>
      </c>
      <c r="K317" s="30">
        <f t="shared" si="28"/>
        <v>1</v>
      </c>
    </row>
    <row r="318" spans="1:11" x14ac:dyDescent="0.25">
      <c r="A318" s="1">
        <v>45280</v>
      </c>
      <c r="B318" s="38">
        <v>871.4</v>
      </c>
      <c r="C318" s="38">
        <v>873.5</v>
      </c>
      <c r="D318" s="38">
        <v>867.6</v>
      </c>
      <c r="E318" s="38">
        <v>870</v>
      </c>
      <c r="F318" s="38">
        <f t="shared" si="29"/>
        <v>0.67707137938948558</v>
      </c>
      <c r="G318" s="30">
        <f t="shared" si="30"/>
        <v>-0.16066100527885899</v>
      </c>
      <c r="H318" s="30">
        <f t="shared" si="31"/>
        <v>0.23728813559321738</v>
      </c>
      <c r="I318" s="30">
        <f t="shared" si="26"/>
        <v>2</v>
      </c>
      <c r="J318" s="30">
        <f t="shared" si="27"/>
        <v>3</v>
      </c>
      <c r="K318" s="30">
        <f t="shared" si="28"/>
        <v>2</v>
      </c>
    </row>
    <row r="319" spans="1:11" x14ac:dyDescent="0.25">
      <c r="A319" s="1">
        <v>45279</v>
      </c>
      <c r="B319" s="38">
        <v>864</v>
      </c>
      <c r="C319" s="38">
        <v>866.5</v>
      </c>
      <c r="D319" s="38">
        <v>861.3</v>
      </c>
      <c r="E319" s="38">
        <v>865.4</v>
      </c>
      <c r="F319" s="38">
        <f t="shared" si="29"/>
        <v>0.60185185185185719</v>
      </c>
      <c r="G319" s="30">
        <f t="shared" si="30"/>
        <v>0.1620370370370344</v>
      </c>
      <c r="H319" s="30">
        <f t="shared" si="31"/>
        <v>0.26923076923076245</v>
      </c>
      <c r="I319" s="30">
        <f t="shared" si="26"/>
        <v>2</v>
      </c>
      <c r="J319" s="30">
        <f t="shared" si="27"/>
        <v>3</v>
      </c>
      <c r="K319" s="30">
        <f t="shared" si="28"/>
        <v>2</v>
      </c>
    </row>
    <row r="320" spans="1:11" x14ac:dyDescent="0.25">
      <c r="A320" s="1">
        <v>45278</v>
      </c>
      <c r="B320" s="38">
        <v>862</v>
      </c>
      <c r="C320" s="38">
        <v>864.9</v>
      </c>
      <c r="D320" s="38">
        <v>858.3</v>
      </c>
      <c r="E320" s="38">
        <v>864</v>
      </c>
      <c r="F320" s="38">
        <f t="shared" si="29"/>
        <v>0.76566125290023468</v>
      </c>
      <c r="G320" s="30">
        <f t="shared" si="30"/>
        <v>0.23201856148491878</v>
      </c>
      <c r="H320" s="30">
        <f t="shared" si="31"/>
        <v>0.30303030303030198</v>
      </c>
      <c r="I320" s="30">
        <f t="shared" si="26"/>
        <v>3</v>
      </c>
      <c r="J320" s="30">
        <f t="shared" si="27"/>
        <v>4</v>
      </c>
      <c r="K320" s="30">
        <f t="shared" si="28"/>
        <v>2</v>
      </c>
    </row>
    <row r="321" spans="1:11" x14ac:dyDescent="0.25">
      <c r="A321" s="1">
        <v>45275</v>
      </c>
      <c r="B321" s="38">
        <v>861</v>
      </c>
      <c r="C321" s="38">
        <v>866.5</v>
      </c>
      <c r="D321" s="38">
        <v>858.5</v>
      </c>
      <c r="E321" s="38">
        <v>863.3</v>
      </c>
      <c r="F321" s="38">
        <f t="shared" si="29"/>
        <v>0.92915214866434381</v>
      </c>
      <c r="G321" s="30">
        <f t="shared" si="30"/>
        <v>0.26713124274099354</v>
      </c>
      <c r="H321" s="30">
        <f t="shared" si="31"/>
        <v>0.28749999999999426</v>
      </c>
      <c r="I321" s="30">
        <f t="shared" si="26"/>
        <v>5</v>
      </c>
      <c r="J321" s="30">
        <f t="shared" si="27"/>
        <v>3</v>
      </c>
      <c r="K321" s="30">
        <f t="shared" si="28"/>
        <v>2</v>
      </c>
    </row>
    <row r="322" spans="1:11" x14ac:dyDescent="0.25">
      <c r="A322" s="1">
        <v>45274</v>
      </c>
      <c r="B322" s="38">
        <v>847.1</v>
      </c>
      <c r="C322" s="38">
        <v>856.9</v>
      </c>
      <c r="D322" s="38">
        <v>847</v>
      </c>
      <c r="E322" s="38">
        <v>854.8</v>
      </c>
      <c r="F322" s="38">
        <f t="shared" si="29"/>
        <v>1.1686931885255551</v>
      </c>
      <c r="G322" s="30">
        <f t="shared" si="30"/>
        <v>0.90898359107542581</v>
      </c>
      <c r="H322" s="30">
        <f t="shared" si="31"/>
        <v>0.77777777777777268</v>
      </c>
      <c r="I322" s="30">
        <f t="shared" si="26"/>
        <v>6</v>
      </c>
      <c r="J322" s="30">
        <f t="shared" si="27"/>
        <v>8</v>
      </c>
      <c r="K322" s="30">
        <f t="shared" si="28"/>
        <v>4</v>
      </c>
    </row>
    <row r="323" spans="1:11" x14ac:dyDescent="0.25">
      <c r="A323" s="1">
        <v>45273</v>
      </c>
      <c r="B323" s="38">
        <v>848.6</v>
      </c>
      <c r="C323" s="38">
        <v>849.3</v>
      </c>
      <c r="D323" s="38">
        <v>839.6</v>
      </c>
      <c r="E323" s="38">
        <v>840.2</v>
      </c>
      <c r="F323" s="38">
        <f t="shared" si="29"/>
        <v>1.1430591562573569</v>
      </c>
      <c r="G323" s="30">
        <f t="shared" si="30"/>
        <v>-0.98986566108884944</v>
      </c>
      <c r="H323" s="30">
        <f t="shared" si="31"/>
        <v>0.86597938144330278</v>
      </c>
      <c r="I323" s="30">
        <f t="shared" ref="I323:I386" si="32">VLOOKUP(_xlfn.PERCENTRANK.EXC(F$4:F$1200,F323),$M$4:$O$13,3,TRUE)</f>
        <v>6</v>
      </c>
      <c r="J323" s="30">
        <f t="shared" ref="J323:J386" si="33">VLOOKUP(H323,$M$17:$O$26,3,TRUE)</f>
        <v>9</v>
      </c>
      <c r="K323" s="30">
        <f t="shared" ref="K323:K386" si="34">IF(I323&gt;=$O$3,IF(J323&gt;=$O$16,4,1),IF(J323&gt;=$O$16,3,2))</f>
        <v>4</v>
      </c>
    </row>
    <row r="324" spans="1:11" x14ac:dyDescent="0.25">
      <c r="A324" s="1">
        <v>45272</v>
      </c>
      <c r="B324" s="38">
        <v>857.6</v>
      </c>
      <c r="C324" s="38">
        <v>858</v>
      </c>
      <c r="D324" s="38">
        <v>847.2</v>
      </c>
      <c r="E324" s="38">
        <v>850.9</v>
      </c>
      <c r="F324" s="38">
        <f t="shared" ref="F324:F387" si="35">(C324-D324)/B324*100</f>
        <v>1.2593283582089498</v>
      </c>
      <c r="G324" s="30">
        <f t="shared" ref="G324:G387" si="36">(E324-B324)/B324*100</f>
        <v>-0.78125000000000522</v>
      </c>
      <c r="H324" s="30">
        <f t="shared" ref="H324:H387" si="37">ABS(G324/F324)</f>
        <v>0.62037037037037712</v>
      </c>
      <c r="I324" s="30">
        <f t="shared" si="32"/>
        <v>7</v>
      </c>
      <c r="J324" s="30">
        <f t="shared" si="33"/>
        <v>7</v>
      </c>
      <c r="K324" s="30">
        <f t="shared" si="34"/>
        <v>4</v>
      </c>
    </row>
    <row r="325" spans="1:11" x14ac:dyDescent="0.25">
      <c r="A325" s="1">
        <v>45268</v>
      </c>
      <c r="B325" s="38">
        <v>849.5</v>
      </c>
      <c r="C325" s="38">
        <v>858.2</v>
      </c>
      <c r="D325" s="38">
        <v>849.5</v>
      </c>
      <c r="E325" s="38">
        <v>853.4</v>
      </c>
      <c r="F325" s="38">
        <f t="shared" si="35"/>
        <v>1.0241318422601584</v>
      </c>
      <c r="G325" s="30">
        <f t="shared" si="36"/>
        <v>0.45909358446144521</v>
      </c>
      <c r="H325" s="30">
        <f t="shared" si="37"/>
        <v>0.44827586206896053</v>
      </c>
      <c r="I325" s="30">
        <f t="shared" si="32"/>
        <v>5</v>
      </c>
      <c r="J325" s="30">
        <f t="shared" si="33"/>
        <v>5</v>
      </c>
      <c r="K325" s="30">
        <f t="shared" si="34"/>
        <v>2</v>
      </c>
    </row>
    <row r="326" spans="1:11" x14ac:dyDescent="0.25">
      <c r="A326" s="1">
        <v>45267</v>
      </c>
      <c r="B326" s="38">
        <v>851.3</v>
      </c>
      <c r="C326" s="38">
        <v>852.7</v>
      </c>
      <c r="D326" s="38">
        <v>845.4</v>
      </c>
      <c r="E326" s="38">
        <v>849.5</v>
      </c>
      <c r="F326" s="38">
        <f t="shared" si="35"/>
        <v>0.85751204040879458</v>
      </c>
      <c r="G326" s="30">
        <f t="shared" si="36"/>
        <v>-0.21144132503229818</v>
      </c>
      <c r="H326" s="30">
        <f t="shared" si="37"/>
        <v>0.24657534246574486</v>
      </c>
      <c r="I326" s="30">
        <f t="shared" si="32"/>
        <v>4</v>
      </c>
      <c r="J326" s="30">
        <f t="shared" si="33"/>
        <v>3</v>
      </c>
      <c r="K326" s="30">
        <f t="shared" si="34"/>
        <v>2</v>
      </c>
    </row>
    <row r="327" spans="1:11" x14ac:dyDescent="0.25">
      <c r="A327" s="1">
        <v>45266</v>
      </c>
      <c r="B327" s="38">
        <v>857.8</v>
      </c>
      <c r="C327" s="38">
        <v>860.5</v>
      </c>
      <c r="D327" s="38">
        <v>852.3</v>
      </c>
      <c r="E327" s="38">
        <v>857.1</v>
      </c>
      <c r="F327" s="38">
        <f t="shared" si="35"/>
        <v>0.95593378409886287</v>
      </c>
      <c r="G327" s="30">
        <f t="shared" si="36"/>
        <v>-8.1604103520626234E-2</v>
      </c>
      <c r="H327" s="30">
        <f t="shared" si="37"/>
        <v>8.5365853658527793E-2</v>
      </c>
      <c r="I327" s="30">
        <f t="shared" si="32"/>
        <v>5</v>
      </c>
      <c r="J327" s="30">
        <f t="shared" si="33"/>
        <v>1</v>
      </c>
      <c r="K327" s="30">
        <f t="shared" si="34"/>
        <v>2</v>
      </c>
    </row>
    <row r="328" spans="1:11" x14ac:dyDescent="0.25">
      <c r="A328" s="1">
        <v>45264</v>
      </c>
      <c r="B328" s="38">
        <v>853.1</v>
      </c>
      <c r="C328" s="38">
        <v>861.4</v>
      </c>
      <c r="D328" s="38">
        <v>848</v>
      </c>
      <c r="E328" s="38">
        <v>856.1</v>
      </c>
      <c r="F328" s="38">
        <f t="shared" si="35"/>
        <v>1.5707419997655583</v>
      </c>
      <c r="G328" s="30">
        <f t="shared" si="36"/>
        <v>0.35165865666393153</v>
      </c>
      <c r="H328" s="30">
        <f t="shared" si="37"/>
        <v>0.22388059701492574</v>
      </c>
      <c r="I328" s="30">
        <f t="shared" si="32"/>
        <v>8</v>
      </c>
      <c r="J328" s="30">
        <f t="shared" si="33"/>
        <v>3</v>
      </c>
      <c r="K328" s="30">
        <f t="shared" si="34"/>
        <v>1</v>
      </c>
    </row>
    <row r="329" spans="1:11" x14ac:dyDescent="0.25">
      <c r="A329" s="1">
        <v>45261</v>
      </c>
      <c r="B329" s="38">
        <v>854</v>
      </c>
      <c r="C329" s="38">
        <v>856</v>
      </c>
      <c r="D329" s="38">
        <v>850.3</v>
      </c>
      <c r="E329" s="38">
        <v>853.4</v>
      </c>
      <c r="F329" s="38">
        <f t="shared" si="35"/>
        <v>0.66744730679157449</v>
      </c>
      <c r="G329" s="30">
        <f t="shared" si="36"/>
        <v>-7.0257611241220472E-2</v>
      </c>
      <c r="H329" s="30">
        <f t="shared" si="37"/>
        <v>0.10526315789474</v>
      </c>
      <c r="I329" s="30">
        <f t="shared" si="32"/>
        <v>2</v>
      </c>
      <c r="J329" s="30">
        <f t="shared" si="33"/>
        <v>2</v>
      </c>
      <c r="K329" s="30">
        <f t="shared" si="34"/>
        <v>2</v>
      </c>
    </row>
    <row r="330" spans="1:11" x14ac:dyDescent="0.25">
      <c r="A330" s="1">
        <v>45260</v>
      </c>
      <c r="B330" s="38">
        <v>855.7</v>
      </c>
      <c r="C330" s="38">
        <v>861.4</v>
      </c>
      <c r="D330" s="38">
        <v>849.7</v>
      </c>
      <c r="E330" s="38">
        <v>854.7</v>
      </c>
      <c r="F330" s="38">
        <f t="shared" si="35"/>
        <v>1.3673016244010672</v>
      </c>
      <c r="G330" s="30">
        <f t="shared" si="36"/>
        <v>-0.11686338670094658</v>
      </c>
      <c r="H330" s="30">
        <f t="shared" si="37"/>
        <v>8.5470085470085957E-2</v>
      </c>
      <c r="I330" s="30">
        <f t="shared" si="32"/>
        <v>7</v>
      </c>
      <c r="J330" s="30">
        <f t="shared" si="33"/>
        <v>1</v>
      </c>
      <c r="K330" s="30">
        <f t="shared" si="34"/>
        <v>1</v>
      </c>
    </row>
    <row r="331" spans="1:11" x14ac:dyDescent="0.25">
      <c r="A331" s="1">
        <v>45259</v>
      </c>
      <c r="B331" s="38">
        <v>871.1</v>
      </c>
      <c r="C331" s="38">
        <v>871.9</v>
      </c>
      <c r="D331" s="38">
        <v>857.7</v>
      </c>
      <c r="E331" s="38">
        <v>859.1</v>
      </c>
      <c r="F331" s="38">
        <f t="shared" si="35"/>
        <v>1.6301228331993951</v>
      </c>
      <c r="G331" s="30">
        <f t="shared" si="36"/>
        <v>-1.3775685914361153</v>
      </c>
      <c r="H331" s="30">
        <f t="shared" si="37"/>
        <v>0.84507042253521547</v>
      </c>
      <c r="I331" s="30">
        <f t="shared" si="32"/>
        <v>8</v>
      </c>
      <c r="J331" s="30">
        <f t="shared" si="33"/>
        <v>9</v>
      </c>
      <c r="K331" s="30">
        <f t="shared" si="34"/>
        <v>4</v>
      </c>
    </row>
    <row r="332" spans="1:11" x14ac:dyDescent="0.25">
      <c r="A332" s="1">
        <v>45258</v>
      </c>
      <c r="B332" s="38">
        <v>863.6</v>
      </c>
      <c r="C332" s="38">
        <v>870.4</v>
      </c>
      <c r="D332" s="38">
        <v>862.2</v>
      </c>
      <c r="E332" s="38">
        <v>867.8</v>
      </c>
      <c r="F332" s="38">
        <f t="shared" si="35"/>
        <v>0.94951366373320178</v>
      </c>
      <c r="G332" s="30">
        <f t="shared" si="36"/>
        <v>0.48633626679017272</v>
      </c>
      <c r="H332" s="30">
        <f t="shared" si="37"/>
        <v>0.51219512195121553</v>
      </c>
      <c r="I332" s="30">
        <f t="shared" si="32"/>
        <v>5</v>
      </c>
      <c r="J332" s="30">
        <f t="shared" si="33"/>
        <v>6</v>
      </c>
      <c r="K332" s="30">
        <f t="shared" si="34"/>
        <v>2</v>
      </c>
    </row>
    <row r="333" spans="1:11" x14ac:dyDescent="0.25">
      <c r="A333" s="1">
        <v>45257</v>
      </c>
      <c r="B333" s="38">
        <v>861.9</v>
      </c>
      <c r="C333" s="38">
        <v>864.1</v>
      </c>
      <c r="D333" s="38">
        <v>856.1</v>
      </c>
      <c r="E333" s="38">
        <v>860.9</v>
      </c>
      <c r="F333" s="38">
        <f t="shared" si="35"/>
        <v>0.92818192365703678</v>
      </c>
      <c r="G333" s="30">
        <f t="shared" si="36"/>
        <v>-0.1160227404571296</v>
      </c>
      <c r="H333" s="30">
        <f t="shared" si="37"/>
        <v>0.125</v>
      </c>
      <c r="I333" s="30">
        <f t="shared" si="32"/>
        <v>5</v>
      </c>
      <c r="J333" s="30">
        <f t="shared" si="33"/>
        <v>2</v>
      </c>
      <c r="K333" s="30">
        <f t="shared" si="34"/>
        <v>2</v>
      </c>
    </row>
    <row r="334" spans="1:11" x14ac:dyDescent="0.25">
      <c r="A334" s="1">
        <v>45254</v>
      </c>
      <c r="B334" s="38">
        <v>868.1</v>
      </c>
      <c r="C334" s="38">
        <v>871.8</v>
      </c>
      <c r="D334" s="38">
        <v>862.6</v>
      </c>
      <c r="E334" s="38">
        <v>864.1</v>
      </c>
      <c r="F334" s="38">
        <f t="shared" si="35"/>
        <v>1.0597857389701568</v>
      </c>
      <c r="G334" s="30">
        <f t="shared" si="36"/>
        <v>-0.46077640824789773</v>
      </c>
      <c r="H334" s="30">
        <f t="shared" si="37"/>
        <v>0.43478260869565544</v>
      </c>
      <c r="I334" s="30">
        <f t="shared" si="32"/>
        <v>5</v>
      </c>
      <c r="J334" s="30">
        <f t="shared" si="33"/>
        <v>5</v>
      </c>
      <c r="K334" s="30">
        <f t="shared" si="34"/>
        <v>2</v>
      </c>
    </row>
    <row r="335" spans="1:11" x14ac:dyDescent="0.25">
      <c r="A335" s="1">
        <v>45253</v>
      </c>
      <c r="B335" s="38">
        <v>874.3</v>
      </c>
      <c r="C335" s="38">
        <v>877</v>
      </c>
      <c r="D335" s="38">
        <v>866.3</v>
      </c>
      <c r="E335" s="38">
        <v>869.2</v>
      </c>
      <c r="F335" s="38">
        <f t="shared" si="35"/>
        <v>1.2238362118266095</v>
      </c>
      <c r="G335" s="30">
        <f t="shared" si="36"/>
        <v>-0.58332380189865141</v>
      </c>
      <c r="H335" s="30">
        <f t="shared" si="37"/>
        <v>0.47663551401868104</v>
      </c>
      <c r="I335" s="30">
        <f t="shared" si="32"/>
        <v>7</v>
      </c>
      <c r="J335" s="30">
        <f t="shared" si="33"/>
        <v>5</v>
      </c>
      <c r="K335" s="30">
        <f t="shared" si="34"/>
        <v>1</v>
      </c>
    </row>
    <row r="336" spans="1:11" x14ac:dyDescent="0.25">
      <c r="A336" s="1">
        <v>45252</v>
      </c>
      <c r="B336" s="38">
        <v>880.1</v>
      </c>
      <c r="C336" s="38">
        <v>881.8</v>
      </c>
      <c r="D336" s="38">
        <v>870.3</v>
      </c>
      <c r="E336" s="38">
        <v>875.4</v>
      </c>
      <c r="F336" s="38">
        <f t="shared" si="35"/>
        <v>1.3066696966253835</v>
      </c>
      <c r="G336" s="30">
        <f t="shared" si="36"/>
        <v>-0.53403022383820531</v>
      </c>
      <c r="H336" s="30">
        <f t="shared" si="37"/>
        <v>0.40869565217391696</v>
      </c>
      <c r="I336" s="30">
        <f t="shared" si="32"/>
        <v>7</v>
      </c>
      <c r="J336" s="30">
        <f t="shared" si="33"/>
        <v>5</v>
      </c>
      <c r="K336" s="30">
        <f t="shared" si="34"/>
        <v>1</v>
      </c>
    </row>
    <row r="337" spans="1:11" x14ac:dyDescent="0.25">
      <c r="A337" s="1">
        <v>45251</v>
      </c>
      <c r="B337" s="38">
        <v>883.4</v>
      </c>
      <c r="C337" s="38">
        <v>885.5</v>
      </c>
      <c r="D337" s="38">
        <v>878</v>
      </c>
      <c r="E337" s="38">
        <v>880.7</v>
      </c>
      <c r="F337" s="38">
        <f t="shared" si="35"/>
        <v>0.84899252886574594</v>
      </c>
      <c r="G337" s="30">
        <f t="shared" si="36"/>
        <v>-0.30563731039166081</v>
      </c>
      <c r="H337" s="30">
        <f t="shared" si="37"/>
        <v>0.35999999999999088</v>
      </c>
      <c r="I337" s="30">
        <f t="shared" si="32"/>
        <v>4</v>
      </c>
      <c r="J337" s="30">
        <f t="shared" si="33"/>
        <v>4</v>
      </c>
      <c r="K337" s="30">
        <f t="shared" si="34"/>
        <v>2</v>
      </c>
    </row>
    <row r="338" spans="1:11" x14ac:dyDescent="0.25">
      <c r="A338" s="1">
        <v>45250</v>
      </c>
      <c r="B338" s="38">
        <v>878.7</v>
      </c>
      <c r="C338" s="38">
        <v>881.3</v>
      </c>
      <c r="D338" s="38">
        <v>873.5</v>
      </c>
      <c r="E338" s="38">
        <v>880.7</v>
      </c>
      <c r="F338" s="38">
        <f t="shared" si="35"/>
        <v>0.8876749743939859</v>
      </c>
      <c r="G338" s="30">
        <f t="shared" si="36"/>
        <v>0.22760896779333104</v>
      </c>
      <c r="H338" s="30">
        <f t="shared" si="37"/>
        <v>0.25641025641025789</v>
      </c>
      <c r="I338" s="30">
        <f t="shared" si="32"/>
        <v>5</v>
      </c>
      <c r="J338" s="30">
        <f t="shared" si="33"/>
        <v>3</v>
      </c>
      <c r="K338" s="30">
        <f t="shared" si="34"/>
        <v>2</v>
      </c>
    </row>
    <row r="339" spans="1:11" x14ac:dyDescent="0.25">
      <c r="A339" s="1">
        <v>45247</v>
      </c>
      <c r="B339" s="38">
        <v>877.5</v>
      </c>
      <c r="C339" s="38">
        <v>884.3</v>
      </c>
      <c r="D339" s="38">
        <v>872.7</v>
      </c>
      <c r="E339" s="38">
        <v>878.1</v>
      </c>
      <c r="F339" s="38">
        <f t="shared" si="35"/>
        <v>1.3219373219373116</v>
      </c>
      <c r="G339" s="30">
        <f t="shared" si="36"/>
        <v>6.8376068376070964E-2</v>
      </c>
      <c r="H339" s="30">
        <f t="shared" si="37"/>
        <v>5.1724137931036841E-2</v>
      </c>
      <c r="I339" s="30">
        <f t="shared" si="32"/>
        <v>7</v>
      </c>
      <c r="J339" s="30">
        <f t="shared" si="33"/>
        <v>1</v>
      </c>
      <c r="K339" s="30">
        <f t="shared" si="34"/>
        <v>1</v>
      </c>
    </row>
    <row r="340" spans="1:11" x14ac:dyDescent="0.25">
      <c r="A340" s="1">
        <v>45246</v>
      </c>
      <c r="B340" s="38">
        <v>877.8</v>
      </c>
      <c r="C340" s="38">
        <v>880.9</v>
      </c>
      <c r="D340" s="38">
        <v>875.7</v>
      </c>
      <c r="E340" s="38">
        <v>880.5</v>
      </c>
      <c r="F340" s="38">
        <f t="shared" si="35"/>
        <v>0.59239006607426892</v>
      </c>
      <c r="G340" s="30">
        <f t="shared" si="36"/>
        <v>0.30758714969241807</v>
      </c>
      <c r="H340" s="30">
        <f t="shared" si="37"/>
        <v>0.51923076923078482</v>
      </c>
      <c r="I340" s="30">
        <f t="shared" si="32"/>
        <v>2</v>
      </c>
      <c r="J340" s="30">
        <f t="shared" si="33"/>
        <v>6</v>
      </c>
      <c r="K340" s="30">
        <f t="shared" si="34"/>
        <v>2</v>
      </c>
    </row>
    <row r="341" spans="1:11" x14ac:dyDescent="0.25">
      <c r="A341" s="1">
        <v>45245</v>
      </c>
      <c r="B341" s="38">
        <v>872.2</v>
      </c>
      <c r="C341" s="38">
        <v>882.6</v>
      </c>
      <c r="D341" s="38">
        <v>872</v>
      </c>
      <c r="E341" s="38">
        <v>880.9</v>
      </c>
      <c r="F341" s="38">
        <f t="shared" si="35"/>
        <v>1.2153175877092435</v>
      </c>
      <c r="G341" s="30">
        <f t="shared" si="36"/>
        <v>0.99747764274248241</v>
      </c>
      <c r="H341" s="30">
        <f t="shared" si="37"/>
        <v>0.8207547169811239</v>
      </c>
      <c r="I341" s="30">
        <f t="shared" si="32"/>
        <v>7</v>
      </c>
      <c r="J341" s="30">
        <f t="shared" si="33"/>
        <v>9</v>
      </c>
      <c r="K341" s="30">
        <f t="shared" si="34"/>
        <v>4</v>
      </c>
    </row>
    <row r="342" spans="1:11" x14ac:dyDescent="0.25">
      <c r="A342" s="1">
        <v>45244</v>
      </c>
      <c r="B342" s="38">
        <v>866.8</v>
      </c>
      <c r="C342" s="38">
        <v>868.5</v>
      </c>
      <c r="D342" s="38">
        <v>858.5</v>
      </c>
      <c r="E342" s="38">
        <v>861.7</v>
      </c>
      <c r="F342" s="38">
        <f t="shared" si="35"/>
        <v>1.1536686663590219</v>
      </c>
      <c r="G342" s="30">
        <f t="shared" si="36"/>
        <v>-0.58837101984309059</v>
      </c>
      <c r="H342" s="30">
        <f t="shared" si="37"/>
        <v>0.50999999999999079</v>
      </c>
      <c r="I342" s="30">
        <f t="shared" si="32"/>
        <v>6</v>
      </c>
      <c r="J342" s="30">
        <f t="shared" si="33"/>
        <v>6</v>
      </c>
      <c r="K342" s="30">
        <f t="shared" si="34"/>
        <v>1</v>
      </c>
    </row>
    <row r="343" spans="1:11" x14ac:dyDescent="0.25">
      <c r="A343" s="1">
        <v>45243</v>
      </c>
      <c r="B343" s="38">
        <v>860.1</v>
      </c>
      <c r="C343" s="38">
        <v>864.7</v>
      </c>
      <c r="D343" s="38">
        <v>854.3</v>
      </c>
      <c r="E343" s="38">
        <v>863.3</v>
      </c>
      <c r="F343" s="38">
        <f t="shared" si="35"/>
        <v>1.2091617253807803</v>
      </c>
      <c r="G343" s="30">
        <f t="shared" si="36"/>
        <v>0.37204976165561349</v>
      </c>
      <c r="H343" s="30">
        <f t="shared" si="37"/>
        <v>0.30769230769229844</v>
      </c>
      <c r="I343" s="30">
        <f t="shared" si="32"/>
        <v>7</v>
      </c>
      <c r="J343" s="30">
        <f t="shared" si="33"/>
        <v>4</v>
      </c>
      <c r="K343" s="30">
        <f t="shared" si="34"/>
        <v>1</v>
      </c>
    </row>
    <row r="344" spans="1:11" x14ac:dyDescent="0.25">
      <c r="A344" s="1">
        <v>45240</v>
      </c>
      <c r="B344" s="38">
        <v>863.9</v>
      </c>
      <c r="C344" s="38">
        <v>869.5</v>
      </c>
      <c r="D344" s="38">
        <v>858.2</v>
      </c>
      <c r="E344" s="38">
        <v>860.2</v>
      </c>
      <c r="F344" s="38">
        <f t="shared" si="35"/>
        <v>1.3080217617779784</v>
      </c>
      <c r="G344" s="30">
        <f t="shared" si="36"/>
        <v>-0.42829031137862394</v>
      </c>
      <c r="H344" s="30">
        <f t="shared" si="37"/>
        <v>0.32743362831857936</v>
      </c>
      <c r="I344" s="30">
        <f t="shared" si="32"/>
        <v>7</v>
      </c>
      <c r="J344" s="30">
        <f t="shared" si="33"/>
        <v>4</v>
      </c>
      <c r="K344" s="30">
        <f t="shared" si="34"/>
        <v>1</v>
      </c>
    </row>
    <row r="345" spans="1:11" x14ac:dyDescent="0.25">
      <c r="A345" s="1">
        <v>45239</v>
      </c>
      <c r="B345" s="38">
        <v>876.9</v>
      </c>
      <c r="C345" s="38">
        <v>877</v>
      </c>
      <c r="D345" s="38">
        <v>860.7</v>
      </c>
      <c r="E345" s="38">
        <v>872.2</v>
      </c>
      <c r="F345" s="38">
        <f t="shared" si="35"/>
        <v>1.8588208461626132</v>
      </c>
      <c r="G345" s="30">
        <f t="shared" si="36"/>
        <v>-0.53597901699166739</v>
      </c>
      <c r="H345" s="30">
        <f t="shared" si="37"/>
        <v>0.28834355828220515</v>
      </c>
      <c r="I345" s="30">
        <f t="shared" si="32"/>
        <v>9</v>
      </c>
      <c r="J345" s="30">
        <f t="shared" si="33"/>
        <v>3</v>
      </c>
      <c r="K345" s="30">
        <f t="shared" si="34"/>
        <v>1</v>
      </c>
    </row>
    <row r="346" spans="1:11" x14ac:dyDescent="0.25">
      <c r="A346" s="1">
        <v>45238</v>
      </c>
      <c r="B346" s="38">
        <v>873.3</v>
      </c>
      <c r="C346" s="38">
        <v>877.5</v>
      </c>
      <c r="D346" s="38">
        <v>870.1</v>
      </c>
      <c r="E346" s="38">
        <v>874.4</v>
      </c>
      <c r="F346" s="38">
        <f t="shared" si="35"/>
        <v>0.84736058628191657</v>
      </c>
      <c r="G346" s="30">
        <f t="shared" si="36"/>
        <v>0.12595900606893654</v>
      </c>
      <c r="H346" s="30">
        <f t="shared" si="37"/>
        <v>0.14864864864865218</v>
      </c>
      <c r="I346" s="30">
        <f t="shared" si="32"/>
        <v>4</v>
      </c>
      <c r="J346" s="30">
        <f t="shared" si="33"/>
        <v>2</v>
      </c>
      <c r="K346" s="30">
        <f t="shared" si="34"/>
        <v>2</v>
      </c>
    </row>
    <row r="347" spans="1:11" x14ac:dyDescent="0.25">
      <c r="A347" s="1">
        <v>45237</v>
      </c>
      <c r="B347" s="38">
        <v>873.1</v>
      </c>
      <c r="C347" s="38">
        <v>880</v>
      </c>
      <c r="D347" s="38">
        <v>869.8</v>
      </c>
      <c r="E347" s="38">
        <v>871</v>
      </c>
      <c r="F347" s="38">
        <f t="shared" si="35"/>
        <v>1.1682510594433679</v>
      </c>
      <c r="G347" s="30">
        <f t="shared" si="36"/>
        <v>-0.24052227694422432</v>
      </c>
      <c r="H347" s="30">
        <f t="shared" si="37"/>
        <v>0.20588235294117777</v>
      </c>
      <c r="I347" s="30">
        <f t="shared" si="32"/>
        <v>6</v>
      </c>
      <c r="J347" s="30">
        <f t="shared" si="33"/>
        <v>3</v>
      </c>
      <c r="K347" s="30">
        <f t="shared" si="34"/>
        <v>1</v>
      </c>
    </row>
    <row r="348" spans="1:11" x14ac:dyDescent="0.25">
      <c r="A348" s="1">
        <v>45236</v>
      </c>
      <c r="B348" s="38">
        <v>884.1</v>
      </c>
      <c r="C348" s="38">
        <v>887.5</v>
      </c>
      <c r="D348" s="38">
        <v>876</v>
      </c>
      <c r="E348" s="38">
        <v>877.3</v>
      </c>
      <c r="F348" s="38">
        <f t="shared" si="35"/>
        <v>1.300757832824341</v>
      </c>
      <c r="G348" s="30">
        <f t="shared" si="36"/>
        <v>-0.76914376201787904</v>
      </c>
      <c r="H348" s="30">
        <f t="shared" si="37"/>
        <v>0.59130434782609298</v>
      </c>
      <c r="I348" s="30">
        <f t="shared" si="32"/>
        <v>7</v>
      </c>
      <c r="J348" s="30">
        <f t="shared" si="33"/>
        <v>6</v>
      </c>
      <c r="K348" s="30">
        <f t="shared" si="34"/>
        <v>1</v>
      </c>
    </row>
    <row r="349" spans="1:11" x14ac:dyDescent="0.25">
      <c r="A349" s="1">
        <v>45233</v>
      </c>
      <c r="B349" s="38">
        <v>877.5</v>
      </c>
      <c r="C349" s="38">
        <v>881.4</v>
      </c>
      <c r="D349" s="38">
        <v>874.4</v>
      </c>
      <c r="E349" s="38">
        <v>877.7</v>
      </c>
      <c r="F349" s="38">
        <f t="shared" si="35"/>
        <v>0.79772079772079774</v>
      </c>
      <c r="G349" s="30">
        <f t="shared" si="36"/>
        <v>2.2792022792027973E-2</v>
      </c>
      <c r="H349" s="30">
        <f t="shared" si="37"/>
        <v>2.8571428571435065E-2</v>
      </c>
      <c r="I349" s="30">
        <f t="shared" si="32"/>
        <v>4</v>
      </c>
      <c r="J349" s="30">
        <f t="shared" si="33"/>
        <v>1</v>
      </c>
      <c r="K349" s="30">
        <f t="shared" si="34"/>
        <v>2</v>
      </c>
    </row>
    <row r="350" spans="1:11" x14ac:dyDescent="0.25">
      <c r="A350" s="1">
        <v>45232</v>
      </c>
      <c r="B350" s="38">
        <v>864.1</v>
      </c>
      <c r="C350" s="38">
        <v>872.8</v>
      </c>
      <c r="D350" s="38">
        <v>864</v>
      </c>
      <c r="E350" s="38">
        <v>870.9</v>
      </c>
      <c r="F350" s="38">
        <f t="shared" si="35"/>
        <v>1.0184006480731345</v>
      </c>
      <c r="G350" s="30">
        <f t="shared" si="36"/>
        <v>0.78694595532923894</v>
      </c>
      <c r="H350" s="30">
        <f t="shared" si="37"/>
        <v>0.77272727272727137</v>
      </c>
      <c r="I350" s="30">
        <f t="shared" si="32"/>
        <v>5</v>
      </c>
      <c r="J350" s="30">
        <f t="shared" si="33"/>
        <v>8</v>
      </c>
      <c r="K350" s="30">
        <f t="shared" si="34"/>
        <v>3</v>
      </c>
    </row>
    <row r="351" spans="1:11" x14ac:dyDescent="0.25">
      <c r="A351" s="1">
        <v>45231</v>
      </c>
      <c r="B351" s="38">
        <v>859</v>
      </c>
      <c r="C351" s="38">
        <v>862.7</v>
      </c>
      <c r="D351" s="38">
        <v>849.2</v>
      </c>
      <c r="E351" s="38">
        <v>855.7</v>
      </c>
      <c r="F351" s="38">
        <f t="shared" si="35"/>
        <v>1.571594877764843</v>
      </c>
      <c r="G351" s="30">
        <f t="shared" si="36"/>
        <v>-0.38416763678695631</v>
      </c>
      <c r="H351" s="30">
        <f t="shared" si="37"/>
        <v>0.24444444444444108</v>
      </c>
      <c r="I351" s="30">
        <f t="shared" si="32"/>
        <v>8</v>
      </c>
      <c r="J351" s="30">
        <f t="shared" si="33"/>
        <v>3</v>
      </c>
      <c r="K351" s="30">
        <f t="shared" si="34"/>
        <v>1</v>
      </c>
    </row>
    <row r="352" spans="1:11" x14ac:dyDescent="0.25">
      <c r="A352" s="1">
        <v>45230</v>
      </c>
      <c r="B352" s="38">
        <v>869</v>
      </c>
      <c r="C352" s="38">
        <v>869</v>
      </c>
      <c r="D352" s="38">
        <v>852.8</v>
      </c>
      <c r="E352" s="38">
        <v>855.3</v>
      </c>
      <c r="F352" s="38">
        <f t="shared" si="35"/>
        <v>1.8642117376294645</v>
      </c>
      <c r="G352" s="30">
        <f t="shared" si="36"/>
        <v>-1.5765247410817085</v>
      </c>
      <c r="H352" s="30">
        <f t="shared" si="37"/>
        <v>0.84567901234567944</v>
      </c>
      <c r="I352" s="30">
        <f t="shared" si="32"/>
        <v>10</v>
      </c>
      <c r="J352" s="30">
        <f t="shared" si="33"/>
        <v>9</v>
      </c>
      <c r="K352" s="30">
        <f t="shared" si="34"/>
        <v>4</v>
      </c>
    </row>
    <row r="353" spans="1:11" x14ac:dyDescent="0.25">
      <c r="A353" s="1">
        <v>45229</v>
      </c>
      <c r="B353" s="38">
        <v>856</v>
      </c>
      <c r="C353" s="38">
        <v>869.4</v>
      </c>
      <c r="D353" s="38">
        <v>853.5</v>
      </c>
      <c r="E353" s="38">
        <v>867.7</v>
      </c>
      <c r="F353" s="38">
        <f t="shared" si="35"/>
        <v>1.857476635514016</v>
      </c>
      <c r="G353" s="30">
        <f t="shared" si="36"/>
        <v>1.3668224299065472</v>
      </c>
      <c r="H353" s="30">
        <f t="shared" si="37"/>
        <v>0.73584905660377742</v>
      </c>
      <c r="I353" s="30">
        <f t="shared" si="32"/>
        <v>9</v>
      </c>
      <c r="J353" s="30">
        <f t="shared" si="33"/>
        <v>8</v>
      </c>
      <c r="K353" s="30">
        <f t="shared" si="34"/>
        <v>4</v>
      </c>
    </row>
    <row r="354" spans="1:11" x14ac:dyDescent="0.25">
      <c r="A354" s="1">
        <v>45226</v>
      </c>
      <c r="B354" s="38">
        <v>853.1</v>
      </c>
      <c r="C354" s="38">
        <v>863.3</v>
      </c>
      <c r="D354" s="38">
        <v>847.7</v>
      </c>
      <c r="E354" s="38">
        <v>859.1</v>
      </c>
      <c r="F354" s="38">
        <f t="shared" si="35"/>
        <v>1.8286250146524334</v>
      </c>
      <c r="G354" s="30">
        <f t="shared" si="36"/>
        <v>0.70331731332786307</v>
      </c>
      <c r="H354" s="30">
        <f t="shared" si="37"/>
        <v>0.38461538461538686</v>
      </c>
      <c r="I354" s="30">
        <f t="shared" si="32"/>
        <v>9</v>
      </c>
      <c r="J354" s="30">
        <f t="shared" si="33"/>
        <v>4</v>
      </c>
      <c r="K354" s="30">
        <f t="shared" si="34"/>
        <v>1</v>
      </c>
    </row>
    <row r="355" spans="1:11" x14ac:dyDescent="0.25">
      <c r="A355" s="1">
        <v>45225</v>
      </c>
      <c r="B355" s="38">
        <v>860</v>
      </c>
      <c r="C355" s="38">
        <v>861.7</v>
      </c>
      <c r="D355" s="38">
        <v>845.2</v>
      </c>
      <c r="E355" s="38">
        <v>847.3</v>
      </c>
      <c r="F355" s="38">
        <f t="shared" si="35"/>
        <v>1.9186046511627908</v>
      </c>
      <c r="G355" s="30">
        <f t="shared" si="36"/>
        <v>-1.4767441860465169</v>
      </c>
      <c r="H355" s="30">
        <f t="shared" si="37"/>
        <v>0.76969696969697243</v>
      </c>
      <c r="I355" s="30">
        <f t="shared" si="32"/>
        <v>10</v>
      </c>
      <c r="J355" s="30">
        <f t="shared" si="33"/>
        <v>8</v>
      </c>
      <c r="K355" s="30">
        <f t="shared" si="34"/>
        <v>4</v>
      </c>
    </row>
    <row r="356" spans="1:11" x14ac:dyDescent="0.25">
      <c r="A356" s="1">
        <v>45224</v>
      </c>
      <c r="B356" s="38">
        <v>869.4</v>
      </c>
      <c r="C356" s="38">
        <v>874.9</v>
      </c>
      <c r="D356" s="38">
        <v>863.7</v>
      </c>
      <c r="E356" s="38">
        <v>866.3</v>
      </c>
      <c r="F356" s="38">
        <f t="shared" si="35"/>
        <v>1.2882447665056282</v>
      </c>
      <c r="G356" s="30">
        <f t="shared" si="36"/>
        <v>-0.35656774787209833</v>
      </c>
      <c r="H356" s="30">
        <f t="shared" si="37"/>
        <v>0.27678571428571802</v>
      </c>
      <c r="I356" s="30">
        <f t="shared" si="32"/>
        <v>7</v>
      </c>
      <c r="J356" s="30">
        <f t="shared" si="33"/>
        <v>3</v>
      </c>
      <c r="K356" s="30">
        <f t="shared" si="34"/>
        <v>1</v>
      </c>
    </row>
    <row r="357" spans="1:11" x14ac:dyDescent="0.25">
      <c r="A357" s="1">
        <v>45223</v>
      </c>
      <c r="B357" s="38">
        <v>857.3</v>
      </c>
      <c r="C357" s="38">
        <v>867</v>
      </c>
      <c r="D357" s="38">
        <v>857.1</v>
      </c>
      <c r="E357" s="38">
        <v>860.9</v>
      </c>
      <c r="F357" s="38">
        <f t="shared" si="35"/>
        <v>1.1547882888137149</v>
      </c>
      <c r="G357" s="30">
        <f t="shared" si="36"/>
        <v>0.41992301411408178</v>
      </c>
      <c r="H357" s="30">
        <f t="shared" si="37"/>
        <v>0.36363636363636681</v>
      </c>
      <c r="I357" s="30">
        <f t="shared" si="32"/>
        <v>6</v>
      </c>
      <c r="J357" s="30">
        <f t="shared" si="33"/>
        <v>4</v>
      </c>
      <c r="K357" s="30">
        <f t="shared" si="34"/>
        <v>1</v>
      </c>
    </row>
    <row r="358" spans="1:11" x14ac:dyDescent="0.25">
      <c r="A358" s="1">
        <v>45219</v>
      </c>
      <c r="B358" s="38">
        <v>876</v>
      </c>
      <c r="C358" s="38">
        <v>878.4</v>
      </c>
      <c r="D358" s="38">
        <v>862.2</v>
      </c>
      <c r="E358" s="38">
        <v>862.3</v>
      </c>
      <c r="F358" s="38">
        <f t="shared" si="35"/>
        <v>1.8493150684931428</v>
      </c>
      <c r="G358" s="30">
        <f t="shared" si="36"/>
        <v>-1.5639269406392746</v>
      </c>
      <c r="H358" s="30">
        <f t="shared" si="37"/>
        <v>0.84567901234568543</v>
      </c>
      <c r="I358" s="30">
        <f t="shared" si="32"/>
        <v>9</v>
      </c>
      <c r="J358" s="30">
        <f t="shared" si="33"/>
        <v>9</v>
      </c>
      <c r="K358" s="30">
        <f t="shared" si="34"/>
        <v>4</v>
      </c>
    </row>
    <row r="359" spans="1:11" x14ac:dyDescent="0.25">
      <c r="A359" s="1">
        <v>45218</v>
      </c>
      <c r="B359" s="38">
        <v>884.4</v>
      </c>
      <c r="C359" s="38">
        <v>884.5</v>
      </c>
      <c r="D359" s="38">
        <v>874.7</v>
      </c>
      <c r="E359" s="38">
        <v>879.4</v>
      </c>
      <c r="F359" s="38">
        <f t="shared" si="35"/>
        <v>1.1080958842152822</v>
      </c>
      <c r="G359" s="30">
        <f t="shared" si="36"/>
        <v>-0.56535504296698325</v>
      </c>
      <c r="H359" s="30">
        <f t="shared" si="37"/>
        <v>0.5102040816326554</v>
      </c>
      <c r="I359" s="30">
        <f t="shared" si="32"/>
        <v>5</v>
      </c>
      <c r="J359" s="30">
        <f t="shared" si="33"/>
        <v>6</v>
      </c>
      <c r="K359" s="30">
        <f t="shared" si="34"/>
        <v>2</v>
      </c>
    </row>
    <row r="360" spans="1:11" x14ac:dyDescent="0.25">
      <c r="A360" s="1">
        <v>45217</v>
      </c>
      <c r="B360" s="38">
        <v>880.2</v>
      </c>
      <c r="C360" s="38">
        <v>895.7</v>
      </c>
      <c r="D360" s="38">
        <v>879.2</v>
      </c>
      <c r="E360" s="38">
        <v>891.2</v>
      </c>
      <c r="F360" s="38">
        <f t="shared" si="35"/>
        <v>1.8745739604635308</v>
      </c>
      <c r="G360" s="30">
        <f t="shared" si="36"/>
        <v>1.249715973642354</v>
      </c>
      <c r="H360" s="30">
        <f t="shared" si="37"/>
        <v>0.66666666666666674</v>
      </c>
      <c r="I360" s="30">
        <f t="shared" si="32"/>
        <v>10</v>
      </c>
      <c r="J360" s="30">
        <f t="shared" si="33"/>
        <v>7</v>
      </c>
      <c r="K360" s="30">
        <f t="shared" si="34"/>
        <v>4</v>
      </c>
    </row>
    <row r="361" spans="1:11" x14ac:dyDescent="0.25">
      <c r="A361" s="1">
        <v>45216</v>
      </c>
      <c r="B361" s="38">
        <v>881</v>
      </c>
      <c r="C361" s="38">
        <v>887.8</v>
      </c>
      <c r="D361" s="38">
        <v>879.1</v>
      </c>
      <c r="E361" s="38">
        <v>880.9</v>
      </c>
      <c r="F361" s="38">
        <f t="shared" si="35"/>
        <v>0.9875141884222397</v>
      </c>
      <c r="G361" s="30">
        <f t="shared" si="36"/>
        <v>-1.1350737797959448E-2</v>
      </c>
      <c r="H361" s="30">
        <f t="shared" si="37"/>
        <v>1.1494252873565923E-2</v>
      </c>
      <c r="I361" s="30">
        <f t="shared" si="32"/>
        <v>5</v>
      </c>
      <c r="J361" s="30">
        <f t="shared" si="33"/>
        <v>1</v>
      </c>
      <c r="K361" s="30">
        <f t="shared" si="34"/>
        <v>2</v>
      </c>
    </row>
    <row r="362" spans="1:11" x14ac:dyDescent="0.25">
      <c r="A362" s="1">
        <v>45215</v>
      </c>
      <c r="B362" s="38">
        <v>887</v>
      </c>
      <c r="C362" s="38">
        <v>887</v>
      </c>
      <c r="D362" s="38">
        <v>868.6</v>
      </c>
      <c r="E362" s="38">
        <v>878.4</v>
      </c>
      <c r="F362" s="38">
        <f t="shared" si="35"/>
        <v>2.0744081172491518</v>
      </c>
      <c r="G362" s="30">
        <f t="shared" si="36"/>
        <v>-0.96956031567080303</v>
      </c>
      <c r="H362" s="30">
        <f t="shared" si="37"/>
        <v>0.46739130434782794</v>
      </c>
      <c r="I362" s="30">
        <f t="shared" si="32"/>
        <v>10</v>
      </c>
      <c r="J362" s="30">
        <f t="shared" si="33"/>
        <v>5</v>
      </c>
      <c r="K362" s="30">
        <f t="shared" si="34"/>
        <v>1</v>
      </c>
    </row>
    <row r="363" spans="1:11" x14ac:dyDescent="0.25">
      <c r="A363" s="1">
        <v>45211</v>
      </c>
      <c r="B363" s="38">
        <v>897.9</v>
      </c>
      <c r="C363" s="38">
        <v>898.9</v>
      </c>
      <c r="D363" s="38">
        <v>890.1</v>
      </c>
      <c r="E363" s="38">
        <v>892.6</v>
      </c>
      <c r="F363" s="38">
        <f t="shared" si="35"/>
        <v>0.98006459516649447</v>
      </c>
      <c r="G363" s="30">
        <f t="shared" si="36"/>
        <v>-0.59026617663436409</v>
      </c>
      <c r="H363" s="30">
        <f t="shared" si="37"/>
        <v>0.60227272727272529</v>
      </c>
      <c r="I363" s="30">
        <f t="shared" si="32"/>
        <v>5</v>
      </c>
      <c r="J363" s="30">
        <f t="shared" si="33"/>
        <v>7</v>
      </c>
      <c r="K363" s="30">
        <f t="shared" si="34"/>
        <v>3</v>
      </c>
    </row>
    <row r="364" spans="1:11" x14ac:dyDescent="0.25">
      <c r="A364" s="1">
        <v>45210</v>
      </c>
      <c r="B364" s="38">
        <v>883.1</v>
      </c>
      <c r="C364" s="38">
        <v>898</v>
      </c>
      <c r="D364" s="38">
        <v>880.5</v>
      </c>
      <c r="E364" s="38">
        <v>895.2</v>
      </c>
      <c r="F364" s="38">
        <f t="shared" si="35"/>
        <v>1.9816555316498699</v>
      </c>
      <c r="G364" s="30">
        <f t="shared" si="36"/>
        <v>1.3701732533121982</v>
      </c>
      <c r="H364" s="30">
        <f t="shared" si="37"/>
        <v>0.69142857142857272</v>
      </c>
      <c r="I364" s="30">
        <f t="shared" si="32"/>
        <v>10</v>
      </c>
      <c r="J364" s="30">
        <f t="shared" si="33"/>
        <v>7</v>
      </c>
      <c r="K364" s="30">
        <f t="shared" si="34"/>
        <v>4</v>
      </c>
    </row>
    <row r="365" spans="1:11" x14ac:dyDescent="0.25">
      <c r="A365" s="1">
        <v>45209</v>
      </c>
      <c r="B365" s="38">
        <v>883.8</v>
      </c>
      <c r="C365" s="38">
        <v>883.9</v>
      </c>
      <c r="D365" s="38">
        <v>875.9</v>
      </c>
      <c r="E365" s="38">
        <v>878.4</v>
      </c>
      <c r="F365" s="38">
        <f t="shared" si="35"/>
        <v>0.90518216791129225</v>
      </c>
      <c r="G365" s="30">
        <f t="shared" si="36"/>
        <v>-0.61099796334011969</v>
      </c>
      <c r="H365" s="30">
        <f t="shared" si="37"/>
        <v>0.67499999999999716</v>
      </c>
      <c r="I365" s="30">
        <f t="shared" si="32"/>
        <v>5</v>
      </c>
      <c r="J365" s="30">
        <f t="shared" si="33"/>
        <v>7</v>
      </c>
      <c r="K365" s="30">
        <f t="shared" si="34"/>
        <v>3</v>
      </c>
    </row>
    <row r="366" spans="1:11" x14ac:dyDescent="0.25">
      <c r="A366" s="1">
        <v>45208</v>
      </c>
      <c r="B366" s="38">
        <v>873</v>
      </c>
      <c r="C366" s="38">
        <v>878.7</v>
      </c>
      <c r="D366" s="38">
        <v>870</v>
      </c>
      <c r="E366" s="38">
        <v>875.6</v>
      </c>
      <c r="F366" s="38">
        <f t="shared" si="35"/>
        <v>0.99656357388316663</v>
      </c>
      <c r="G366" s="30">
        <f t="shared" si="36"/>
        <v>0.29782359679267156</v>
      </c>
      <c r="H366" s="30">
        <f t="shared" si="37"/>
        <v>0.29885057471264476</v>
      </c>
      <c r="I366" s="30">
        <f t="shared" si="32"/>
        <v>5</v>
      </c>
      <c r="J366" s="30">
        <f t="shared" si="33"/>
        <v>3</v>
      </c>
      <c r="K366" s="30">
        <f t="shared" si="34"/>
        <v>2</v>
      </c>
    </row>
    <row r="367" spans="1:11" x14ac:dyDescent="0.25">
      <c r="A367" s="1">
        <v>45205</v>
      </c>
      <c r="B367" s="38">
        <v>887</v>
      </c>
      <c r="C367" s="38">
        <v>892.9</v>
      </c>
      <c r="D367" s="38">
        <v>873.8</v>
      </c>
      <c r="E367" s="38">
        <v>876.6</v>
      </c>
      <c r="F367" s="38">
        <f t="shared" si="35"/>
        <v>2.1533258173618965</v>
      </c>
      <c r="G367" s="30">
        <f t="shared" si="36"/>
        <v>-1.1724915445321282</v>
      </c>
      <c r="H367" s="30">
        <f t="shared" si="37"/>
        <v>0.54450261780104525</v>
      </c>
      <c r="I367" s="30">
        <f t="shared" si="32"/>
        <v>10</v>
      </c>
      <c r="J367" s="30">
        <f t="shared" si="33"/>
        <v>6</v>
      </c>
      <c r="K367" s="30">
        <f t="shared" si="34"/>
        <v>1</v>
      </c>
    </row>
    <row r="368" spans="1:11" x14ac:dyDescent="0.25">
      <c r="A368" s="1">
        <v>45204</v>
      </c>
      <c r="B368" s="38">
        <v>888.1</v>
      </c>
      <c r="C368" s="38">
        <v>890.4</v>
      </c>
      <c r="D368" s="38">
        <v>880.8</v>
      </c>
      <c r="E368" s="38">
        <v>887.6</v>
      </c>
      <c r="F368" s="38">
        <f t="shared" si="35"/>
        <v>1.0809593514243918</v>
      </c>
      <c r="G368" s="30">
        <f t="shared" si="36"/>
        <v>-5.6299966220020266E-2</v>
      </c>
      <c r="H368" s="30">
        <f t="shared" si="37"/>
        <v>5.2083333333333204E-2</v>
      </c>
      <c r="I368" s="30">
        <f t="shared" si="32"/>
        <v>5</v>
      </c>
      <c r="J368" s="30">
        <f t="shared" si="33"/>
        <v>1</v>
      </c>
      <c r="K368" s="30">
        <f t="shared" si="34"/>
        <v>2</v>
      </c>
    </row>
    <row r="369" spans="1:11" x14ac:dyDescent="0.25">
      <c r="A369" s="1">
        <v>45203</v>
      </c>
      <c r="B369" s="38">
        <v>870.3</v>
      </c>
      <c r="C369" s="38">
        <v>888.1</v>
      </c>
      <c r="D369" s="38">
        <v>868</v>
      </c>
      <c r="E369" s="38">
        <v>886.3</v>
      </c>
      <c r="F369" s="38">
        <f t="shared" si="35"/>
        <v>2.3095484315753216</v>
      </c>
      <c r="G369" s="30">
        <f t="shared" si="36"/>
        <v>1.8384465126967713</v>
      </c>
      <c r="H369" s="30">
        <f t="shared" si="37"/>
        <v>0.79601990049751148</v>
      </c>
      <c r="I369" s="30">
        <f t="shared" si="32"/>
        <v>10</v>
      </c>
      <c r="J369" s="30">
        <f t="shared" si="33"/>
        <v>8</v>
      </c>
      <c r="K369" s="30">
        <f t="shared" si="34"/>
        <v>4</v>
      </c>
    </row>
    <row r="370" spans="1:11" x14ac:dyDescent="0.25">
      <c r="A370" s="1">
        <v>45202</v>
      </c>
      <c r="B370" s="38">
        <v>895.1</v>
      </c>
      <c r="C370" s="38">
        <v>896.9</v>
      </c>
      <c r="D370" s="38">
        <v>880.6</v>
      </c>
      <c r="E370" s="38">
        <v>884.1</v>
      </c>
      <c r="F370" s="38">
        <f t="shared" si="35"/>
        <v>1.821025583733656</v>
      </c>
      <c r="G370" s="30">
        <f t="shared" si="36"/>
        <v>-1.2289129706178081</v>
      </c>
      <c r="H370" s="30">
        <f t="shared" si="37"/>
        <v>0.67484662576687304</v>
      </c>
      <c r="I370" s="30">
        <f t="shared" si="32"/>
        <v>9</v>
      </c>
      <c r="J370" s="30">
        <f t="shared" si="33"/>
        <v>7</v>
      </c>
      <c r="K370" s="30">
        <f t="shared" si="34"/>
        <v>4</v>
      </c>
    </row>
    <row r="371" spans="1:11" x14ac:dyDescent="0.25">
      <c r="A371" s="1">
        <v>45201</v>
      </c>
      <c r="B371" s="38">
        <v>904</v>
      </c>
      <c r="C371" s="38">
        <v>907.2</v>
      </c>
      <c r="D371" s="38">
        <v>896.4</v>
      </c>
      <c r="E371" s="38">
        <v>901.6</v>
      </c>
      <c r="F371" s="38">
        <f t="shared" si="35"/>
        <v>1.1946902654867333</v>
      </c>
      <c r="G371" s="30">
        <f t="shared" si="36"/>
        <v>-0.26548672566371428</v>
      </c>
      <c r="H371" s="30">
        <f t="shared" si="37"/>
        <v>0.22222222222221868</v>
      </c>
      <c r="I371" s="30">
        <f t="shared" si="32"/>
        <v>7</v>
      </c>
      <c r="J371" s="30">
        <f t="shared" si="33"/>
        <v>3</v>
      </c>
      <c r="K371" s="30">
        <f t="shared" si="34"/>
        <v>1</v>
      </c>
    </row>
    <row r="372" spans="1:11" x14ac:dyDescent="0.25">
      <c r="A372" s="1">
        <v>45198</v>
      </c>
      <c r="B372" s="38">
        <v>913</v>
      </c>
      <c r="C372" s="38">
        <v>914.4</v>
      </c>
      <c r="D372" s="38">
        <v>904.4</v>
      </c>
      <c r="E372" s="38">
        <v>905</v>
      </c>
      <c r="F372" s="38">
        <f t="shared" si="35"/>
        <v>1.095290251916758</v>
      </c>
      <c r="G372" s="30">
        <f t="shared" si="36"/>
        <v>-0.87623220153340631</v>
      </c>
      <c r="H372" s="30">
        <f t="shared" si="37"/>
        <v>0.79999999999999993</v>
      </c>
      <c r="I372" s="30">
        <f t="shared" si="32"/>
        <v>5</v>
      </c>
      <c r="J372" s="30">
        <f t="shared" si="33"/>
        <v>8</v>
      </c>
      <c r="K372" s="30">
        <f t="shared" si="34"/>
        <v>3</v>
      </c>
    </row>
    <row r="373" spans="1:11" x14ac:dyDescent="0.25">
      <c r="A373" s="1">
        <v>45197</v>
      </c>
      <c r="B373" s="38">
        <v>917.5</v>
      </c>
      <c r="C373" s="38">
        <v>923.9</v>
      </c>
      <c r="D373" s="38">
        <v>910.6</v>
      </c>
      <c r="E373" s="38">
        <v>911.3</v>
      </c>
      <c r="F373" s="38">
        <f t="shared" si="35"/>
        <v>1.4495912806539459</v>
      </c>
      <c r="G373" s="30">
        <f t="shared" si="36"/>
        <v>-0.6757493188010949</v>
      </c>
      <c r="H373" s="30">
        <f t="shared" si="37"/>
        <v>0.46616541353383961</v>
      </c>
      <c r="I373" s="30">
        <f t="shared" si="32"/>
        <v>8</v>
      </c>
      <c r="J373" s="30">
        <f t="shared" si="33"/>
        <v>5</v>
      </c>
      <c r="K373" s="30">
        <f t="shared" si="34"/>
        <v>1</v>
      </c>
    </row>
    <row r="374" spans="1:11" x14ac:dyDescent="0.25">
      <c r="A374" s="1">
        <v>45196</v>
      </c>
      <c r="B374" s="38">
        <v>915</v>
      </c>
      <c r="C374" s="38">
        <v>920.5</v>
      </c>
      <c r="D374" s="38">
        <v>913.1</v>
      </c>
      <c r="E374" s="38">
        <v>917.4</v>
      </c>
      <c r="F374" s="38">
        <f t="shared" si="35"/>
        <v>0.80874316939890456</v>
      </c>
      <c r="G374" s="30">
        <f t="shared" si="36"/>
        <v>0.26229508196721063</v>
      </c>
      <c r="H374" s="30">
        <f t="shared" si="37"/>
        <v>0.32432432432432229</v>
      </c>
      <c r="I374" s="30">
        <f t="shared" si="32"/>
        <v>4</v>
      </c>
      <c r="J374" s="30">
        <f t="shared" si="33"/>
        <v>4</v>
      </c>
      <c r="K374" s="30">
        <f t="shared" si="34"/>
        <v>2</v>
      </c>
    </row>
    <row r="375" spans="1:11" x14ac:dyDescent="0.25">
      <c r="A375" s="1">
        <v>45195</v>
      </c>
      <c r="B375" s="38">
        <v>922</v>
      </c>
      <c r="C375" s="38">
        <v>926</v>
      </c>
      <c r="D375" s="38">
        <v>916</v>
      </c>
      <c r="E375" s="38">
        <v>916.6</v>
      </c>
      <c r="F375" s="38">
        <f t="shared" si="35"/>
        <v>1.0845986984815619</v>
      </c>
      <c r="G375" s="30">
        <f t="shared" si="36"/>
        <v>-0.58568329718004097</v>
      </c>
      <c r="H375" s="30">
        <f t="shared" si="37"/>
        <v>0.5399999999999977</v>
      </c>
      <c r="I375" s="30">
        <f t="shared" si="32"/>
        <v>5</v>
      </c>
      <c r="J375" s="30">
        <f t="shared" si="33"/>
        <v>6</v>
      </c>
      <c r="K375" s="30">
        <f t="shared" si="34"/>
        <v>2</v>
      </c>
    </row>
    <row r="376" spans="1:11" x14ac:dyDescent="0.25">
      <c r="A376" s="1">
        <v>45194</v>
      </c>
      <c r="B376" s="38">
        <v>934.4</v>
      </c>
      <c r="C376" s="38">
        <v>935</v>
      </c>
      <c r="D376" s="38">
        <v>922.5</v>
      </c>
      <c r="E376" s="38">
        <v>922.9</v>
      </c>
      <c r="F376" s="38">
        <f t="shared" si="35"/>
        <v>1.3377568493150684</v>
      </c>
      <c r="G376" s="30">
        <f t="shared" si="36"/>
        <v>-1.2307363013698631</v>
      </c>
      <c r="H376" s="30">
        <f t="shared" si="37"/>
        <v>0.92000000000000015</v>
      </c>
      <c r="I376" s="30">
        <f t="shared" si="32"/>
        <v>7</v>
      </c>
      <c r="J376" s="30">
        <f t="shared" si="33"/>
        <v>10</v>
      </c>
      <c r="K376" s="30">
        <f t="shared" si="34"/>
        <v>4</v>
      </c>
    </row>
    <row r="377" spans="1:11" x14ac:dyDescent="0.25">
      <c r="A377" s="1">
        <v>45191</v>
      </c>
      <c r="B377" s="38">
        <v>922</v>
      </c>
      <c r="C377" s="38">
        <v>934.6</v>
      </c>
      <c r="D377" s="38">
        <v>922</v>
      </c>
      <c r="E377" s="38">
        <v>931.9</v>
      </c>
      <c r="F377" s="38">
        <f t="shared" si="35"/>
        <v>1.3665943600867705</v>
      </c>
      <c r="G377" s="30">
        <f t="shared" si="36"/>
        <v>1.0737527114967438</v>
      </c>
      <c r="H377" s="30">
        <f t="shared" si="37"/>
        <v>0.78571428571428248</v>
      </c>
      <c r="I377" s="30">
        <f t="shared" si="32"/>
        <v>7</v>
      </c>
      <c r="J377" s="30">
        <f t="shared" si="33"/>
        <v>8</v>
      </c>
      <c r="K377" s="30">
        <f t="shared" si="34"/>
        <v>4</v>
      </c>
    </row>
    <row r="378" spans="1:11" x14ac:dyDescent="0.25">
      <c r="A378" s="1">
        <v>45190</v>
      </c>
      <c r="B378" s="38">
        <v>917.1</v>
      </c>
      <c r="C378" s="38">
        <v>926.8</v>
      </c>
      <c r="D378" s="38">
        <v>916.4</v>
      </c>
      <c r="E378" s="38">
        <v>924.2</v>
      </c>
      <c r="F378" s="38">
        <f t="shared" si="35"/>
        <v>1.1340093773852336</v>
      </c>
      <c r="G378" s="30">
        <f t="shared" si="36"/>
        <v>0.77417947879184634</v>
      </c>
      <c r="H378" s="30">
        <f t="shared" si="37"/>
        <v>0.68269230769231137</v>
      </c>
      <c r="I378" s="30">
        <f t="shared" si="32"/>
        <v>6</v>
      </c>
      <c r="J378" s="30">
        <f t="shared" si="33"/>
        <v>7</v>
      </c>
      <c r="K378" s="30">
        <f t="shared" si="34"/>
        <v>4</v>
      </c>
    </row>
    <row r="379" spans="1:11" x14ac:dyDescent="0.25">
      <c r="A379" s="1">
        <v>45189</v>
      </c>
      <c r="B379" s="38">
        <v>930.8</v>
      </c>
      <c r="C379" s="38">
        <v>931.7</v>
      </c>
      <c r="D379" s="38">
        <v>920.4</v>
      </c>
      <c r="E379" s="38">
        <v>922.8</v>
      </c>
      <c r="F379" s="38">
        <f t="shared" si="35"/>
        <v>1.2140094542329254</v>
      </c>
      <c r="G379" s="30">
        <f t="shared" si="36"/>
        <v>-0.85947571981091542</v>
      </c>
      <c r="H379" s="30">
        <f t="shared" si="37"/>
        <v>0.70796460176990716</v>
      </c>
      <c r="I379" s="30">
        <f t="shared" si="32"/>
        <v>7</v>
      </c>
      <c r="J379" s="30">
        <f t="shared" si="33"/>
        <v>8</v>
      </c>
      <c r="K379" s="30">
        <f t="shared" si="34"/>
        <v>4</v>
      </c>
    </row>
    <row r="380" spans="1:11" x14ac:dyDescent="0.25">
      <c r="A380" s="1">
        <v>45188</v>
      </c>
      <c r="B380" s="38">
        <v>936</v>
      </c>
      <c r="C380" s="38">
        <v>937.5</v>
      </c>
      <c r="D380" s="38">
        <v>931.1</v>
      </c>
      <c r="E380" s="38">
        <v>932.7</v>
      </c>
      <c r="F380" s="38">
        <f t="shared" si="35"/>
        <v>0.68376068376068133</v>
      </c>
      <c r="G380" s="30">
        <f t="shared" si="36"/>
        <v>-0.3525641025640977</v>
      </c>
      <c r="H380" s="30">
        <f t="shared" si="37"/>
        <v>0.51562499999999467</v>
      </c>
      <c r="I380" s="30">
        <f t="shared" si="32"/>
        <v>3</v>
      </c>
      <c r="J380" s="30">
        <f t="shared" si="33"/>
        <v>6</v>
      </c>
      <c r="K380" s="30">
        <f t="shared" si="34"/>
        <v>2</v>
      </c>
    </row>
    <row r="381" spans="1:11" x14ac:dyDescent="0.25">
      <c r="A381" s="1">
        <v>45187</v>
      </c>
      <c r="B381" s="38">
        <v>944.4</v>
      </c>
      <c r="C381" s="38">
        <v>944.9</v>
      </c>
      <c r="D381" s="38">
        <v>935.3</v>
      </c>
      <c r="E381" s="38">
        <v>936.2</v>
      </c>
      <c r="F381" s="38">
        <f t="shared" si="35"/>
        <v>1.0165184243964447</v>
      </c>
      <c r="G381" s="30">
        <f t="shared" si="36"/>
        <v>-0.86827615417195381</v>
      </c>
      <c r="H381" s="30">
        <f t="shared" si="37"/>
        <v>0.85416666666665741</v>
      </c>
      <c r="I381" s="30">
        <f t="shared" si="32"/>
        <v>5</v>
      </c>
      <c r="J381" s="30">
        <f t="shared" si="33"/>
        <v>9</v>
      </c>
      <c r="K381" s="30">
        <f t="shared" si="34"/>
        <v>3</v>
      </c>
    </row>
    <row r="382" spans="1:11" x14ac:dyDescent="0.25">
      <c r="A382" s="1">
        <v>45184</v>
      </c>
      <c r="B382" s="38">
        <v>947.8</v>
      </c>
      <c r="C382" s="38">
        <v>949.4</v>
      </c>
      <c r="D382" s="38">
        <v>943.1</v>
      </c>
      <c r="E382" s="38">
        <v>946.1</v>
      </c>
      <c r="F382" s="38">
        <f t="shared" si="35"/>
        <v>0.66469719350073375</v>
      </c>
      <c r="G382" s="30">
        <f t="shared" si="36"/>
        <v>-0.17936273475416037</v>
      </c>
      <c r="H382" s="30">
        <f t="shared" si="37"/>
        <v>0.269841269841261</v>
      </c>
      <c r="I382" s="30">
        <f t="shared" si="32"/>
        <v>2</v>
      </c>
      <c r="J382" s="30">
        <f t="shared" si="33"/>
        <v>3</v>
      </c>
      <c r="K382" s="30">
        <f t="shared" si="34"/>
        <v>2</v>
      </c>
    </row>
    <row r="383" spans="1:11" x14ac:dyDescent="0.25">
      <c r="A383" s="1">
        <v>45183</v>
      </c>
      <c r="B383" s="38">
        <v>938.8</v>
      </c>
      <c r="C383" s="38">
        <v>946.6</v>
      </c>
      <c r="D383" s="38">
        <v>937.7</v>
      </c>
      <c r="E383" s="38">
        <v>944.7</v>
      </c>
      <c r="F383" s="38">
        <f t="shared" si="35"/>
        <v>0.94801874733702363</v>
      </c>
      <c r="G383" s="30">
        <f t="shared" si="36"/>
        <v>0.62846186621219546</v>
      </c>
      <c r="H383" s="30">
        <f t="shared" si="37"/>
        <v>0.66292134831461857</v>
      </c>
      <c r="I383" s="30">
        <f t="shared" si="32"/>
        <v>5</v>
      </c>
      <c r="J383" s="30">
        <f t="shared" si="33"/>
        <v>7</v>
      </c>
      <c r="K383" s="30">
        <f t="shared" si="34"/>
        <v>3</v>
      </c>
    </row>
    <row r="384" spans="1:11" x14ac:dyDescent="0.25">
      <c r="A384" s="1">
        <v>45182</v>
      </c>
      <c r="B384" s="38">
        <v>940.9</v>
      </c>
      <c r="C384" s="38">
        <v>941.8</v>
      </c>
      <c r="D384" s="38">
        <v>936.5</v>
      </c>
      <c r="E384" s="38">
        <v>938.2</v>
      </c>
      <c r="F384" s="38">
        <f t="shared" si="35"/>
        <v>0.5632904665745514</v>
      </c>
      <c r="G384" s="30">
        <f t="shared" si="36"/>
        <v>-0.28695929429269124</v>
      </c>
      <c r="H384" s="30">
        <f t="shared" si="37"/>
        <v>0.5094339622641425</v>
      </c>
      <c r="I384" s="30">
        <f t="shared" si="32"/>
        <v>1</v>
      </c>
      <c r="J384" s="30">
        <f t="shared" si="33"/>
        <v>6</v>
      </c>
      <c r="K384" s="30">
        <f t="shared" si="34"/>
        <v>2</v>
      </c>
    </row>
    <row r="385" spans="1:11" x14ac:dyDescent="0.25">
      <c r="A385" s="1">
        <v>45181</v>
      </c>
      <c r="B385" s="38">
        <v>938.5</v>
      </c>
      <c r="C385" s="38">
        <v>944.2</v>
      </c>
      <c r="D385" s="38">
        <v>937.4</v>
      </c>
      <c r="E385" s="38">
        <v>941</v>
      </c>
      <c r="F385" s="38">
        <f t="shared" si="35"/>
        <v>0.72456046883325176</v>
      </c>
      <c r="G385" s="30">
        <f t="shared" si="36"/>
        <v>0.26638252530633993</v>
      </c>
      <c r="H385" s="30">
        <f t="shared" si="37"/>
        <v>0.36764705882352577</v>
      </c>
      <c r="I385" s="30">
        <f t="shared" si="32"/>
        <v>3</v>
      </c>
      <c r="J385" s="30">
        <f t="shared" si="33"/>
        <v>4</v>
      </c>
      <c r="K385" s="30">
        <f t="shared" si="34"/>
        <v>2</v>
      </c>
    </row>
    <row r="386" spans="1:11" x14ac:dyDescent="0.25">
      <c r="A386" s="1">
        <v>45180</v>
      </c>
      <c r="B386" s="38">
        <v>940.2</v>
      </c>
      <c r="C386" s="38">
        <v>942.5</v>
      </c>
      <c r="D386" s="38">
        <v>934.2</v>
      </c>
      <c r="E386" s="38">
        <v>937.7</v>
      </c>
      <c r="F386" s="38">
        <f t="shared" si="35"/>
        <v>0.88279089555413259</v>
      </c>
      <c r="G386" s="30">
        <f t="shared" si="36"/>
        <v>-0.26590087215486063</v>
      </c>
      <c r="H386" s="30">
        <f t="shared" si="37"/>
        <v>0.30120481927711007</v>
      </c>
      <c r="I386" s="30">
        <f t="shared" si="32"/>
        <v>4</v>
      </c>
      <c r="J386" s="30">
        <f t="shared" si="33"/>
        <v>4</v>
      </c>
      <c r="K386" s="30">
        <f t="shared" si="34"/>
        <v>2</v>
      </c>
    </row>
    <row r="387" spans="1:11" x14ac:dyDescent="0.25">
      <c r="A387" s="1">
        <v>45177</v>
      </c>
      <c r="B387" s="38">
        <v>943.5</v>
      </c>
      <c r="C387" s="38">
        <v>944.8</v>
      </c>
      <c r="D387" s="38">
        <v>940.1</v>
      </c>
      <c r="E387" s="38">
        <v>940.3</v>
      </c>
      <c r="F387" s="38">
        <f t="shared" si="35"/>
        <v>0.49814520402754975</v>
      </c>
      <c r="G387" s="30">
        <f t="shared" si="36"/>
        <v>-0.3391626921038734</v>
      </c>
      <c r="H387" s="30">
        <f t="shared" si="37"/>
        <v>0.68085106382980676</v>
      </c>
      <c r="I387" s="30">
        <f t="shared" ref="I387:I450" si="38">VLOOKUP(_xlfn.PERCENTRANK.EXC(F$4:F$1200,F387),$M$4:$O$13,3,TRUE)</f>
        <v>1</v>
      </c>
      <c r="J387" s="30">
        <f t="shared" ref="J387:J450" si="39">VLOOKUP(H387,$M$17:$O$26,3,TRUE)</f>
        <v>7</v>
      </c>
      <c r="K387" s="30">
        <f t="shared" ref="K387:K450" si="40">IF(I387&gt;=$O$3,IF(J387&gt;=$O$16,4,1),IF(J387&gt;=$O$16,3,2))</f>
        <v>3</v>
      </c>
    </row>
    <row r="388" spans="1:11" x14ac:dyDescent="0.25">
      <c r="A388" s="1">
        <v>45176</v>
      </c>
      <c r="B388" s="38">
        <v>941.8</v>
      </c>
      <c r="C388" s="38">
        <v>949.8</v>
      </c>
      <c r="D388" s="38">
        <v>940.6</v>
      </c>
      <c r="E388" s="38">
        <v>945</v>
      </c>
      <c r="F388" s="38">
        <f t="shared" ref="F388:F451" si="41">(C388-D388)/B388*100</f>
        <v>0.97685283499680742</v>
      </c>
      <c r="G388" s="30">
        <f t="shared" ref="G388:G451" si="42">(E388-B388)/B388*100</f>
        <v>0.33977489912933162</v>
      </c>
      <c r="H388" s="30">
        <f t="shared" ref="H388:H451" si="43">ABS(G388/F388)</f>
        <v>0.34782608695652922</v>
      </c>
      <c r="I388" s="30">
        <f t="shared" si="38"/>
        <v>5</v>
      </c>
      <c r="J388" s="30">
        <f t="shared" si="39"/>
        <v>4</v>
      </c>
      <c r="K388" s="30">
        <f t="shared" si="40"/>
        <v>2</v>
      </c>
    </row>
    <row r="389" spans="1:11" x14ac:dyDescent="0.25">
      <c r="A389" s="1">
        <v>45175</v>
      </c>
      <c r="B389" s="38">
        <v>942.1</v>
      </c>
      <c r="C389" s="38">
        <v>946.5</v>
      </c>
      <c r="D389" s="38">
        <v>939.2</v>
      </c>
      <c r="E389" s="38">
        <v>944.3</v>
      </c>
      <c r="F389" s="38">
        <f t="shared" si="41"/>
        <v>0.7748646640483976</v>
      </c>
      <c r="G389" s="30">
        <f t="shared" si="42"/>
        <v>0.23352085765841543</v>
      </c>
      <c r="H389" s="30">
        <f t="shared" si="43"/>
        <v>0.30136986301369117</v>
      </c>
      <c r="I389" s="30">
        <f t="shared" si="38"/>
        <v>3</v>
      </c>
      <c r="J389" s="30">
        <f t="shared" si="39"/>
        <v>4</v>
      </c>
      <c r="K389" s="30">
        <f t="shared" si="40"/>
        <v>2</v>
      </c>
    </row>
    <row r="390" spans="1:11" x14ac:dyDescent="0.25">
      <c r="A390" s="1">
        <v>45174</v>
      </c>
      <c r="B390" s="38">
        <v>944</v>
      </c>
      <c r="C390" s="38">
        <v>947.7</v>
      </c>
      <c r="D390" s="38">
        <v>941.5</v>
      </c>
      <c r="E390" s="38">
        <v>943.7</v>
      </c>
      <c r="F390" s="38">
        <f t="shared" si="41"/>
        <v>0.65677966101695395</v>
      </c>
      <c r="G390" s="30">
        <f t="shared" si="42"/>
        <v>-3.1779661016944336E-2</v>
      </c>
      <c r="H390" s="30">
        <f t="shared" si="43"/>
        <v>4.8387096774185859E-2</v>
      </c>
      <c r="I390" s="30">
        <f t="shared" si="38"/>
        <v>2</v>
      </c>
      <c r="J390" s="30">
        <f t="shared" si="39"/>
        <v>1</v>
      </c>
      <c r="K390" s="30">
        <f t="shared" si="40"/>
        <v>2</v>
      </c>
    </row>
    <row r="391" spans="1:11" x14ac:dyDescent="0.25">
      <c r="A391" s="1">
        <v>45173</v>
      </c>
      <c r="B391" s="38">
        <v>955.6</v>
      </c>
      <c r="C391" s="38">
        <v>955.9</v>
      </c>
      <c r="D391" s="38">
        <v>944.2</v>
      </c>
      <c r="E391" s="38">
        <v>946.3</v>
      </c>
      <c r="F391" s="38">
        <f t="shared" si="41"/>
        <v>1.224361657597314</v>
      </c>
      <c r="G391" s="30">
        <f t="shared" si="42"/>
        <v>-0.97321054834659559</v>
      </c>
      <c r="H391" s="30">
        <f t="shared" si="43"/>
        <v>0.79487179487180526</v>
      </c>
      <c r="I391" s="30">
        <f t="shared" si="38"/>
        <v>7</v>
      </c>
      <c r="J391" s="30">
        <f t="shared" si="39"/>
        <v>8</v>
      </c>
      <c r="K391" s="30">
        <f t="shared" si="40"/>
        <v>4</v>
      </c>
    </row>
    <row r="392" spans="1:11" x14ac:dyDescent="0.25">
      <c r="A392" s="1">
        <v>45170</v>
      </c>
      <c r="B392" s="38">
        <v>952.5</v>
      </c>
      <c r="C392" s="38">
        <v>956</v>
      </c>
      <c r="D392" s="38">
        <v>950.1</v>
      </c>
      <c r="E392" s="38">
        <v>952.9</v>
      </c>
      <c r="F392" s="38">
        <f t="shared" si="41"/>
        <v>0.61942257217847529</v>
      </c>
      <c r="G392" s="30">
        <f t="shared" si="42"/>
        <v>4.1994750656165591E-2</v>
      </c>
      <c r="H392" s="30">
        <f t="shared" si="43"/>
        <v>6.7796610169487931E-2</v>
      </c>
      <c r="I392" s="30">
        <f t="shared" si="38"/>
        <v>2</v>
      </c>
      <c r="J392" s="30">
        <f t="shared" si="39"/>
        <v>1</v>
      </c>
      <c r="K392" s="30">
        <f t="shared" si="40"/>
        <v>2</v>
      </c>
    </row>
    <row r="393" spans="1:11" x14ac:dyDescent="0.25">
      <c r="A393" s="1">
        <v>45169</v>
      </c>
      <c r="B393" s="38">
        <v>962</v>
      </c>
      <c r="C393" s="38">
        <v>962.5</v>
      </c>
      <c r="D393" s="38">
        <v>952.2</v>
      </c>
      <c r="E393" s="38">
        <v>953.4</v>
      </c>
      <c r="F393" s="38">
        <f t="shared" si="41"/>
        <v>1.0706860706860659</v>
      </c>
      <c r="G393" s="30">
        <f t="shared" si="42"/>
        <v>-0.89397089397089624</v>
      </c>
      <c r="H393" s="30">
        <f t="shared" si="43"/>
        <v>0.83495145631068546</v>
      </c>
      <c r="I393" s="30">
        <f t="shared" si="38"/>
        <v>5</v>
      </c>
      <c r="J393" s="30">
        <f t="shared" si="39"/>
        <v>9</v>
      </c>
      <c r="K393" s="30">
        <f t="shared" si="40"/>
        <v>3</v>
      </c>
    </row>
    <row r="394" spans="1:11" x14ac:dyDescent="0.25">
      <c r="A394" s="1">
        <v>45168</v>
      </c>
      <c r="B394" s="38">
        <v>962.9</v>
      </c>
      <c r="C394" s="38">
        <v>964.8</v>
      </c>
      <c r="D394" s="38">
        <v>960.4</v>
      </c>
      <c r="E394" s="38">
        <v>960.9</v>
      </c>
      <c r="F394" s="38">
        <f t="shared" si="41"/>
        <v>0.45695295461626101</v>
      </c>
      <c r="G394" s="30">
        <f t="shared" si="42"/>
        <v>-0.20770588846193791</v>
      </c>
      <c r="H394" s="30">
        <f t="shared" si="43"/>
        <v>0.45454545454545692</v>
      </c>
      <c r="I394" s="30">
        <f t="shared" si="38"/>
        <v>1</v>
      </c>
      <c r="J394" s="30">
        <f t="shared" si="39"/>
        <v>5</v>
      </c>
      <c r="K394" s="30">
        <f t="shared" si="40"/>
        <v>2</v>
      </c>
    </row>
    <row r="395" spans="1:11" x14ac:dyDescent="0.25">
      <c r="A395" s="1">
        <v>45167</v>
      </c>
      <c r="B395" s="38">
        <v>957.5</v>
      </c>
      <c r="C395" s="38">
        <v>960.8</v>
      </c>
      <c r="D395" s="38">
        <v>954.7</v>
      </c>
      <c r="E395" s="38">
        <v>958.1</v>
      </c>
      <c r="F395" s="38">
        <f t="shared" si="41"/>
        <v>0.63707571801565632</v>
      </c>
      <c r="G395" s="30">
        <f t="shared" si="42"/>
        <v>6.2663185378592459E-2</v>
      </c>
      <c r="H395" s="30">
        <f t="shared" si="43"/>
        <v>9.836065573771012E-2</v>
      </c>
      <c r="I395" s="30">
        <f t="shared" si="38"/>
        <v>2</v>
      </c>
      <c r="J395" s="30">
        <f t="shared" si="39"/>
        <v>1</v>
      </c>
      <c r="K395" s="30">
        <f t="shared" si="40"/>
        <v>2</v>
      </c>
    </row>
    <row r="396" spans="1:11" x14ac:dyDescent="0.25">
      <c r="A396" s="1">
        <v>45166</v>
      </c>
      <c r="B396" s="38">
        <v>958.5</v>
      </c>
      <c r="C396" s="38">
        <v>960.3</v>
      </c>
      <c r="D396" s="38">
        <v>954</v>
      </c>
      <c r="E396" s="38">
        <v>955.9</v>
      </c>
      <c r="F396" s="38">
        <f t="shared" si="41"/>
        <v>0.65727699530515959</v>
      </c>
      <c r="G396" s="30">
        <f t="shared" si="42"/>
        <v>-0.27125717266562571</v>
      </c>
      <c r="H396" s="30">
        <f t="shared" si="43"/>
        <v>0.41269841269841923</v>
      </c>
      <c r="I396" s="30">
        <f t="shared" si="38"/>
        <v>2</v>
      </c>
      <c r="J396" s="30">
        <f t="shared" si="39"/>
        <v>5</v>
      </c>
      <c r="K396" s="30">
        <f t="shared" si="40"/>
        <v>2</v>
      </c>
    </row>
    <row r="397" spans="1:11" x14ac:dyDescent="0.25">
      <c r="A397" s="1">
        <v>45163</v>
      </c>
      <c r="B397" s="38">
        <v>951.5</v>
      </c>
      <c r="C397" s="38">
        <v>956</v>
      </c>
      <c r="D397" s="38">
        <v>950.5</v>
      </c>
      <c r="E397" s="38">
        <v>954.8</v>
      </c>
      <c r="F397" s="38">
        <f t="shared" si="41"/>
        <v>0.57803468208092479</v>
      </c>
      <c r="G397" s="30">
        <f t="shared" si="42"/>
        <v>0.34682080924855013</v>
      </c>
      <c r="H397" s="30">
        <f t="shared" si="43"/>
        <v>0.59999999999999176</v>
      </c>
      <c r="I397" s="30">
        <f t="shared" si="38"/>
        <v>1</v>
      </c>
      <c r="J397" s="30">
        <f t="shared" si="39"/>
        <v>6</v>
      </c>
      <c r="K397" s="30">
        <f t="shared" si="40"/>
        <v>2</v>
      </c>
    </row>
    <row r="398" spans="1:11" x14ac:dyDescent="0.25">
      <c r="A398" s="1">
        <v>45162</v>
      </c>
      <c r="B398" s="38">
        <v>951.9</v>
      </c>
      <c r="C398" s="38">
        <v>958.8</v>
      </c>
      <c r="D398" s="38">
        <v>951.1</v>
      </c>
      <c r="E398" s="38">
        <v>954</v>
      </c>
      <c r="F398" s="38">
        <f t="shared" si="41"/>
        <v>0.80890849879188287</v>
      </c>
      <c r="G398" s="30">
        <f t="shared" si="42"/>
        <v>0.2206114087614269</v>
      </c>
      <c r="H398" s="30">
        <f t="shared" si="43"/>
        <v>0.27272727272727804</v>
      </c>
      <c r="I398" s="30">
        <f t="shared" si="38"/>
        <v>4</v>
      </c>
      <c r="J398" s="30">
        <f t="shared" si="39"/>
        <v>3</v>
      </c>
      <c r="K398" s="30">
        <f t="shared" si="40"/>
        <v>2</v>
      </c>
    </row>
    <row r="399" spans="1:11" x14ac:dyDescent="0.25">
      <c r="A399" s="1">
        <v>45161</v>
      </c>
      <c r="B399" s="38">
        <v>951.6</v>
      </c>
      <c r="C399" s="38">
        <v>953.5</v>
      </c>
      <c r="D399" s="38">
        <v>947.3</v>
      </c>
      <c r="E399" s="38">
        <v>949.2</v>
      </c>
      <c r="F399" s="38">
        <f t="shared" si="41"/>
        <v>0.6515342580916399</v>
      </c>
      <c r="G399" s="30">
        <f t="shared" si="42"/>
        <v>-0.25220680958385638</v>
      </c>
      <c r="H399" s="30">
        <f t="shared" si="43"/>
        <v>0.38709677419354188</v>
      </c>
      <c r="I399" s="30">
        <f t="shared" si="38"/>
        <v>2</v>
      </c>
      <c r="J399" s="30">
        <f t="shared" si="39"/>
        <v>4</v>
      </c>
      <c r="K399" s="30">
        <f t="shared" si="40"/>
        <v>2</v>
      </c>
    </row>
    <row r="400" spans="1:11" x14ac:dyDescent="0.25">
      <c r="A400" s="1">
        <v>45160</v>
      </c>
      <c r="B400" s="38">
        <v>942.9</v>
      </c>
      <c r="C400" s="38">
        <v>950.6</v>
      </c>
      <c r="D400" s="38">
        <v>940.6</v>
      </c>
      <c r="E400" s="38">
        <v>949.5</v>
      </c>
      <c r="F400" s="38">
        <f t="shared" si="41"/>
        <v>1.0605578534309048</v>
      </c>
      <c r="G400" s="30">
        <f t="shared" si="42"/>
        <v>0.69996818326439947</v>
      </c>
      <c r="H400" s="30">
        <f t="shared" si="43"/>
        <v>0.66000000000000214</v>
      </c>
      <c r="I400" s="30">
        <f t="shared" si="38"/>
        <v>5</v>
      </c>
      <c r="J400" s="30">
        <f t="shared" si="39"/>
        <v>7</v>
      </c>
      <c r="K400" s="30">
        <f t="shared" si="40"/>
        <v>3</v>
      </c>
    </row>
    <row r="401" spans="1:11" x14ac:dyDescent="0.25">
      <c r="A401" s="1">
        <v>45159</v>
      </c>
      <c r="B401" s="38">
        <v>932.2</v>
      </c>
      <c r="C401" s="38">
        <v>939</v>
      </c>
      <c r="D401" s="38">
        <v>928.8</v>
      </c>
      <c r="E401" s="38">
        <v>936.7</v>
      </c>
      <c r="F401" s="38">
        <f t="shared" si="41"/>
        <v>1.0941857970392668</v>
      </c>
      <c r="G401" s="30">
        <f t="shared" si="42"/>
        <v>0.48272902810555673</v>
      </c>
      <c r="H401" s="30">
        <f t="shared" si="43"/>
        <v>0.44117647058823334</v>
      </c>
      <c r="I401" s="30">
        <f t="shared" si="38"/>
        <v>5</v>
      </c>
      <c r="J401" s="30">
        <f t="shared" si="39"/>
        <v>5</v>
      </c>
      <c r="K401" s="30">
        <f t="shared" si="40"/>
        <v>2</v>
      </c>
    </row>
    <row r="402" spans="1:11" x14ac:dyDescent="0.25">
      <c r="A402" s="1">
        <v>45156</v>
      </c>
      <c r="B402" s="38">
        <v>936.5</v>
      </c>
      <c r="C402" s="38">
        <v>940</v>
      </c>
      <c r="D402" s="38">
        <v>929.4</v>
      </c>
      <c r="E402" s="38">
        <v>931.5</v>
      </c>
      <c r="F402" s="38">
        <f t="shared" si="41"/>
        <v>1.1318739989321969</v>
      </c>
      <c r="G402" s="30">
        <f t="shared" si="42"/>
        <v>-0.53390282968499736</v>
      </c>
      <c r="H402" s="30">
        <f t="shared" si="43"/>
        <v>0.47169811320754612</v>
      </c>
      <c r="I402" s="30">
        <f t="shared" si="38"/>
        <v>6</v>
      </c>
      <c r="J402" s="30">
        <f t="shared" si="39"/>
        <v>5</v>
      </c>
      <c r="K402" s="30">
        <f t="shared" si="40"/>
        <v>1</v>
      </c>
    </row>
    <row r="403" spans="1:11" x14ac:dyDescent="0.25">
      <c r="A403" s="1">
        <v>45155</v>
      </c>
      <c r="B403" s="38">
        <v>928</v>
      </c>
      <c r="C403" s="38">
        <v>939.3</v>
      </c>
      <c r="D403" s="38">
        <v>927.5</v>
      </c>
      <c r="E403" s="38">
        <v>937.7</v>
      </c>
      <c r="F403" s="38">
        <f t="shared" si="41"/>
        <v>1.2715517241379262</v>
      </c>
      <c r="G403" s="30">
        <f t="shared" si="42"/>
        <v>1.0452586206896601</v>
      </c>
      <c r="H403" s="30">
        <f t="shared" si="43"/>
        <v>0.82203389830509177</v>
      </c>
      <c r="I403" s="30">
        <f t="shared" si="38"/>
        <v>7</v>
      </c>
      <c r="J403" s="30">
        <f t="shared" si="39"/>
        <v>9</v>
      </c>
      <c r="K403" s="30">
        <f t="shared" si="40"/>
        <v>4</v>
      </c>
    </row>
    <row r="404" spans="1:11" x14ac:dyDescent="0.25">
      <c r="A404" s="1">
        <v>45154</v>
      </c>
      <c r="B404" s="38">
        <v>933.5</v>
      </c>
      <c r="C404" s="38">
        <v>935.5</v>
      </c>
      <c r="D404" s="38">
        <v>926.5</v>
      </c>
      <c r="E404" s="38">
        <v>932.8</v>
      </c>
      <c r="F404" s="38">
        <f t="shared" si="41"/>
        <v>0.96411355115158004</v>
      </c>
      <c r="G404" s="30">
        <f t="shared" si="42"/>
        <v>-7.4986609534016646E-2</v>
      </c>
      <c r="H404" s="30">
        <f t="shared" si="43"/>
        <v>7.7777777777782831E-2</v>
      </c>
      <c r="I404" s="30">
        <f t="shared" si="38"/>
        <v>5</v>
      </c>
      <c r="J404" s="30">
        <f t="shared" si="39"/>
        <v>1</v>
      </c>
      <c r="K404" s="30">
        <f t="shared" si="40"/>
        <v>2</v>
      </c>
    </row>
    <row r="405" spans="1:11" x14ac:dyDescent="0.25">
      <c r="A405" s="1">
        <v>45153</v>
      </c>
      <c r="B405" s="38">
        <v>947</v>
      </c>
      <c r="C405" s="38">
        <v>948.5</v>
      </c>
      <c r="D405" s="38">
        <v>933.2</v>
      </c>
      <c r="E405" s="38">
        <v>936.7</v>
      </c>
      <c r="F405" s="38">
        <f t="shared" si="41"/>
        <v>1.6156282998943985</v>
      </c>
      <c r="G405" s="30">
        <f t="shared" si="42"/>
        <v>-1.0876451953537438</v>
      </c>
      <c r="H405" s="30">
        <f t="shared" si="43"/>
        <v>0.67320261437908402</v>
      </c>
      <c r="I405" s="30">
        <f t="shared" si="38"/>
        <v>8</v>
      </c>
      <c r="J405" s="30">
        <f t="shared" si="39"/>
        <v>7</v>
      </c>
      <c r="K405" s="30">
        <f t="shared" si="40"/>
        <v>4</v>
      </c>
    </row>
    <row r="406" spans="1:11" x14ac:dyDescent="0.25">
      <c r="A406" s="1">
        <v>45149</v>
      </c>
      <c r="B406" s="38">
        <v>946.5</v>
      </c>
      <c r="C406" s="38">
        <v>949.8</v>
      </c>
      <c r="D406" s="38">
        <v>943.6</v>
      </c>
      <c r="E406" s="38">
        <v>947.2</v>
      </c>
      <c r="F406" s="38">
        <f t="shared" si="41"/>
        <v>0.65504490227151946</v>
      </c>
      <c r="G406" s="30">
        <f t="shared" si="42"/>
        <v>7.395668251453201E-2</v>
      </c>
      <c r="H406" s="30">
        <f t="shared" si="43"/>
        <v>0.11290322580646019</v>
      </c>
      <c r="I406" s="30">
        <f t="shared" si="38"/>
        <v>2</v>
      </c>
      <c r="J406" s="30">
        <f t="shared" si="39"/>
        <v>2</v>
      </c>
      <c r="K406" s="30">
        <f t="shared" si="40"/>
        <v>2</v>
      </c>
    </row>
    <row r="407" spans="1:11" x14ac:dyDescent="0.25">
      <c r="A407" s="1">
        <v>45148</v>
      </c>
      <c r="B407" s="38">
        <v>943.3</v>
      </c>
      <c r="C407" s="38">
        <v>948</v>
      </c>
      <c r="D407" s="38">
        <v>938.3</v>
      </c>
      <c r="E407" s="38">
        <v>947.6</v>
      </c>
      <c r="F407" s="38">
        <f t="shared" si="41"/>
        <v>1.028304887098489</v>
      </c>
      <c r="G407" s="30">
        <f t="shared" si="42"/>
        <v>0.45584649634263419</v>
      </c>
      <c r="H407" s="30">
        <f t="shared" si="43"/>
        <v>0.44329896907216987</v>
      </c>
      <c r="I407" s="30">
        <f t="shared" si="38"/>
        <v>5</v>
      </c>
      <c r="J407" s="30">
        <f t="shared" si="39"/>
        <v>5</v>
      </c>
      <c r="K407" s="30">
        <f t="shared" si="40"/>
        <v>2</v>
      </c>
    </row>
    <row r="408" spans="1:11" x14ac:dyDescent="0.25">
      <c r="A408" s="1">
        <v>45147</v>
      </c>
      <c r="B408" s="38">
        <v>936.9</v>
      </c>
      <c r="C408" s="38">
        <v>943.9</v>
      </c>
      <c r="D408" s="38">
        <v>936.5</v>
      </c>
      <c r="E408" s="38">
        <v>943.4</v>
      </c>
      <c r="F408" s="38">
        <f t="shared" si="41"/>
        <v>0.78983883018464918</v>
      </c>
      <c r="G408" s="30">
        <f t="shared" si="42"/>
        <v>0.69377735083786962</v>
      </c>
      <c r="H408" s="30">
        <f t="shared" si="43"/>
        <v>0.87837837837838106</v>
      </c>
      <c r="I408" s="30">
        <f t="shared" si="38"/>
        <v>4</v>
      </c>
      <c r="J408" s="30">
        <f t="shared" si="39"/>
        <v>9</v>
      </c>
      <c r="K408" s="30">
        <f t="shared" si="40"/>
        <v>3</v>
      </c>
    </row>
    <row r="409" spans="1:11" x14ac:dyDescent="0.25">
      <c r="A409" s="1">
        <v>45146</v>
      </c>
      <c r="B409" s="38">
        <v>952.1</v>
      </c>
      <c r="C409" s="38">
        <v>953.1</v>
      </c>
      <c r="D409" s="38">
        <v>936.5</v>
      </c>
      <c r="E409" s="38">
        <v>938.3</v>
      </c>
      <c r="F409" s="38">
        <f t="shared" si="41"/>
        <v>1.7435143367293375</v>
      </c>
      <c r="G409" s="30">
        <f t="shared" si="42"/>
        <v>-1.4494275811364425</v>
      </c>
      <c r="H409" s="30">
        <f t="shared" si="43"/>
        <v>0.83132530120482229</v>
      </c>
      <c r="I409" s="30">
        <f t="shared" si="38"/>
        <v>9</v>
      </c>
      <c r="J409" s="30">
        <f t="shared" si="39"/>
        <v>9</v>
      </c>
      <c r="K409" s="30">
        <f t="shared" si="40"/>
        <v>4</v>
      </c>
    </row>
    <row r="410" spans="1:11" x14ac:dyDescent="0.25">
      <c r="A410" s="1">
        <v>45145</v>
      </c>
      <c r="B410" s="38">
        <v>945.6</v>
      </c>
      <c r="C410" s="38">
        <v>955</v>
      </c>
      <c r="D410" s="38">
        <v>939</v>
      </c>
      <c r="E410" s="38">
        <v>951.2</v>
      </c>
      <c r="F410" s="38">
        <f t="shared" si="41"/>
        <v>1.6920473773265652</v>
      </c>
      <c r="G410" s="30">
        <f t="shared" si="42"/>
        <v>0.59221658206430017</v>
      </c>
      <c r="H410" s="30">
        <f t="shared" si="43"/>
        <v>0.35000000000000137</v>
      </c>
      <c r="I410" s="30">
        <f t="shared" si="38"/>
        <v>9</v>
      </c>
      <c r="J410" s="30">
        <f t="shared" si="39"/>
        <v>4</v>
      </c>
      <c r="K410" s="30">
        <f t="shared" si="40"/>
        <v>1</v>
      </c>
    </row>
    <row r="411" spans="1:11" x14ac:dyDescent="0.25">
      <c r="A411" s="1">
        <v>45142</v>
      </c>
      <c r="B411" s="38">
        <v>941.8</v>
      </c>
      <c r="C411" s="38">
        <v>949.7</v>
      </c>
      <c r="D411" s="38">
        <v>941.6</v>
      </c>
      <c r="E411" s="38">
        <v>944.5</v>
      </c>
      <c r="F411" s="38">
        <f t="shared" si="41"/>
        <v>0.86005521342111102</v>
      </c>
      <c r="G411" s="30">
        <f t="shared" si="42"/>
        <v>0.28668507114037434</v>
      </c>
      <c r="H411" s="30">
        <f t="shared" si="43"/>
        <v>0.33333333333333798</v>
      </c>
      <c r="I411" s="30">
        <f t="shared" si="38"/>
        <v>4</v>
      </c>
      <c r="J411" s="30">
        <f t="shared" si="39"/>
        <v>4</v>
      </c>
      <c r="K411" s="30">
        <f t="shared" si="40"/>
        <v>2</v>
      </c>
    </row>
    <row r="412" spans="1:11" x14ac:dyDescent="0.25">
      <c r="A412" s="1">
        <v>45141</v>
      </c>
      <c r="B412" s="38">
        <v>955.4</v>
      </c>
      <c r="C412" s="38">
        <v>956</v>
      </c>
      <c r="D412" s="38">
        <v>941.4</v>
      </c>
      <c r="E412" s="38">
        <v>943.3</v>
      </c>
      <c r="F412" s="38">
        <f t="shared" si="41"/>
        <v>1.5281557462842812</v>
      </c>
      <c r="G412" s="30">
        <f t="shared" si="42"/>
        <v>-1.2664852417835486</v>
      </c>
      <c r="H412" s="30">
        <f t="shared" si="43"/>
        <v>0.82876712328767155</v>
      </c>
      <c r="I412" s="30">
        <f t="shared" si="38"/>
        <v>8</v>
      </c>
      <c r="J412" s="30">
        <f t="shared" si="39"/>
        <v>9</v>
      </c>
      <c r="K412" s="30">
        <f t="shared" si="40"/>
        <v>4</v>
      </c>
    </row>
    <row r="413" spans="1:11" x14ac:dyDescent="0.25">
      <c r="A413" s="1">
        <v>45140</v>
      </c>
      <c r="B413" s="38">
        <v>959.5</v>
      </c>
      <c r="C413" s="38">
        <v>966</v>
      </c>
      <c r="D413" s="38">
        <v>955.4</v>
      </c>
      <c r="E413" s="38">
        <v>958.3</v>
      </c>
      <c r="F413" s="38">
        <f t="shared" si="41"/>
        <v>1.1047420531526861</v>
      </c>
      <c r="G413" s="30">
        <f t="shared" si="42"/>
        <v>-0.12506513809276137</v>
      </c>
      <c r="H413" s="30">
        <f t="shared" si="43"/>
        <v>0.11320754716981535</v>
      </c>
      <c r="I413" s="30">
        <f t="shared" si="38"/>
        <v>5</v>
      </c>
      <c r="J413" s="30">
        <f t="shared" si="39"/>
        <v>2</v>
      </c>
      <c r="K413" s="30">
        <f t="shared" si="40"/>
        <v>2</v>
      </c>
    </row>
    <row r="414" spans="1:11" x14ac:dyDescent="0.25">
      <c r="A414" s="1">
        <v>45138</v>
      </c>
      <c r="B414" s="38">
        <v>957</v>
      </c>
      <c r="C414" s="38">
        <v>967.7</v>
      </c>
      <c r="D414" s="38">
        <v>955.2</v>
      </c>
      <c r="E414" s="38">
        <v>963.5</v>
      </c>
      <c r="F414" s="38">
        <f t="shared" si="41"/>
        <v>1.3061650992685474</v>
      </c>
      <c r="G414" s="30">
        <f t="shared" si="42"/>
        <v>0.67920585161964464</v>
      </c>
      <c r="H414" s="30">
        <f t="shared" si="43"/>
        <v>0.52</v>
      </c>
      <c r="I414" s="30">
        <f t="shared" si="38"/>
        <v>7</v>
      </c>
      <c r="J414" s="30">
        <f t="shared" si="39"/>
        <v>6</v>
      </c>
      <c r="K414" s="30">
        <f t="shared" si="40"/>
        <v>1</v>
      </c>
    </row>
    <row r="415" spans="1:11" x14ac:dyDescent="0.25">
      <c r="A415" s="1">
        <v>45134</v>
      </c>
      <c r="B415" s="38">
        <v>944.5</v>
      </c>
      <c r="C415" s="38">
        <v>958.3</v>
      </c>
      <c r="D415" s="38">
        <v>941</v>
      </c>
      <c r="E415" s="38">
        <v>954.5</v>
      </c>
      <c r="F415" s="38">
        <f t="shared" si="41"/>
        <v>1.8316569613552096</v>
      </c>
      <c r="G415" s="30">
        <f t="shared" si="42"/>
        <v>1.0587612493382743</v>
      </c>
      <c r="H415" s="30">
        <f t="shared" si="43"/>
        <v>0.57803468208092645</v>
      </c>
      <c r="I415" s="30">
        <f t="shared" si="38"/>
        <v>9</v>
      </c>
      <c r="J415" s="30">
        <f t="shared" si="39"/>
        <v>6</v>
      </c>
      <c r="K415" s="30">
        <f t="shared" si="40"/>
        <v>1</v>
      </c>
    </row>
    <row r="416" spans="1:11" x14ac:dyDescent="0.25">
      <c r="A416" s="1">
        <v>45133</v>
      </c>
      <c r="B416" s="38">
        <v>944.5</v>
      </c>
      <c r="C416" s="38">
        <v>945.2</v>
      </c>
      <c r="D416" s="38">
        <v>939.5</v>
      </c>
      <c r="E416" s="38">
        <v>941.6</v>
      </c>
      <c r="F416" s="38">
        <f t="shared" si="41"/>
        <v>0.60349391212282111</v>
      </c>
      <c r="G416" s="30">
        <f t="shared" si="42"/>
        <v>-0.30704076230809713</v>
      </c>
      <c r="H416" s="30">
        <f t="shared" si="43"/>
        <v>0.50877192982455333</v>
      </c>
      <c r="I416" s="30">
        <f t="shared" si="38"/>
        <v>2</v>
      </c>
      <c r="J416" s="30">
        <f t="shared" si="39"/>
        <v>6</v>
      </c>
      <c r="K416" s="30">
        <f t="shared" si="40"/>
        <v>2</v>
      </c>
    </row>
    <row r="417" spans="1:11" x14ac:dyDescent="0.25">
      <c r="A417" s="1">
        <v>45132</v>
      </c>
      <c r="B417" s="38">
        <v>941.1</v>
      </c>
      <c r="C417" s="38">
        <v>944.7</v>
      </c>
      <c r="D417" s="38">
        <v>938.5</v>
      </c>
      <c r="E417" s="38">
        <v>942.9</v>
      </c>
      <c r="F417" s="38">
        <f t="shared" si="41"/>
        <v>0.65880352778663753</v>
      </c>
      <c r="G417" s="30">
        <f t="shared" si="42"/>
        <v>0.19126554032514656</v>
      </c>
      <c r="H417" s="30">
        <f t="shared" si="43"/>
        <v>0.29032258064515176</v>
      </c>
      <c r="I417" s="30">
        <f t="shared" si="38"/>
        <v>2</v>
      </c>
      <c r="J417" s="30">
        <f t="shared" si="39"/>
        <v>3</v>
      </c>
      <c r="K417" s="30">
        <f t="shared" si="40"/>
        <v>2</v>
      </c>
    </row>
    <row r="418" spans="1:11" x14ac:dyDescent="0.25">
      <c r="A418" s="1">
        <v>45131</v>
      </c>
      <c r="B418" s="38">
        <v>940.5</v>
      </c>
      <c r="C418" s="38">
        <v>947.4</v>
      </c>
      <c r="D418" s="38">
        <v>935.5</v>
      </c>
      <c r="E418" s="38">
        <v>938.2</v>
      </c>
      <c r="F418" s="38">
        <f t="shared" si="41"/>
        <v>1.2652844231791576</v>
      </c>
      <c r="G418" s="30">
        <f t="shared" si="42"/>
        <v>-0.24455077086655549</v>
      </c>
      <c r="H418" s="30">
        <f t="shared" si="43"/>
        <v>0.19327731092436629</v>
      </c>
      <c r="I418" s="30">
        <f t="shared" si="38"/>
        <v>7</v>
      </c>
      <c r="J418" s="30">
        <f t="shared" si="39"/>
        <v>2</v>
      </c>
      <c r="K418" s="30">
        <f t="shared" si="40"/>
        <v>1</v>
      </c>
    </row>
    <row r="419" spans="1:11" x14ac:dyDescent="0.25">
      <c r="A419" s="1">
        <v>45128</v>
      </c>
      <c r="B419" s="38">
        <v>934</v>
      </c>
      <c r="C419" s="38">
        <v>944.6</v>
      </c>
      <c r="D419" s="38">
        <v>930.8</v>
      </c>
      <c r="E419" s="38">
        <v>941.2</v>
      </c>
      <c r="F419" s="38">
        <f t="shared" si="41"/>
        <v>1.4775160599571808</v>
      </c>
      <c r="G419" s="30">
        <f t="shared" si="42"/>
        <v>0.77087794432548662</v>
      </c>
      <c r="H419" s="30">
        <f t="shared" si="43"/>
        <v>0.52173913043478326</v>
      </c>
      <c r="I419" s="30">
        <f t="shared" si="38"/>
        <v>8</v>
      </c>
      <c r="J419" s="30">
        <f t="shared" si="39"/>
        <v>6</v>
      </c>
      <c r="K419" s="30">
        <f t="shared" si="40"/>
        <v>1</v>
      </c>
    </row>
    <row r="420" spans="1:11" x14ac:dyDescent="0.25">
      <c r="A420" s="1">
        <v>45127</v>
      </c>
      <c r="B420" s="38">
        <v>942.3</v>
      </c>
      <c r="C420" s="38">
        <v>946.8</v>
      </c>
      <c r="D420" s="38">
        <v>933</v>
      </c>
      <c r="E420" s="38">
        <v>934</v>
      </c>
      <c r="F420" s="38">
        <f t="shared" si="41"/>
        <v>1.4645017510346976</v>
      </c>
      <c r="G420" s="30">
        <f t="shared" si="42"/>
        <v>-0.88082351692666405</v>
      </c>
      <c r="H420" s="30">
        <f t="shared" si="43"/>
        <v>0.60144927536231751</v>
      </c>
      <c r="I420" s="30">
        <f t="shared" si="38"/>
        <v>8</v>
      </c>
      <c r="J420" s="30">
        <f t="shared" si="39"/>
        <v>7</v>
      </c>
      <c r="K420" s="30">
        <f t="shared" si="40"/>
        <v>4</v>
      </c>
    </row>
    <row r="421" spans="1:11" x14ac:dyDescent="0.25">
      <c r="A421" s="1">
        <v>45126</v>
      </c>
      <c r="B421" s="38">
        <v>945.9</v>
      </c>
      <c r="C421" s="38">
        <v>948.9</v>
      </c>
      <c r="D421" s="38">
        <v>939</v>
      </c>
      <c r="E421" s="38">
        <v>942.2</v>
      </c>
      <c r="F421" s="38">
        <f t="shared" si="41"/>
        <v>1.0466222645099881</v>
      </c>
      <c r="G421" s="30">
        <f t="shared" si="42"/>
        <v>-0.39116185643301959</v>
      </c>
      <c r="H421" s="30">
        <f t="shared" si="43"/>
        <v>0.37373737373736776</v>
      </c>
      <c r="I421" s="30">
        <f t="shared" si="38"/>
        <v>5</v>
      </c>
      <c r="J421" s="30">
        <f t="shared" si="39"/>
        <v>4</v>
      </c>
      <c r="K421" s="30">
        <f t="shared" si="40"/>
        <v>2</v>
      </c>
    </row>
    <row r="422" spans="1:11" x14ac:dyDescent="0.25">
      <c r="A422" s="1">
        <v>45125</v>
      </c>
      <c r="B422" s="38">
        <v>938.8</v>
      </c>
      <c r="C422" s="38">
        <v>943.8</v>
      </c>
      <c r="D422" s="38">
        <v>936.5</v>
      </c>
      <c r="E422" s="38">
        <v>943.5</v>
      </c>
      <c r="F422" s="38">
        <f t="shared" si="41"/>
        <v>0.77758841073710638</v>
      </c>
      <c r="G422" s="30">
        <f t="shared" si="42"/>
        <v>0.50063911376225456</v>
      </c>
      <c r="H422" s="30">
        <f t="shared" si="43"/>
        <v>0.6438356164383664</v>
      </c>
      <c r="I422" s="30">
        <f t="shared" si="38"/>
        <v>3</v>
      </c>
      <c r="J422" s="30">
        <f t="shared" si="39"/>
        <v>7</v>
      </c>
      <c r="K422" s="30">
        <f t="shared" si="40"/>
        <v>3</v>
      </c>
    </row>
    <row r="423" spans="1:11" x14ac:dyDescent="0.25">
      <c r="A423" s="1">
        <v>45124</v>
      </c>
      <c r="B423" s="38">
        <v>936</v>
      </c>
      <c r="C423" s="38">
        <v>941.8</v>
      </c>
      <c r="D423" s="38">
        <v>931.5</v>
      </c>
      <c r="E423" s="38">
        <v>937.9</v>
      </c>
      <c r="F423" s="38">
        <f t="shared" si="41"/>
        <v>1.1004273504273456</v>
      </c>
      <c r="G423" s="30">
        <f t="shared" si="42"/>
        <v>0.20299145299145058</v>
      </c>
      <c r="H423" s="30">
        <f t="shared" si="43"/>
        <v>0.18446601941747434</v>
      </c>
      <c r="I423" s="30">
        <f t="shared" si="38"/>
        <v>5</v>
      </c>
      <c r="J423" s="30">
        <f t="shared" si="39"/>
        <v>2</v>
      </c>
      <c r="K423" s="30">
        <f t="shared" si="40"/>
        <v>2</v>
      </c>
    </row>
    <row r="424" spans="1:11" x14ac:dyDescent="0.25">
      <c r="A424" s="1">
        <v>45121</v>
      </c>
      <c r="B424" s="38">
        <v>917.5</v>
      </c>
      <c r="C424" s="38">
        <v>934.1</v>
      </c>
      <c r="D424" s="38">
        <v>917.2</v>
      </c>
      <c r="E424" s="38">
        <v>932.7</v>
      </c>
      <c r="F424" s="38">
        <f t="shared" si="41"/>
        <v>1.8419618528610329</v>
      </c>
      <c r="G424" s="30">
        <f t="shared" si="42"/>
        <v>1.656675749318806</v>
      </c>
      <c r="H424" s="30">
        <f t="shared" si="43"/>
        <v>0.89940828402367257</v>
      </c>
      <c r="I424" s="30">
        <f t="shared" si="38"/>
        <v>9</v>
      </c>
      <c r="J424" s="30">
        <f t="shared" si="39"/>
        <v>9</v>
      </c>
      <c r="K424" s="30">
        <f t="shared" si="40"/>
        <v>4</v>
      </c>
    </row>
    <row r="425" spans="1:11" x14ac:dyDescent="0.25">
      <c r="A425" s="1">
        <v>45120</v>
      </c>
      <c r="B425" s="38">
        <v>916.3</v>
      </c>
      <c r="C425" s="38">
        <v>918.5</v>
      </c>
      <c r="D425" s="38">
        <v>912.5</v>
      </c>
      <c r="E425" s="38">
        <v>916.4</v>
      </c>
      <c r="F425" s="38">
        <f t="shared" si="41"/>
        <v>0.65480737749645312</v>
      </c>
      <c r="G425" s="30">
        <f t="shared" si="42"/>
        <v>1.0913456291610035E-2</v>
      </c>
      <c r="H425" s="30">
        <f t="shared" si="43"/>
        <v>1.6666666666670459E-2</v>
      </c>
      <c r="I425" s="30">
        <f t="shared" si="38"/>
        <v>2</v>
      </c>
      <c r="J425" s="30">
        <f t="shared" si="39"/>
        <v>1</v>
      </c>
      <c r="K425" s="30">
        <f t="shared" si="40"/>
        <v>2</v>
      </c>
    </row>
    <row r="426" spans="1:11" x14ac:dyDescent="0.25">
      <c r="A426" s="1">
        <v>45119</v>
      </c>
      <c r="B426" s="38">
        <v>918.1</v>
      </c>
      <c r="C426" s="38">
        <v>921</v>
      </c>
      <c r="D426" s="38">
        <v>911.2</v>
      </c>
      <c r="E426" s="38">
        <v>913.4</v>
      </c>
      <c r="F426" s="38">
        <f t="shared" si="41"/>
        <v>1.06742184947173</v>
      </c>
      <c r="G426" s="30">
        <f t="shared" si="42"/>
        <v>-0.51192680535889823</v>
      </c>
      <c r="H426" s="30">
        <f t="shared" si="43"/>
        <v>0.47959183673470074</v>
      </c>
      <c r="I426" s="30">
        <f t="shared" si="38"/>
        <v>5</v>
      </c>
      <c r="J426" s="30">
        <f t="shared" si="39"/>
        <v>5</v>
      </c>
      <c r="K426" s="30">
        <f t="shared" si="40"/>
        <v>2</v>
      </c>
    </row>
    <row r="427" spans="1:11" x14ac:dyDescent="0.25">
      <c r="A427" s="1">
        <v>45118</v>
      </c>
      <c r="B427" s="38">
        <v>918</v>
      </c>
      <c r="C427" s="38">
        <v>918.7</v>
      </c>
      <c r="D427" s="38">
        <v>911</v>
      </c>
      <c r="E427" s="38">
        <v>915.4</v>
      </c>
      <c r="F427" s="38">
        <f t="shared" si="41"/>
        <v>0.83877995642702019</v>
      </c>
      <c r="G427" s="30">
        <f t="shared" si="42"/>
        <v>-0.28322440087146217</v>
      </c>
      <c r="H427" s="30">
        <f t="shared" si="43"/>
        <v>0.33766233766233861</v>
      </c>
      <c r="I427" s="30">
        <f t="shared" si="38"/>
        <v>4</v>
      </c>
      <c r="J427" s="30">
        <f t="shared" si="39"/>
        <v>4</v>
      </c>
      <c r="K427" s="30">
        <f t="shared" si="40"/>
        <v>2</v>
      </c>
    </row>
    <row r="428" spans="1:11" x14ac:dyDescent="0.25">
      <c r="A428" s="1">
        <v>45117</v>
      </c>
      <c r="B428" s="38">
        <v>906.9</v>
      </c>
      <c r="C428" s="38">
        <v>915</v>
      </c>
      <c r="D428" s="38">
        <v>902.5</v>
      </c>
      <c r="E428" s="38">
        <v>914.5</v>
      </c>
      <c r="F428" s="38">
        <f t="shared" si="41"/>
        <v>1.3783217554305878</v>
      </c>
      <c r="G428" s="30">
        <f t="shared" si="42"/>
        <v>0.8380196273017998</v>
      </c>
      <c r="H428" s="30">
        <f t="shared" si="43"/>
        <v>0.60800000000000176</v>
      </c>
      <c r="I428" s="30">
        <f t="shared" si="38"/>
        <v>7</v>
      </c>
      <c r="J428" s="30">
        <f t="shared" si="39"/>
        <v>7</v>
      </c>
      <c r="K428" s="30">
        <f t="shared" si="40"/>
        <v>4</v>
      </c>
    </row>
    <row r="429" spans="1:11" x14ac:dyDescent="0.25">
      <c r="A429" s="1">
        <v>45114</v>
      </c>
      <c r="B429" s="38">
        <v>902.5</v>
      </c>
      <c r="C429" s="38">
        <v>910.5</v>
      </c>
      <c r="D429" s="38">
        <v>896.4</v>
      </c>
      <c r="E429" s="38">
        <v>907.6</v>
      </c>
      <c r="F429" s="38">
        <f t="shared" si="41"/>
        <v>1.5623268698060968</v>
      </c>
      <c r="G429" s="30">
        <f t="shared" si="42"/>
        <v>0.56509695290858974</v>
      </c>
      <c r="H429" s="30">
        <f t="shared" si="43"/>
        <v>0.36170212765957543</v>
      </c>
      <c r="I429" s="30">
        <f t="shared" si="38"/>
        <v>8</v>
      </c>
      <c r="J429" s="30">
        <f t="shared" si="39"/>
        <v>4</v>
      </c>
      <c r="K429" s="30">
        <f t="shared" si="40"/>
        <v>1</v>
      </c>
    </row>
    <row r="430" spans="1:11" x14ac:dyDescent="0.25">
      <c r="A430" s="1">
        <v>45113</v>
      </c>
      <c r="B430" s="38">
        <v>917.9</v>
      </c>
      <c r="C430" s="38">
        <v>918</v>
      </c>
      <c r="D430" s="38">
        <v>903</v>
      </c>
      <c r="E430" s="38">
        <v>908</v>
      </c>
      <c r="F430" s="38">
        <f t="shared" si="41"/>
        <v>1.6341649417147837</v>
      </c>
      <c r="G430" s="30">
        <f t="shared" si="42"/>
        <v>-1.0785488615317549</v>
      </c>
      <c r="H430" s="30">
        <f t="shared" si="43"/>
        <v>0.65999999999999859</v>
      </c>
      <c r="I430" s="30">
        <f t="shared" si="38"/>
        <v>8</v>
      </c>
      <c r="J430" s="30">
        <f t="shared" si="39"/>
        <v>7</v>
      </c>
      <c r="K430" s="30">
        <f t="shared" si="40"/>
        <v>4</v>
      </c>
    </row>
    <row r="431" spans="1:11" x14ac:dyDescent="0.25">
      <c r="A431" s="1">
        <v>45112</v>
      </c>
      <c r="B431" s="38">
        <v>920</v>
      </c>
      <c r="C431" s="38">
        <v>924</v>
      </c>
      <c r="D431" s="38">
        <v>917.8</v>
      </c>
      <c r="E431" s="38">
        <v>920.5</v>
      </c>
      <c r="F431" s="38">
        <f t="shared" si="41"/>
        <v>0.67391304347826586</v>
      </c>
      <c r="G431" s="30">
        <f t="shared" si="42"/>
        <v>5.434782608695652E-2</v>
      </c>
      <c r="H431" s="30">
        <f t="shared" si="43"/>
        <v>8.0645161290321982E-2</v>
      </c>
      <c r="I431" s="30">
        <f t="shared" si="38"/>
        <v>2</v>
      </c>
      <c r="J431" s="30">
        <f t="shared" si="39"/>
        <v>1</v>
      </c>
      <c r="K431" s="30">
        <f t="shared" si="40"/>
        <v>2</v>
      </c>
    </row>
    <row r="432" spans="1:11" x14ac:dyDescent="0.25">
      <c r="A432" s="1">
        <v>45111</v>
      </c>
      <c r="B432" s="38">
        <v>914.4</v>
      </c>
      <c r="C432" s="38">
        <v>925.9</v>
      </c>
      <c r="D432" s="38">
        <v>912.3</v>
      </c>
      <c r="E432" s="38">
        <v>922</v>
      </c>
      <c r="F432" s="38">
        <f t="shared" si="41"/>
        <v>1.487314085739285</v>
      </c>
      <c r="G432" s="30">
        <f t="shared" si="42"/>
        <v>0.83114610673666045</v>
      </c>
      <c r="H432" s="30">
        <f t="shared" si="43"/>
        <v>0.5588235294117655</v>
      </c>
      <c r="I432" s="30">
        <f t="shared" si="38"/>
        <v>8</v>
      </c>
      <c r="J432" s="30">
        <f t="shared" si="39"/>
        <v>6</v>
      </c>
      <c r="K432" s="30">
        <f t="shared" si="40"/>
        <v>1</v>
      </c>
    </row>
    <row r="433" spans="1:11" x14ac:dyDescent="0.25">
      <c r="A433" s="1">
        <v>45110</v>
      </c>
      <c r="B433" s="38">
        <v>915.3</v>
      </c>
      <c r="C433" s="38">
        <v>917.3</v>
      </c>
      <c r="D433" s="38">
        <v>910.1</v>
      </c>
      <c r="E433" s="38">
        <v>915.8</v>
      </c>
      <c r="F433" s="38">
        <f t="shared" si="41"/>
        <v>0.78662733529989426</v>
      </c>
      <c r="G433" s="30">
        <f t="shared" si="42"/>
        <v>5.4626898284715397E-2</v>
      </c>
      <c r="H433" s="30">
        <f t="shared" si="43"/>
        <v>6.94444444444451E-2</v>
      </c>
      <c r="I433" s="30">
        <f t="shared" si="38"/>
        <v>4</v>
      </c>
      <c r="J433" s="30">
        <f t="shared" si="39"/>
        <v>1</v>
      </c>
      <c r="K433" s="30">
        <f t="shared" si="40"/>
        <v>2</v>
      </c>
    </row>
    <row r="434" spans="1:11" x14ac:dyDescent="0.25">
      <c r="A434" s="1">
        <v>45107</v>
      </c>
      <c r="B434" s="38">
        <v>903.2</v>
      </c>
      <c r="C434" s="38">
        <v>915.8</v>
      </c>
      <c r="D434" s="38">
        <v>901.7</v>
      </c>
      <c r="E434" s="38">
        <v>915.4</v>
      </c>
      <c r="F434" s="38">
        <f t="shared" si="41"/>
        <v>1.5611160318866151</v>
      </c>
      <c r="G434" s="30">
        <f t="shared" si="42"/>
        <v>1.3507528786536682</v>
      </c>
      <c r="H434" s="30">
        <f t="shared" si="43"/>
        <v>0.86524822695035541</v>
      </c>
      <c r="I434" s="30">
        <f t="shared" si="38"/>
        <v>8</v>
      </c>
      <c r="J434" s="30">
        <f t="shared" si="39"/>
        <v>9</v>
      </c>
      <c r="K434" s="30">
        <f t="shared" si="40"/>
        <v>4</v>
      </c>
    </row>
    <row r="435" spans="1:11" x14ac:dyDescent="0.25">
      <c r="A435" s="1">
        <v>45106</v>
      </c>
      <c r="B435" s="38">
        <v>890</v>
      </c>
      <c r="C435" s="38">
        <v>905</v>
      </c>
      <c r="D435" s="38">
        <v>888.1</v>
      </c>
      <c r="E435" s="38">
        <v>899.6</v>
      </c>
      <c r="F435" s="38">
        <f t="shared" si="41"/>
        <v>1.8988764044943793</v>
      </c>
      <c r="G435" s="30">
        <f t="shared" si="42"/>
        <v>1.0786516853932611</v>
      </c>
      <c r="H435" s="30">
        <f t="shared" si="43"/>
        <v>0.56804733727810874</v>
      </c>
      <c r="I435" s="30">
        <f t="shared" si="38"/>
        <v>10</v>
      </c>
      <c r="J435" s="30">
        <f t="shared" si="39"/>
        <v>6</v>
      </c>
      <c r="K435" s="30">
        <f t="shared" si="40"/>
        <v>1</v>
      </c>
    </row>
    <row r="436" spans="1:11" x14ac:dyDescent="0.25">
      <c r="A436" s="1">
        <v>45105</v>
      </c>
      <c r="B436" s="38">
        <v>900.6</v>
      </c>
      <c r="C436" s="38">
        <v>902.8</v>
      </c>
      <c r="D436" s="38">
        <v>889.2</v>
      </c>
      <c r="E436" s="38">
        <v>890.4</v>
      </c>
      <c r="F436" s="38">
        <f t="shared" si="41"/>
        <v>1.5101043748611935</v>
      </c>
      <c r="G436" s="30">
        <f t="shared" si="42"/>
        <v>-1.1325782811459078</v>
      </c>
      <c r="H436" s="30">
        <f t="shared" si="43"/>
        <v>0.75000000000000833</v>
      </c>
      <c r="I436" s="30">
        <f t="shared" si="38"/>
        <v>8</v>
      </c>
      <c r="J436" s="30">
        <f t="shared" si="39"/>
        <v>8</v>
      </c>
      <c r="K436" s="30">
        <f t="shared" si="40"/>
        <v>4</v>
      </c>
    </row>
    <row r="437" spans="1:11" x14ac:dyDescent="0.25">
      <c r="A437" s="1">
        <v>45104</v>
      </c>
      <c r="B437" s="38">
        <v>905.9</v>
      </c>
      <c r="C437" s="38">
        <v>908.1</v>
      </c>
      <c r="D437" s="38">
        <v>897.3</v>
      </c>
      <c r="E437" s="38">
        <v>897.6</v>
      </c>
      <c r="F437" s="38">
        <f t="shared" si="41"/>
        <v>1.1921845678331016</v>
      </c>
      <c r="G437" s="30">
        <f t="shared" si="42"/>
        <v>-0.91621591787172474</v>
      </c>
      <c r="H437" s="30">
        <f t="shared" si="43"/>
        <v>0.7685185185185095</v>
      </c>
      <c r="I437" s="30">
        <f t="shared" si="38"/>
        <v>7</v>
      </c>
      <c r="J437" s="30">
        <f t="shared" si="39"/>
        <v>8</v>
      </c>
      <c r="K437" s="30">
        <f t="shared" si="40"/>
        <v>4</v>
      </c>
    </row>
    <row r="438" spans="1:11" x14ac:dyDescent="0.25">
      <c r="A438" s="1">
        <v>45103</v>
      </c>
      <c r="B438" s="38">
        <v>915.1</v>
      </c>
      <c r="C438" s="38">
        <v>917.5</v>
      </c>
      <c r="D438" s="38">
        <v>906.5</v>
      </c>
      <c r="E438" s="38">
        <v>908.2</v>
      </c>
      <c r="F438" s="38">
        <f t="shared" si="41"/>
        <v>1.2020544202819363</v>
      </c>
      <c r="G438" s="30">
        <f t="shared" si="42"/>
        <v>-0.75401595454048487</v>
      </c>
      <c r="H438" s="30">
        <f t="shared" si="43"/>
        <v>0.62727272727272521</v>
      </c>
      <c r="I438" s="30">
        <f t="shared" si="38"/>
        <v>7</v>
      </c>
      <c r="J438" s="30">
        <f t="shared" si="39"/>
        <v>7</v>
      </c>
      <c r="K438" s="30">
        <f t="shared" si="40"/>
        <v>4</v>
      </c>
    </row>
    <row r="439" spans="1:11" x14ac:dyDescent="0.25">
      <c r="A439" s="1">
        <v>45100</v>
      </c>
      <c r="B439" s="38">
        <v>915.6</v>
      </c>
      <c r="C439" s="38">
        <v>920.9</v>
      </c>
      <c r="D439" s="38">
        <v>909.5</v>
      </c>
      <c r="E439" s="38">
        <v>915.5</v>
      </c>
      <c r="F439" s="38">
        <f t="shared" si="41"/>
        <v>1.2450851900393161</v>
      </c>
      <c r="G439" s="30">
        <f t="shared" si="42"/>
        <v>-1.0921799912628084E-2</v>
      </c>
      <c r="H439" s="30">
        <f t="shared" si="43"/>
        <v>8.7719298245634153E-3</v>
      </c>
      <c r="I439" s="30">
        <f t="shared" si="38"/>
        <v>7</v>
      </c>
      <c r="J439" s="30">
        <f t="shared" si="39"/>
        <v>1</v>
      </c>
      <c r="K439" s="30">
        <f t="shared" si="40"/>
        <v>1</v>
      </c>
    </row>
    <row r="440" spans="1:11" x14ac:dyDescent="0.25">
      <c r="A440" s="1">
        <v>45099</v>
      </c>
      <c r="B440" s="38">
        <v>924</v>
      </c>
      <c r="C440" s="38">
        <v>927</v>
      </c>
      <c r="D440" s="38">
        <v>914.5</v>
      </c>
      <c r="E440" s="38">
        <v>917.8</v>
      </c>
      <c r="F440" s="38">
        <f t="shared" si="41"/>
        <v>1.3528138528138527</v>
      </c>
      <c r="G440" s="30">
        <f t="shared" si="42"/>
        <v>-0.67099567099567592</v>
      </c>
      <c r="H440" s="30">
        <f t="shared" si="43"/>
        <v>0.49600000000000366</v>
      </c>
      <c r="I440" s="30">
        <f t="shared" si="38"/>
        <v>7</v>
      </c>
      <c r="J440" s="30">
        <f t="shared" si="39"/>
        <v>5</v>
      </c>
      <c r="K440" s="30">
        <f t="shared" si="40"/>
        <v>1</v>
      </c>
    </row>
    <row r="441" spans="1:11" x14ac:dyDescent="0.25">
      <c r="A441" s="1">
        <v>45098</v>
      </c>
      <c r="B441" s="38">
        <v>931</v>
      </c>
      <c r="C441" s="38">
        <v>933.4</v>
      </c>
      <c r="D441" s="38">
        <v>920.2</v>
      </c>
      <c r="E441" s="38">
        <v>923.9</v>
      </c>
      <c r="F441" s="38">
        <f t="shared" si="41"/>
        <v>1.4178302900107338</v>
      </c>
      <c r="G441" s="30">
        <f t="shared" si="42"/>
        <v>-0.76262083780881018</v>
      </c>
      <c r="H441" s="30">
        <f t="shared" si="43"/>
        <v>0.5378787878787924</v>
      </c>
      <c r="I441" s="30">
        <f t="shared" si="38"/>
        <v>8</v>
      </c>
      <c r="J441" s="30">
        <f t="shared" si="39"/>
        <v>6</v>
      </c>
      <c r="K441" s="30">
        <f t="shared" si="40"/>
        <v>1</v>
      </c>
    </row>
    <row r="442" spans="1:11" x14ac:dyDescent="0.25">
      <c r="A442" s="1">
        <v>45097</v>
      </c>
      <c r="B442" s="38">
        <v>944.6</v>
      </c>
      <c r="C442" s="38">
        <v>945.9</v>
      </c>
      <c r="D442" s="38">
        <v>931.6</v>
      </c>
      <c r="E442" s="38">
        <v>934.4</v>
      </c>
      <c r="F442" s="38">
        <f t="shared" si="41"/>
        <v>1.5138683040440348</v>
      </c>
      <c r="G442" s="30">
        <f t="shared" si="42"/>
        <v>-1.0798221469405087</v>
      </c>
      <c r="H442" s="30">
        <f t="shared" si="43"/>
        <v>0.71328671328671878</v>
      </c>
      <c r="I442" s="30">
        <f t="shared" si="38"/>
        <v>8</v>
      </c>
      <c r="J442" s="30">
        <f t="shared" si="39"/>
        <v>8</v>
      </c>
      <c r="K442" s="30">
        <f t="shared" si="40"/>
        <v>4</v>
      </c>
    </row>
    <row r="443" spans="1:11" x14ac:dyDescent="0.25">
      <c r="A443" s="1">
        <v>45096</v>
      </c>
      <c r="B443" s="38">
        <v>945.4</v>
      </c>
      <c r="C443" s="38">
        <v>950.9</v>
      </c>
      <c r="D443" s="38">
        <v>943.3</v>
      </c>
      <c r="E443" s="38">
        <v>948.4</v>
      </c>
      <c r="F443" s="38">
        <f t="shared" si="41"/>
        <v>0.80389253226147894</v>
      </c>
      <c r="G443" s="30">
        <f t="shared" si="42"/>
        <v>0.31732599957689867</v>
      </c>
      <c r="H443" s="30">
        <f t="shared" si="43"/>
        <v>0.394736842105262</v>
      </c>
      <c r="I443" s="30">
        <f t="shared" si="38"/>
        <v>4</v>
      </c>
      <c r="J443" s="30">
        <f t="shared" si="39"/>
        <v>4</v>
      </c>
      <c r="K443" s="30">
        <f t="shared" si="40"/>
        <v>2</v>
      </c>
    </row>
    <row r="444" spans="1:11" x14ac:dyDescent="0.25">
      <c r="A444" s="1">
        <v>45093</v>
      </c>
      <c r="B444" s="38">
        <v>951.1</v>
      </c>
      <c r="C444" s="38">
        <v>953.5</v>
      </c>
      <c r="D444" s="38">
        <v>940.4</v>
      </c>
      <c r="E444" s="38">
        <v>946.8</v>
      </c>
      <c r="F444" s="38">
        <f t="shared" si="41"/>
        <v>1.3773525391651795</v>
      </c>
      <c r="G444" s="30">
        <f t="shared" si="42"/>
        <v>-0.45210808537483632</v>
      </c>
      <c r="H444" s="30">
        <f t="shared" si="43"/>
        <v>0.32824427480916496</v>
      </c>
      <c r="I444" s="30">
        <f t="shared" si="38"/>
        <v>7</v>
      </c>
      <c r="J444" s="30">
        <f t="shared" si="39"/>
        <v>4</v>
      </c>
      <c r="K444" s="30">
        <f t="shared" si="40"/>
        <v>1</v>
      </c>
    </row>
    <row r="445" spans="1:11" x14ac:dyDescent="0.25">
      <c r="A445" s="1">
        <v>45092</v>
      </c>
      <c r="B445" s="38">
        <v>943.3</v>
      </c>
      <c r="C445" s="38">
        <v>949.9</v>
      </c>
      <c r="D445" s="38">
        <v>943.1</v>
      </c>
      <c r="E445" s="38">
        <v>946.9</v>
      </c>
      <c r="F445" s="38">
        <f t="shared" si="41"/>
        <v>0.72087352909996338</v>
      </c>
      <c r="G445" s="30">
        <f t="shared" si="42"/>
        <v>0.38163892717057379</v>
      </c>
      <c r="H445" s="30">
        <f t="shared" si="43"/>
        <v>0.52941176470588924</v>
      </c>
      <c r="I445" s="30">
        <f t="shared" si="38"/>
        <v>3</v>
      </c>
      <c r="J445" s="30">
        <f t="shared" si="39"/>
        <v>6</v>
      </c>
      <c r="K445" s="30">
        <f t="shared" si="40"/>
        <v>2</v>
      </c>
    </row>
    <row r="446" spans="1:11" x14ac:dyDescent="0.25">
      <c r="A446" s="1">
        <v>45091</v>
      </c>
      <c r="B446" s="38">
        <v>945.3</v>
      </c>
      <c r="C446" s="38">
        <v>949.5</v>
      </c>
      <c r="D446" s="38">
        <v>943.3</v>
      </c>
      <c r="E446" s="38">
        <v>945.9</v>
      </c>
      <c r="F446" s="38">
        <f t="shared" si="41"/>
        <v>0.65587644134137801</v>
      </c>
      <c r="G446" s="30">
        <f t="shared" si="42"/>
        <v>6.3471913678199807E-2</v>
      </c>
      <c r="H446" s="30">
        <f t="shared" si="43"/>
        <v>9.677419354839005E-2</v>
      </c>
      <c r="I446" s="30">
        <f t="shared" si="38"/>
        <v>2</v>
      </c>
      <c r="J446" s="30">
        <f t="shared" si="39"/>
        <v>1</v>
      </c>
      <c r="K446" s="30">
        <f t="shared" si="40"/>
        <v>2</v>
      </c>
    </row>
    <row r="447" spans="1:11" x14ac:dyDescent="0.25">
      <c r="A447" s="1">
        <v>45090</v>
      </c>
      <c r="B447" s="38">
        <v>940.5</v>
      </c>
      <c r="C447" s="38">
        <v>947.7</v>
      </c>
      <c r="D447" s="38">
        <v>938.3</v>
      </c>
      <c r="E447" s="38">
        <v>945.3</v>
      </c>
      <c r="F447" s="38">
        <f t="shared" si="41"/>
        <v>0.99946836788943028</v>
      </c>
      <c r="G447" s="30">
        <f t="shared" si="42"/>
        <v>0.51036682615629492</v>
      </c>
      <c r="H447" s="30">
        <f t="shared" si="43"/>
        <v>0.5106382978723305</v>
      </c>
      <c r="I447" s="30">
        <f t="shared" si="38"/>
        <v>5</v>
      </c>
      <c r="J447" s="30">
        <f t="shared" si="39"/>
        <v>6</v>
      </c>
      <c r="K447" s="30">
        <f t="shared" si="40"/>
        <v>2</v>
      </c>
    </row>
    <row r="448" spans="1:11" x14ac:dyDescent="0.25">
      <c r="A448" s="1">
        <v>45089</v>
      </c>
      <c r="B448" s="38">
        <v>937.9</v>
      </c>
      <c r="C448" s="38">
        <v>941.5</v>
      </c>
      <c r="D448" s="38">
        <v>935.1</v>
      </c>
      <c r="E448" s="38">
        <v>939.5</v>
      </c>
      <c r="F448" s="38">
        <f t="shared" si="41"/>
        <v>0.68237551977822553</v>
      </c>
      <c r="G448" s="30">
        <f t="shared" si="42"/>
        <v>0.17059387994455941</v>
      </c>
      <c r="H448" s="30">
        <f t="shared" si="43"/>
        <v>0.25000000000000444</v>
      </c>
      <c r="I448" s="30">
        <f t="shared" si="38"/>
        <v>2</v>
      </c>
      <c r="J448" s="30">
        <f t="shared" si="39"/>
        <v>3</v>
      </c>
      <c r="K448" s="30">
        <f t="shared" si="40"/>
        <v>2</v>
      </c>
    </row>
    <row r="449" spans="1:11" x14ac:dyDescent="0.25">
      <c r="A449" s="1">
        <v>45086</v>
      </c>
      <c r="B449" s="38">
        <v>942</v>
      </c>
      <c r="C449" s="38">
        <v>943.8</v>
      </c>
      <c r="D449" s="38">
        <v>938.2</v>
      </c>
      <c r="E449" s="38">
        <v>940.8</v>
      </c>
      <c r="F449" s="38">
        <f t="shared" si="41"/>
        <v>0.59447983014861028</v>
      </c>
      <c r="G449" s="30">
        <f t="shared" si="42"/>
        <v>-0.12738853503185196</v>
      </c>
      <c r="H449" s="30">
        <f t="shared" si="43"/>
        <v>0.2142857142857259</v>
      </c>
      <c r="I449" s="30">
        <f t="shared" si="38"/>
        <v>2</v>
      </c>
      <c r="J449" s="30">
        <f t="shared" si="39"/>
        <v>3</v>
      </c>
      <c r="K449" s="30">
        <f t="shared" si="40"/>
        <v>2</v>
      </c>
    </row>
    <row r="450" spans="1:11" x14ac:dyDescent="0.25">
      <c r="A450" s="1">
        <v>45085</v>
      </c>
      <c r="B450" s="38">
        <v>925.4</v>
      </c>
      <c r="C450" s="38">
        <v>944.2</v>
      </c>
      <c r="D450" s="38">
        <v>924</v>
      </c>
      <c r="E450" s="38">
        <v>941.2</v>
      </c>
      <c r="F450" s="38">
        <f t="shared" si="41"/>
        <v>2.1828398530365294</v>
      </c>
      <c r="G450" s="30">
        <f t="shared" si="42"/>
        <v>1.7073697860384773</v>
      </c>
      <c r="H450" s="30">
        <f t="shared" si="43"/>
        <v>0.78217821782178398</v>
      </c>
      <c r="I450" s="30">
        <f t="shared" si="38"/>
        <v>10</v>
      </c>
      <c r="J450" s="30">
        <f t="shared" si="39"/>
        <v>8</v>
      </c>
      <c r="K450" s="30">
        <f t="shared" si="40"/>
        <v>4</v>
      </c>
    </row>
    <row r="451" spans="1:11" x14ac:dyDescent="0.25">
      <c r="A451" s="1">
        <v>45084</v>
      </c>
      <c r="B451" s="38">
        <v>920.4</v>
      </c>
      <c r="C451" s="38">
        <v>926.5</v>
      </c>
      <c r="D451" s="38">
        <v>917.8</v>
      </c>
      <c r="E451" s="38">
        <v>926.5</v>
      </c>
      <c r="F451" s="38">
        <f t="shared" si="41"/>
        <v>0.9452411994784925</v>
      </c>
      <c r="G451" s="30">
        <f t="shared" si="42"/>
        <v>0.66275532377227542</v>
      </c>
      <c r="H451" s="30">
        <f t="shared" si="43"/>
        <v>0.70114942528735535</v>
      </c>
      <c r="I451" s="30">
        <f t="shared" ref="I451:I514" si="44">VLOOKUP(_xlfn.PERCENTRANK.EXC(F$4:F$1200,F451),$M$4:$O$13,3,TRUE)</f>
        <v>5</v>
      </c>
      <c r="J451" s="30">
        <f t="shared" ref="J451:J514" si="45">VLOOKUP(H451,$M$17:$O$26,3,TRUE)</f>
        <v>8</v>
      </c>
      <c r="K451" s="30">
        <f t="shared" ref="K451:K514" si="46">IF(I451&gt;=$O$3,IF(J451&gt;=$O$16,4,1),IF(J451&gt;=$O$16,3,2))</f>
        <v>3</v>
      </c>
    </row>
    <row r="452" spans="1:11" x14ac:dyDescent="0.25">
      <c r="A452" s="1">
        <v>45083</v>
      </c>
      <c r="B452" s="38">
        <v>928.1</v>
      </c>
      <c r="C452" s="38">
        <v>929.4</v>
      </c>
      <c r="D452" s="38">
        <v>920</v>
      </c>
      <c r="E452" s="38">
        <v>921.3</v>
      </c>
      <c r="F452" s="38">
        <f t="shared" ref="F452:F515" si="47">(C452-D452)/B452*100</f>
        <v>1.0128218941924336</v>
      </c>
      <c r="G452" s="30">
        <f t="shared" ref="G452:G515" si="48">(E452-B452)/B452*100</f>
        <v>-0.73267966813921648</v>
      </c>
      <c r="H452" s="30">
        <f t="shared" ref="H452:H515" si="49">ABS(G452/F452)</f>
        <v>0.72340425531915797</v>
      </c>
      <c r="I452" s="30">
        <f t="shared" si="44"/>
        <v>5</v>
      </c>
      <c r="J452" s="30">
        <f t="shared" si="45"/>
        <v>8</v>
      </c>
      <c r="K452" s="30">
        <f t="shared" si="46"/>
        <v>3</v>
      </c>
    </row>
    <row r="453" spans="1:11" x14ac:dyDescent="0.25">
      <c r="A453" s="1">
        <v>45079</v>
      </c>
      <c r="B453" s="38">
        <v>918.5</v>
      </c>
      <c r="C453" s="38">
        <v>925.3</v>
      </c>
      <c r="D453" s="38">
        <v>916.9</v>
      </c>
      <c r="E453" s="38">
        <v>923.5</v>
      </c>
      <c r="F453" s="38">
        <f t="shared" si="47"/>
        <v>0.91453456722917559</v>
      </c>
      <c r="G453" s="30">
        <f t="shared" si="48"/>
        <v>0.54436581382689164</v>
      </c>
      <c r="H453" s="30">
        <f t="shared" si="49"/>
        <v>0.59523809523809679</v>
      </c>
      <c r="I453" s="30">
        <f t="shared" si="44"/>
        <v>5</v>
      </c>
      <c r="J453" s="30">
        <f t="shared" si="45"/>
        <v>6</v>
      </c>
      <c r="K453" s="30">
        <f t="shared" si="46"/>
        <v>2</v>
      </c>
    </row>
    <row r="454" spans="1:11" x14ac:dyDescent="0.25">
      <c r="A454" s="1">
        <v>45078</v>
      </c>
      <c r="B454" s="38">
        <v>919.4</v>
      </c>
      <c r="C454" s="38">
        <v>923.9</v>
      </c>
      <c r="D454" s="38">
        <v>913.6</v>
      </c>
      <c r="E454" s="38">
        <v>914.1</v>
      </c>
      <c r="F454" s="38">
        <f t="shared" si="47"/>
        <v>1.1202958451163754</v>
      </c>
      <c r="G454" s="30">
        <f t="shared" si="48"/>
        <v>-0.57646291059386068</v>
      </c>
      <c r="H454" s="30">
        <f t="shared" si="49"/>
        <v>0.51456310679611439</v>
      </c>
      <c r="I454" s="30">
        <f t="shared" si="44"/>
        <v>6</v>
      </c>
      <c r="J454" s="30">
        <f t="shared" si="45"/>
        <v>6</v>
      </c>
      <c r="K454" s="30">
        <f t="shared" si="46"/>
        <v>1</v>
      </c>
    </row>
    <row r="455" spans="1:11" x14ac:dyDescent="0.25">
      <c r="A455" s="1">
        <v>45077</v>
      </c>
      <c r="B455" s="38">
        <v>919.8</v>
      </c>
      <c r="C455" s="38">
        <v>922.9</v>
      </c>
      <c r="D455" s="38">
        <v>912</v>
      </c>
      <c r="E455" s="38">
        <v>921.5</v>
      </c>
      <c r="F455" s="38">
        <f t="shared" si="47"/>
        <v>1.1850402261361141</v>
      </c>
      <c r="G455" s="30">
        <f t="shared" si="48"/>
        <v>0.18482278756251855</v>
      </c>
      <c r="H455" s="30">
        <f t="shared" si="49"/>
        <v>0.15596330275229808</v>
      </c>
      <c r="I455" s="30">
        <f t="shared" si="44"/>
        <v>7</v>
      </c>
      <c r="J455" s="30">
        <f t="shared" si="45"/>
        <v>2</v>
      </c>
      <c r="K455" s="30">
        <f t="shared" si="46"/>
        <v>1</v>
      </c>
    </row>
    <row r="456" spans="1:11" x14ac:dyDescent="0.25">
      <c r="A456" s="1">
        <v>45076</v>
      </c>
      <c r="B456" s="38">
        <v>932</v>
      </c>
      <c r="C456" s="38">
        <v>933.8</v>
      </c>
      <c r="D456" s="38">
        <v>922</v>
      </c>
      <c r="E456" s="38">
        <v>924.3</v>
      </c>
      <c r="F456" s="38">
        <f t="shared" si="47"/>
        <v>1.2660944206008535</v>
      </c>
      <c r="G456" s="30">
        <f t="shared" si="48"/>
        <v>-0.82618025751073443</v>
      </c>
      <c r="H456" s="30">
        <f t="shared" si="49"/>
        <v>0.65254237288136219</v>
      </c>
      <c r="I456" s="30">
        <f t="shared" si="44"/>
        <v>7</v>
      </c>
      <c r="J456" s="30">
        <f t="shared" si="45"/>
        <v>7</v>
      </c>
      <c r="K456" s="30">
        <f t="shared" si="46"/>
        <v>4</v>
      </c>
    </row>
    <row r="457" spans="1:11" x14ac:dyDescent="0.25">
      <c r="A457" s="1">
        <v>45075</v>
      </c>
      <c r="B457" s="38">
        <v>925.5</v>
      </c>
      <c r="C457" s="38">
        <v>931</v>
      </c>
      <c r="D457" s="38">
        <v>924.1</v>
      </c>
      <c r="E457" s="38">
        <v>930.1</v>
      </c>
      <c r="F457" s="38">
        <f t="shared" si="47"/>
        <v>0.74554294975688573</v>
      </c>
      <c r="G457" s="30">
        <f t="shared" si="48"/>
        <v>0.49702863317126122</v>
      </c>
      <c r="H457" s="30">
        <f t="shared" si="49"/>
        <v>0.66666666666667218</v>
      </c>
      <c r="I457" s="30">
        <f t="shared" si="44"/>
        <v>3</v>
      </c>
      <c r="J457" s="30">
        <f t="shared" si="45"/>
        <v>7</v>
      </c>
      <c r="K457" s="30">
        <f t="shared" si="46"/>
        <v>3</v>
      </c>
    </row>
    <row r="458" spans="1:11" x14ac:dyDescent="0.25">
      <c r="A458" s="1">
        <v>45072</v>
      </c>
      <c r="B458" s="38">
        <v>927</v>
      </c>
      <c r="C458" s="38">
        <v>928</v>
      </c>
      <c r="D458" s="38">
        <v>919.2</v>
      </c>
      <c r="E458" s="38">
        <v>922</v>
      </c>
      <c r="F458" s="38">
        <f t="shared" si="47"/>
        <v>0.94929881337647826</v>
      </c>
      <c r="G458" s="30">
        <f t="shared" si="48"/>
        <v>-0.53937432578209277</v>
      </c>
      <c r="H458" s="30">
        <f t="shared" si="49"/>
        <v>0.56818181818182123</v>
      </c>
      <c r="I458" s="30">
        <f t="shared" si="44"/>
        <v>5</v>
      </c>
      <c r="J458" s="30">
        <f t="shared" si="45"/>
        <v>6</v>
      </c>
      <c r="K458" s="30">
        <f t="shared" si="46"/>
        <v>2</v>
      </c>
    </row>
    <row r="459" spans="1:11" x14ac:dyDescent="0.25">
      <c r="A459" s="1">
        <v>45071</v>
      </c>
      <c r="B459" s="38">
        <v>923.5</v>
      </c>
      <c r="C459" s="38">
        <v>929.6</v>
      </c>
      <c r="D459" s="38">
        <v>920.6</v>
      </c>
      <c r="E459" s="38">
        <v>927.1</v>
      </c>
      <c r="F459" s="38">
        <f t="shared" si="47"/>
        <v>0.97455332972387654</v>
      </c>
      <c r="G459" s="30">
        <f t="shared" si="48"/>
        <v>0.38982133188955309</v>
      </c>
      <c r="H459" s="30">
        <f t="shared" si="49"/>
        <v>0.40000000000000252</v>
      </c>
      <c r="I459" s="30">
        <f t="shared" si="44"/>
        <v>5</v>
      </c>
      <c r="J459" s="30">
        <f t="shared" si="45"/>
        <v>5</v>
      </c>
      <c r="K459" s="30">
        <f t="shared" si="46"/>
        <v>2</v>
      </c>
    </row>
    <row r="460" spans="1:11" x14ac:dyDescent="0.25">
      <c r="A460" s="1">
        <v>45070</v>
      </c>
      <c r="B460" s="38">
        <v>922.9</v>
      </c>
      <c r="C460" s="38">
        <v>932.3</v>
      </c>
      <c r="D460" s="38">
        <v>921</v>
      </c>
      <c r="E460" s="38">
        <v>926.7</v>
      </c>
      <c r="F460" s="38">
        <f t="shared" si="47"/>
        <v>1.2244013435908501</v>
      </c>
      <c r="G460" s="30">
        <f t="shared" si="48"/>
        <v>0.4117455845703834</v>
      </c>
      <c r="H460" s="30">
        <f t="shared" si="49"/>
        <v>0.33628318584071537</v>
      </c>
      <c r="I460" s="30">
        <f t="shared" si="44"/>
        <v>7</v>
      </c>
      <c r="J460" s="30">
        <f t="shared" si="45"/>
        <v>4</v>
      </c>
      <c r="K460" s="30">
        <f t="shared" si="46"/>
        <v>1</v>
      </c>
    </row>
    <row r="461" spans="1:11" x14ac:dyDescent="0.25">
      <c r="A461" s="1">
        <v>45069</v>
      </c>
      <c r="B461" s="38">
        <v>927.9</v>
      </c>
      <c r="C461" s="38">
        <v>930</v>
      </c>
      <c r="D461" s="38">
        <v>917</v>
      </c>
      <c r="E461" s="38">
        <v>925.9</v>
      </c>
      <c r="F461" s="38">
        <f t="shared" si="47"/>
        <v>1.4010130401982972</v>
      </c>
      <c r="G461" s="30">
        <f t="shared" si="48"/>
        <v>-0.21554046772281496</v>
      </c>
      <c r="H461" s="30">
        <f t="shared" si="49"/>
        <v>0.15384615384615385</v>
      </c>
      <c r="I461" s="30">
        <f t="shared" si="44"/>
        <v>8</v>
      </c>
      <c r="J461" s="30">
        <f t="shared" si="45"/>
        <v>2</v>
      </c>
      <c r="K461" s="30">
        <f t="shared" si="46"/>
        <v>1</v>
      </c>
    </row>
    <row r="462" spans="1:11" x14ac:dyDescent="0.25">
      <c r="A462" s="1">
        <v>45068</v>
      </c>
      <c r="B462" s="38">
        <v>913.9</v>
      </c>
      <c r="C462" s="38">
        <v>929.9</v>
      </c>
      <c r="D462" s="38">
        <v>902.4</v>
      </c>
      <c r="E462" s="38">
        <v>929.5</v>
      </c>
      <c r="F462" s="38">
        <f t="shared" si="47"/>
        <v>3.0090819564503777</v>
      </c>
      <c r="G462" s="30">
        <f t="shared" si="48"/>
        <v>1.7069701280227623</v>
      </c>
      <c r="H462" s="30">
        <f t="shared" si="49"/>
        <v>0.56727272727272815</v>
      </c>
      <c r="I462" s="30">
        <f t="shared" si="44"/>
        <v>10</v>
      </c>
      <c r="J462" s="30">
        <f t="shared" si="45"/>
        <v>6</v>
      </c>
      <c r="K462" s="30">
        <f t="shared" si="46"/>
        <v>1</v>
      </c>
    </row>
    <row r="463" spans="1:11" x14ac:dyDescent="0.25">
      <c r="A463" s="1">
        <v>45065</v>
      </c>
      <c r="B463" s="38">
        <v>928.2</v>
      </c>
      <c r="C463" s="38">
        <v>928.2</v>
      </c>
      <c r="D463" s="38">
        <v>917.1</v>
      </c>
      <c r="E463" s="38">
        <v>918</v>
      </c>
      <c r="F463" s="38">
        <f t="shared" si="47"/>
        <v>1.1958629605688453</v>
      </c>
      <c r="G463" s="30">
        <f t="shared" si="48"/>
        <v>-1.0989010989011037</v>
      </c>
      <c r="H463" s="30">
        <f t="shared" si="49"/>
        <v>0.91891891891892108</v>
      </c>
      <c r="I463" s="30">
        <f t="shared" si="44"/>
        <v>7</v>
      </c>
      <c r="J463" s="30">
        <f t="shared" si="45"/>
        <v>10</v>
      </c>
      <c r="K463" s="30">
        <f t="shared" si="46"/>
        <v>4</v>
      </c>
    </row>
    <row r="464" spans="1:11" x14ac:dyDescent="0.25">
      <c r="A464" s="1">
        <v>45064</v>
      </c>
      <c r="B464" s="38">
        <v>924.6</v>
      </c>
      <c r="C464" s="38">
        <v>934.1</v>
      </c>
      <c r="D464" s="38">
        <v>924.2</v>
      </c>
      <c r="E464" s="38">
        <v>925.3</v>
      </c>
      <c r="F464" s="38">
        <f t="shared" si="47"/>
        <v>1.0707332900713797</v>
      </c>
      <c r="G464" s="30">
        <f t="shared" si="48"/>
        <v>7.5708414449484299E-2</v>
      </c>
      <c r="H464" s="30">
        <f t="shared" si="49"/>
        <v>7.0707070707063988E-2</v>
      </c>
      <c r="I464" s="30">
        <f t="shared" si="44"/>
        <v>5</v>
      </c>
      <c r="J464" s="30">
        <f t="shared" si="45"/>
        <v>1</v>
      </c>
      <c r="K464" s="30">
        <f t="shared" si="46"/>
        <v>2</v>
      </c>
    </row>
    <row r="465" spans="1:11" x14ac:dyDescent="0.25">
      <c r="A465" s="1">
        <v>45063</v>
      </c>
      <c r="B465" s="38">
        <v>932</v>
      </c>
      <c r="C465" s="38">
        <v>934.9</v>
      </c>
      <c r="D465" s="38">
        <v>916</v>
      </c>
      <c r="E465" s="38">
        <v>921.2</v>
      </c>
      <c r="F465" s="38">
        <f t="shared" si="47"/>
        <v>2.0278969957081521</v>
      </c>
      <c r="G465" s="30">
        <f t="shared" si="48"/>
        <v>-1.1587982832617976</v>
      </c>
      <c r="H465" s="30">
        <f t="shared" si="49"/>
        <v>0.57142857142856962</v>
      </c>
      <c r="I465" s="30">
        <f t="shared" si="44"/>
        <v>10</v>
      </c>
      <c r="J465" s="30">
        <f t="shared" si="45"/>
        <v>6</v>
      </c>
      <c r="K465" s="30">
        <f t="shared" si="46"/>
        <v>1</v>
      </c>
    </row>
    <row r="466" spans="1:11" x14ac:dyDescent="0.25">
      <c r="A466" s="1">
        <v>45062</v>
      </c>
      <c r="B466" s="38">
        <v>930.7</v>
      </c>
      <c r="C466" s="38">
        <v>938.4</v>
      </c>
      <c r="D466" s="38">
        <v>928.4</v>
      </c>
      <c r="E466" s="38">
        <v>933</v>
      </c>
      <c r="F466" s="38">
        <f t="shared" si="47"/>
        <v>1.0744600838078866</v>
      </c>
      <c r="G466" s="30">
        <f t="shared" si="48"/>
        <v>0.24712581927580898</v>
      </c>
      <c r="H466" s="30">
        <f t="shared" si="49"/>
        <v>0.2299999999999954</v>
      </c>
      <c r="I466" s="30">
        <f t="shared" si="44"/>
        <v>5</v>
      </c>
      <c r="J466" s="30">
        <f t="shared" si="45"/>
        <v>3</v>
      </c>
      <c r="K466" s="30">
        <f t="shared" si="46"/>
        <v>2</v>
      </c>
    </row>
    <row r="467" spans="1:11" x14ac:dyDescent="0.25">
      <c r="A467" s="1">
        <v>45061</v>
      </c>
      <c r="B467" s="38">
        <v>957.1</v>
      </c>
      <c r="C467" s="38">
        <v>958</v>
      </c>
      <c r="D467" s="38">
        <v>931.6</v>
      </c>
      <c r="E467" s="38">
        <v>933.6</v>
      </c>
      <c r="F467" s="38">
        <f t="shared" si="47"/>
        <v>2.7583324626475787</v>
      </c>
      <c r="G467" s="30">
        <f t="shared" si="48"/>
        <v>-2.4553338209173545</v>
      </c>
      <c r="H467" s="30">
        <f t="shared" si="49"/>
        <v>0.89015151515151603</v>
      </c>
      <c r="I467" s="30">
        <f t="shared" si="44"/>
        <v>10</v>
      </c>
      <c r="J467" s="30">
        <f t="shared" si="45"/>
        <v>9</v>
      </c>
      <c r="K467" s="30">
        <f t="shared" si="46"/>
        <v>4</v>
      </c>
    </row>
    <row r="468" spans="1:11" x14ac:dyDescent="0.25">
      <c r="A468" s="1">
        <v>45058</v>
      </c>
      <c r="B468" s="38">
        <v>947.1</v>
      </c>
      <c r="C468" s="38">
        <v>949.8</v>
      </c>
      <c r="D468" s="38">
        <v>936.2</v>
      </c>
      <c r="E468" s="38">
        <v>948.7</v>
      </c>
      <c r="F468" s="38">
        <f t="shared" si="47"/>
        <v>1.4359624115721579</v>
      </c>
      <c r="G468" s="30">
        <f t="shared" si="48"/>
        <v>0.16893675430261038</v>
      </c>
      <c r="H468" s="30">
        <f t="shared" si="49"/>
        <v>0.11764705882353189</v>
      </c>
      <c r="I468" s="30">
        <f t="shared" si="44"/>
        <v>8</v>
      </c>
      <c r="J468" s="30">
        <f t="shared" si="45"/>
        <v>2</v>
      </c>
      <c r="K468" s="30">
        <f t="shared" si="46"/>
        <v>1</v>
      </c>
    </row>
    <row r="469" spans="1:11" x14ac:dyDescent="0.25">
      <c r="A469" s="1">
        <v>45057</v>
      </c>
      <c r="B469" s="38">
        <v>950</v>
      </c>
      <c r="C469" s="38">
        <v>955.2</v>
      </c>
      <c r="D469" s="38">
        <v>945.7</v>
      </c>
      <c r="E469" s="38">
        <v>948.7</v>
      </c>
      <c r="F469" s="38">
        <f t="shared" si="47"/>
        <v>1</v>
      </c>
      <c r="G469" s="30">
        <f t="shared" si="48"/>
        <v>-0.13684210526315313</v>
      </c>
      <c r="H469" s="30">
        <f t="shared" si="49"/>
        <v>0.13684210526315313</v>
      </c>
      <c r="I469" s="30">
        <f t="shared" si="44"/>
        <v>5</v>
      </c>
      <c r="J469" s="30">
        <f t="shared" si="45"/>
        <v>2</v>
      </c>
      <c r="K469" s="30">
        <f t="shared" si="46"/>
        <v>2</v>
      </c>
    </row>
    <row r="470" spans="1:11" x14ac:dyDescent="0.25">
      <c r="A470" s="1">
        <v>45056</v>
      </c>
      <c r="B470" s="38">
        <v>945.7</v>
      </c>
      <c r="C470" s="38">
        <v>951</v>
      </c>
      <c r="D470" s="38">
        <v>943.3</v>
      </c>
      <c r="E470" s="38">
        <v>947.9</v>
      </c>
      <c r="F470" s="38">
        <f t="shared" si="47"/>
        <v>0.81421169504071533</v>
      </c>
      <c r="G470" s="30">
        <f t="shared" si="48"/>
        <v>0.23263191286876725</v>
      </c>
      <c r="H470" s="30">
        <f t="shared" si="49"/>
        <v>0.28571428571427521</v>
      </c>
      <c r="I470" s="30">
        <f t="shared" si="44"/>
        <v>4</v>
      </c>
      <c r="J470" s="30">
        <f t="shared" si="45"/>
        <v>3</v>
      </c>
      <c r="K470" s="30">
        <f t="shared" si="46"/>
        <v>2</v>
      </c>
    </row>
    <row r="471" spans="1:11" x14ac:dyDescent="0.25">
      <c r="A471" s="1">
        <v>45055</v>
      </c>
      <c r="B471" s="38">
        <v>947.5</v>
      </c>
      <c r="C471" s="38">
        <v>952.4</v>
      </c>
      <c r="D471" s="38">
        <v>942.6</v>
      </c>
      <c r="E471" s="38">
        <v>947.9</v>
      </c>
      <c r="F471" s="38">
        <f t="shared" si="47"/>
        <v>1.0343007915567235</v>
      </c>
      <c r="G471" s="30">
        <f t="shared" si="48"/>
        <v>4.221635883904773E-2</v>
      </c>
      <c r="H471" s="30">
        <f t="shared" si="49"/>
        <v>4.0816326530610111E-2</v>
      </c>
      <c r="I471" s="30">
        <f t="shared" si="44"/>
        <v>5</v>
      </c>
      <c r="J471" s="30">
        <f t="shared" si="45"/>
        <v>1</v>
      </c>
      <c r="K471" s="30">
        <f t="shared" si="46"/>
        <v>2</v>
      </c>
    </row>
    <row r="472" spans="1:11" x14ac:dyDescent="0.25">
      <c r="A472" s="1">
        <v>45054</v>
      </c>
      <c r="B472" s="38">
        <v>932.5</v>
      </c>
      <c r="C472" s="38">
        <v>949.5</v>
      </c>
      <c r="D472" s="38">
        <v>930.9</v>
      </c>
      <c r="E472" s="38">
        <v>946.4</v>
      </c>
      <c r="F472" s="38">
        <f t="shared" si="47"/>
        <v>1.9946380697050963</v>
      </c>
      <c r="G472" s="30">
        <f t="shared" si="48"/>
        <v>1.4906166219839116</v>
      </c>
      <c r="H472" s="30">
        <f t="shared" si="49"/>
        <v>0.74731182795698703</v>
      </c>
      <c r="I472" s="30">
        <f t="shared" si="44"/>
        <v>10</v>
      </c>
      <c r="J472" s="30">
        <f t="shared" si="45"/>
        <v>8</v>
      </c>
      <c r="K472" s="30">
        <f t="shared" si="46"/>
        <v>4</v>
      </c>
    </row>
    <row r="473" spans="1:11" x14ac:dyDescent="0.25">
      <c r="A473" s="1">
        <v>45049</v>
      </c>
      <c r="B473" s="38">
        <v>922.3</v>
      </c>
      <c r="C473" s="38">
        <v>928.4</v>
      </c>
      <c r="D473" s="38">
        <v>910.4</v>
      </c>
      <c r="E473" s="38">
        <v>928.4</v>
      </c>
      <c r="F473" s="38">
        <f t="shared" si="47"/>
        <v>1.9516426325490623</v>
      </c>
      <c r="G473" s="30">
        <f t="shared" si="48"/>
        <v>0.66139000325274022</v>
      </c>
      <c r="H473" s="30">
        <f t="shared" si="49"/>
        <v>0.33888888888889013</v>
      </c>
      <c r="I473" s="30">
        <f t="shared" si="44"/>
        <v>10</v>
      </c>
      <c r="J473" s="30">
        <f t="shared" si="45"/>
        <v>4</v>
      </c>
      <c r="K473" s="30">
        <f t="shared" si="46"/>
        <v>1</v>
      </c>
    </row>
    <row r="474" spans="1:11" x14ac:dyDescent="0.25">
      <c r="A474" s="1">
        <v>45048</v>
      </c>
      <c r="B474" s="38">
        <v>920.9</v>
      </c>
      <c r="C474" s="38">
        <v>928</v>
      </c>
      <c r="D474" s="38">
        <v>919</v>
      </c>
      <c r="E474" s="38">
        <v>926.8</v>
      </c>
      <c r="F474" s="38">
        <f t="shared" si="47"/>
        <v>0.97730481051145623</v>
      </c>
      <c r="G474" s="30">
        <f t="shared" si="48"/>
        <v>0.64067759800195212</v>
      </c>
      <c r="H474" s="30">
        <f t="shared" si="49"/>
        <v>0.655555555555553</v>
      </c>
      <c r="I474" s="30">
        <f t="shared" si="44"/>
        <v>5</v>
      </c>
      <c r="J474" s="30">
        <f t="shared" si="45"/>
        <v>7</v>
      </c>
      <c r="K474" s="30">
        <f t="shared" si="46"/>
        <v>3</v>
      </c>
    </row>
    <row r="475" spans="1:11" x14ac:dyDescent="0.25">
      <c r="A475" s="1">
        <v>45044</v>
      </c>
      <c r="B475" s="38">
        <v>928</v>
      </c>
      <c r="C475" s="38">
        <v>929.9</v>
      </c>
      <c r="D475" s="38">
        <v>916.2</v>
      </c>
      <c r="E475" s="38">
        <v>918.6</v>
      </c>
      <c r="F475" s="38">
        <f t="shared" si="47"/>
        <v>1.4762931034482685</v>
      </c>
      <c r="G475" s="30">
        <f t="shared" si="48"/>
        <v>-1.0129310344827562</v>
      </c>
      <c r="H475" s="30">
        <f t="shared" si="49"/>
        <v>0.6861313868613157</v>
      </c>
      <c r="I475" s="30">
        <f t="shared" si="44"/>
        <v>8</v>
      </c>
      <c r="J475" s="30">
        <f t="shared" si="45"/>
        <v>7</v>
      </c>
      <c r="K475" s="30">
        <f t="shared" si="46"/>
        <v>4</v>
      </c>
    </row>
    <row r="476" spans="1:11" x14ac:dyDescent="0.25">
      <c r="A476" s="1">
        <v>45043</v>
      </c>
      <c r="B476" s="38">
        <v>931.5</v>
      </c>
      <c r="C476" s="38">
        <v>932.5</v>
      </c>
      <c r="D476" s="38">
        <v>922</v>
      </c>
      <c r="E476" s="38">
        <v>924</v>
      </c>
      <c r="F476" s="38">
        <f t="shared" si="47"/>
        <v>1.1272141706924315</v>
      </c>
      <c r="G476" s="30">
        <f t="shared" si="48"/>
        <v>-0.80515297906602246</v>
      </c>
      <c r="H476" s="30">
        <f t="shared" si="49"/>
        <v>0.7142857142857143</v>
      </c>
      <c r="I476" s="30">
        <f t="shared" si="44"/>
        <v>6</v>
      </c>
      <c r="J476" s="30">
        <f t="shared" si="45"/>
        <v>8</v>
      </c>
      <c r="K476" s="30">
        <f t="shared" si="46"/>
        <v>4</v>
      </c>
    </row>
    <row r="477" spans="1:11" x14ac:dyDescent="0.25">
      <c r="A477" s="1">
        <v>45042</v>
      </c>
      <c r="B477" s="38">
        <v>929.1</v>
      </c>
      <c r="C477" s="38">
        <v>935.6</v>
      </c>
      <c r="D477" s="38">
        <v>927.2</v>
      </c>
      <c r="E477" s="38">
        <v>932.9</v>
      </c>
      <c r="F477" s="38">
        <f t="shared" si="47"/>
        <v>0.90410074265417895</v>
      </c>
      <c r="G477" s="30">
        <f t="shared" si="48"/>
        <v>0.40899795501022007</v>
      </c>
      <c r="H477" s="30">
        <f t="shared" si="49"/>
        <v>0.45238095238094822</v>
      </c>
      <c r="I477" s="30">
        <f t="shared" si="44"/>
        <v>5</v>
      </c>
      <c r="J477" s="30">
        <f t="shared" si="45"/>
        <v>5</v>
      </c>
      <c r="K477" s="30">
        <f t="shared" si="46"/>
        <v>2</v>
      </c>
    </row>
    <row r="478" spans="1:11" x14ac:dyDescent="0.25">
      <c r="A478" s="1">
        <v>45041</v>
      </c>
      <c r="B478" s="38">
        <v>939.2</v>
      </c>
      <c r="C478" s="38">
        <v>939.8</v>
      </c>
      <c r="D478" s="38">
        <v>928.6</v>
      </c>
      <c r="E478" s="38">
        <v>929.9</v>
      </c>
      <c r="F478" s="38">
        <f t="shared" si="47"/>
        <v>1.1925042589437744</v>
      </c>
      <c r="G478" s="30">
        <f t="shared" si="48"/>
        <v>-0.9902044293015404</v>
      </c>
      <c r="H478" s="30">
        <f t="shared" si="49"/>
        <v>0.83035714285715412</v>
      </c>
      <c r="I478" s="30">
        <f t="shared" si="44"/>
        <v>7</v>
      </c>
      <c r="J478" s="30">
        <f t="shared" si="45"/>
        <v>9</v>
      </c>
      <c r="K478" s="30">
        <f t="shared" si="46"/>
        <v>4</v>
      </c>
    </row>
    <row r="479" spans="1:11" x14ac:dyDescent="0.25">
      <c r="A479" s="1">
        <v>45040</v>
      </c>
      <c r="B479" s="38">
        <v>933.2</v>
      </c>
      <c r="C479" s="38">
        <v>939</v>
      </c>
      <c r="D479" s="38">
        <v>931.9</v>
      </c>
      <c r="E479" s="38">
        <v>937.9</v>
      </c>
      <c r="F479" s="38">
        <f t="shared" si="47"/>
        <v>0.76082297471067539</v>
      </c>
      <c r="G479" s="30">
        <f t="shared" si="48"/>
        <v>0.50364337762536771</v>
      </c>
      <c r="H479" s="30">
        <f t="shared" si="49"/>
        <v>0.66197183098590373</v>
      </c>
      <c r="I479" s="30">
        <f t="shared" si="44"/>
        <v>3</v>
      </c>
      <c r="J479" s="30">
        <f t="shared" si="45"/>
        <v>7</v>
      </c>
      <c r="K479" s="30">
        <f t="shared" si="46"/>
        <v>3</v>
      </c>
    </row>
    <row r="480" spans="1:11" x14ac:dyDescent="0.25">
      <c r="A480" s="1">
        <v>45037</v>
      </c>
      <c r="B480" s="38">
        <v>942</v>
      </c>
      <c r="C480" s="38">
        <v>945.8</v>
      </c>
      <c r="D480" s="38">
        <v>930.9</v>
      </c>
      <c r="E480" s="38">
        <v>937.3</v>
      </c>
      <c r="F480" s="38">
        <f t="shared" si="47"/>
        <v>1.5817409766454329</v>
      </c>
      <c r="G480" s="30">
        <f t="shared" si="48"/>
        <v>-0.49893842887473944</v>
      </c>
      <c r="H480" s="30">
        <f t="shared" si="49"/>
        <v>0.3154362416107418</v>
      </c>
      <c r="I480" s="30">
        <f t="shared" si="44"/>
        <v>8</v>
      </c>
      <c r="J480" s="30">
        <f t="shared" si="45"/>
        <v>4</v>
      </c>
      <c r="K480" s="30">
        <f t="shared" si="46"/>
        <v>1</v>
      </c>
    </row>
    <row r="481" spans="1:11" x14ac:dyDescent="0.25">
      <c r="A481" s="1">
        <v>45036</v>
      </c>
      <c r="B481" s="38">
        <v>951.5</v>
      </c>
      <c r="C481" s="38">
        <v>953.8</v>
      </c>
      <c r="D481" s="38">
        <v>938.4</v>
      </c>
      <c r="E481" s="38">
        <v>943.4</v>
      </c>
      <c r="F481" s="38">
        <f t="shared" si="47"/>
        <v>1.618497109826587</v>
      </c>
      <c r="G481" s="30">
        <f t="shared" si="48"/>
        <v>-0.85128744088281905</v>
      </c>
      <c r="H481" s="30">
        <f t="shared" si="49"/>
        <v>0.52597402597402831</v>
      </c>
      <c r="I481" s="30">
        <f t="shared" si="44"/>
        <v>8</v>
      </c>
      <c r="J481" s="30">
        <f t="shared" si="45"/>
        <v>6</v>
      </c>
      <c r="K481" s="30">
        <f t="shared" si="46"/>
        <v>1</v>
      </c>
    </row>
    <row r="482" spans="1:11" x14ac:dyDescent="0.25">
      <c r="A482" s="1">
        <v>45035</v>
      </c>
      <c r="B482" s="38">
        <v>956.5</v>
      </c>
      <c r="C482" s="38">
        <v>959.7</v>
      </c>
      <c r="D482" s="38">
        <v>950.2</v>
      </c>
      <c r="E482" s="38">
        <v>951.7</v>
      </c>
      <c r="F482" s="38">
        <f t="shared" si="47"/>
        <v>0.99320439100888647</v>
      </c>
      <c r="G482" s="30">
        <f t="shared" si="48"/>
        <v>-0.50182958703606428</v>
      </c>
      <c r="H482" s="30">
        <f t="shared" si="49"/>
        <v>0.5052631578947322</v>
      </c>
      <c r="I482" s="30">
        <f t="shared" si="44"/>
        <v>5</v>
      </c>
      <c r="J482" s="30">
        <f t="shared" si="45"/>
        <v>6</v>
      </c>
      <c r="K482" s="30">
        <f t="shared" si="46"/>
        <v>2</v>
      </c>
    </row>
    <row r="483" spans="1:11" x14ac:dyDescent="0.25">
      <c r="A483" s="1">
        <v>45034</v>
      </c>
      <c r="B483" s="38">
        <v>966.4</v>
      </c>
      <c r="C483" s="38">
        <v>966.4</v>
      </c>
      <c r="D483" s="38">
        <v>957.2</v>
      </c>
      <c r="E483" s="38">
        <v>960.7</v>
      </c>
      <c r="F483" s="38">
        <f t="shared" si="47"/>
        <v>0.95198675496688034</v>
      </c>
      <c r="G483" s="30">
        <f t="shared" si="48"/>
        <v>-0.58981788079469499</v>
      </c>
      <c r="H483" s="30">
        <f t="shared" si="49"/>
        <v>0.61956521739130166</v>
      </c>
      <c r="I483" s="30">
        <f t="shared" si="44"/>
        <v>5</v>
      </c>
      <c r="J483" s="30">
        <f t="shared" si="45"/>
        <v>7</v>
      </c>
      <c r="K483" s="30">
        <f t="shared" si="46"/>
        <v>3</v>
      </c>
    </row>
    <row r="484" spans="1:11" x14ac:dyDescent="0.25">
      <c r="A484" s="1">
        <v>45033</v>
      </c>
      <c r="B484" s="38">
        <v>960.4</v>
      </c>
      <c r="C484" s="38">
        <v>967.7</v>
      </c>
      <c r="D484" s="38">
        <v>956</v>
      </c>
      <c r="E484" s="38">
        <v>964.9</v>
      </c>
      <c r="F484" s="38">
        <f t="shared" si="47"/>
        <v>1.2182423990004212</v>
      </c>
      <c r="G484" s="30">
        <f t="shared" si="48"/>
        <v>0.46855476884631408</v>
      </c>
      <c r="H484" s="30">
        <f t="shared" si="49"/>
        <v>0.38461538461538319</v>
      </c>
      <c r="I484" s="30">
        <f t="shared" si="44"/>
        <v>7</v>
      </c>
      <c r="J484" s="30">
        <f t="shared" si="45"/>
        <v>4</v>
      </c>
      <c r="K484" s="30">
        <f t="shared" si="46"/>
        <v>1</v>
      </c>
    </row>
    <row r="485" spans="1:11" x14ac:dyDescent="0.25">
      <c r="A485" s="1">
        <v>45028</v>
      </c>
      <c r="B485" s="38">
        <v>962.5</v>
      </c>
      <c r="C485" s="38">
        <v>964.3</v>
      </c>
      <c r="D485" s="38">
        <v>949.2</v>
      </c>
      <c r="E485" s="38">
        <v>960.2</v>
      </c>
      <c r="F485" s="38">
        <f t="shared" si="47"/>
        <v>1.5688311688311596</v>
      </c>
      <c r="G485" s="30">
        <f t="shared" si="48"/>
        <v>-0.23896103896103421</v>
      </c>
      <c r="H485" s="30">
        <f t="shared" si="49"/>
        <v>0.15231788079469985</v>
      </c>
      <c r="I485" s="30">
        <f t="shared" si="44"/>
        <v>8</v>
      </c>
      <c r="J485" s="30">
        <f t="shared" si="45"/>
        <v>2</v>
      </c>
      <c r="K485" s="30">
        <f t="shared" si="46"/>
        <v>1</v>
      </c>
    </row>
    <row r="486" spans="1:11" x14ac:dyDescent="0.25">
      <c r="A486" s="1">
        <v>45027</v>
      </c>
      <c r="B486" s="38">
        <v>965.6</v>
      </c>
      <c r="C486" s="38">
        <v>966</v>
      </c>
      <c r="D486" s="38">
        <v>959.1</v>
      </c>
      <c r="E486" s="38">
        <v>963</v>
      </c>
      <c r="F486" s="38">
        <f t="shared" si="47"/>
        <v>0.71458160729080133</v>
      </c>
      <c r="G486" s="30">
        <f t="shared" si="48"/>
        <v>-0.26926263463131966</v>
      </c>
      <c r="H486" s="30">
        <f t="shared" si="49"/>
        <v>0.37681159420290306</v>
      </c>
      <c r="I486" s="30">
        <f t="shared" si="44"/>
        <v>3</v>
      </c>
      <c r="J486" s="30">
        <f t="shared" si="45"/>
        <v>4</v>
      </c>
      <c r="K486" s="30">
        <f t="shared" si="46"/>
        <v>2</v>
      </c>
    </row>
    <row r="487" spans="1:11" x14ac:dyDescent="0.25">
      <c r="A487" s="1">
        <v>45026</v>
      </c>
      <c r="B487" s="38">
        <v>947.5</v>
      </c>
      <c r="C487" s="38">
        <v>965.5</v>
      </c>
      <c r="D487" s="38">
        <v>945.3</v>
      </c>
      <c r="E487" s="38">
        <v>961.8</v>
      </c>
      <c r="F487" s="38">
        <f t="shared" si="47"/>
        <v>2.1319261213720364</v>
      </c>
      <c r="G487" s="30">
        <f t="shared" si="48"/>
        <v>1.5092348284960375</v>
      </c>
      <c r="H487" s="30">
        <f t="shared" si="49"/>
        <v>0.70792079207920411</v>
      </c>
      <c r="I487" s="30">
        <f t="shared" si="44"/>
        <v>10</v>
      </c>
      <c r="J487" s="30">
        <f t="shared" si="45"/>
        <v>8</v>
      </c>
      <c r="K487" s="30">
        <f t="shared" si="46"/>
        <v>4</v>
      </c>
    </row>
    <row r="488" spans="1:11" x14ac:dyDescent="0.25">
      <c r="A488" s="1">
        <v>45023</v>
      </c>
      <c r="B488" s="38">
        <v>944.2</v>
      </c>
      <c r="C488" s="38">
        <v>949.4</v>
      </c>
      <c r="D488" s="38">
        <v>943.6</v>
      </c>
      <c r="E488" s="38">
        <v>946.7</v>
      </c>
      <c r="F488" s="38">
        <f t="shared" si="47"/>
        <v>0.6142766363058626</v>
      </c>
      <c r="G488" s="30">
        <f t="shared" si="48"/>
        <v>0.26477441220080489</v>
      </c>
      <c r="H488" s="30">
        <f t="shared" si="49"/>
        <v>0.43103448275862399</v>
      </c>
      <c r="I488" s="30">
        <f t="shared" si="44"/>
        <v>2</v>
      </c>
      <c r="J488" s="30">
        <f t="shared" si="45"/>
        <v>5</v>
      </c>
      <c r="K488" s="30">
        <f t="shared" si="46"/>
        <v>2</v>
      </c>
    </row>
    <row r="489" spans="1:11" x14ac:dyDescent="0.25">
      <c r="A489" s="1">
        <v>45021</v>
      </c>
      <c r="B489" s="38">
        <v>957</v>
      </c>
      <c r="C489" s="38">
        <v>957.9</v>
      </c>
      <c r="D489" s="38">
        <v>943.1</v>
      </c>
      <c r="E489" s="38">
        <v>943.9</v>
      </c>
      <c r="F489" s="38">
        <f t="shared" si="47"/>
        <v>1.5464994775339556</v>
      </c>
      <c r="G489" s="30">
        <f t="shared" si="48"/>
        <v>-1.3688610240334402</v>
      </c>
      <c r="H489" s="30">
        <f t="shared" si="49"/>
        <v>0.88513513513513942</v>
      </c>
      <c r="I489" s="30">
        <f t="shared" si="44"/>
        <v>8</v>
      </c>
      <c r="J489" s="30">
        <f t="shared" si="45"/>
        <v>9</v>
      </c>
      <c r="K489" s="30">
        <f t="shared" si="46"/>
        <v>4</v>
      </c>
    </row>
    <row r="490" spans="1:11" x14ac:dyDescent="0.25">
      <c r="A490" s="1">
        <v>45020</v>
      </c>
      <c r="B490" s="38">
        <v>959.5</v>
      </c>
      <c r="C490" s="38">
        <v>963.5</v>
      </c>
      <c r="D490" s="38">
        <v>957</v>
      </c>
      <c r="E490" s="38">
        <v>958.9</v>
      </c>
      <c r="F490" s="38">
        <f t="shared" si="47"/>
        <v>0.67743616466909851</v>
      </c>
      <c r="G490" s="30">
        <f t="shared" si="48"/>
        <v>-6.2532569046380687E-2</v>
      </c>
      <c r="H490" s="30">
        <f t="shared" si="49"/>
        <v>9.2307692307695796E-2</v>
      </c>
      <c r="I490" s="30">
        <f t="shared" si="44"/>
        <v>2</v>
      </c>
      <c r="J490" s="30">
        <f t="shared" si="45"/>
        <v>1</v>
      </c>
      <c r="K490" s="30">
        <f t="shared" si="46"/>
        <v>2</v>
      </c>
    </row>
    <row r="491" spans="1:11" x14ac:dyDescent="0.25">
      <c r="A491" s="1">
        <v>45019</v>
      </c>
      <c r="B491" s="38">
        <v>972</v>
      </c>
      <c r="C491" s="38">
        <v>972.6</v>
      </c>
      <c r="D491" s="38">
        <v>957.7</v>
      </c>
      <c r="E491" s="38">
        <v>962.4</v>
      </c>
      <c r="F491" s="38">
        <f t="shared" si="47"/>
        <v>1.5329218106995861</v>
      </c>
      <c r="G491" s="30">
        <f t="shared" si="48"/>
        <v>-0.98765432098765671</v>
      </c>
      <c r="H491" s="30">
        <f t="shared" si="49"/>
        <v>0.64429530201342533</v>
      </c>
      <c r="I491" s="30">
        <f t="shared" si="44"/>
        <v>8</v>
      </c>
      <c r="J491" s="30">
        <f t="shared" si="45"/>
        <v>7</v>
      </c>
      <c r="K491" s="30">
        <f t="shared" si="46"/>
        <v>4</v>
      </c>
    </row>
    <row r="492" spans="1:11" x14ac:dyDescent="0.25">
      <c r="A492" s="1">
        <v>45016</v>
      </c>
      <c r="B492" s="38">
        <v>964.6</v>
      </c>
      <c r="C492" s="38">
        <v>969.2</v>
      </c>
      <c r="D492" s="38">
        <v>964.2</v>
      </c>
      <c r="E492" s="38">
        <v>969.1</v>
      </c>
      <c r="F492" s="38">
        <f t="shared" si="47"/>
        <v>0.51834957495334855</v>
      </c>
      <c r="G492" s="30">
        <f t="shared" si="48"/>
        <v>0.4665146174580137</v>
      </c>
      <c r="H492" s="30">
        <f t="shared" si="49"/>
        <v>0.9</v>
      </c>
      <c r="I492" s="30">
        <f t="shared" si="44"/>
        <v>1</v>
      </c>
      <c r="J492" s="30">
        <f t="shared" si="45"/>
        <v>10</v>
      </c>
      <c r="K492" s="30">
        <f t="shared" si="46"/>
        <v>3</v>
      </c>
    </row>
    <row r="493" spans="1:11" x14ac:dyDescent="0.25">
      <c r="A493" s="1">
        <v>45015</v>
      </c>
      <c r="B493" s="38">
        <v>967</v>
      </c>
      <c r="C493" s="38">
        <v>967.3</v>
      </c>
      <c r="D493" s="38">
        <v>961.6</v>
      </c>
      <c r="E493" s="38">
        <v>964</v>
      </c>
      <c r="F493" s="38">
        <f t="shared" si="47"/>
        <v>0.58945191313339529</v>
      </c>
      <c r="G493" s="30">
        <f t="shared" si="48"/>
        <v>-0.31023784901758011</v>
      </c>
      <c r="H493" s="30">
        <f t="shared" si="49"/>
        <v>0.5263157894736904</v>
      </c>
      <c r="I493" s="30">
        <f t="shared" si="44"/>
        <v>2</v>
      </c>
      <c r="J493" s="30">
        <f t="shared" si="45"/>
        <v>6</v>
      </c>
      <c r="K493" s="30">
        <f t="shared" si="46"/>
        <v>2</v>
      </c>
    </row>
    <row r="494" spans="1:11" x14ac:dyDescent="0.25">
      <c r="A494" s="1">
        <v>45014</v>
      </c>
      <c r="B494" s="38">
        <v>965.5</v>
      </c>
      <c r="C494" s="38">
        <v>969.5</v>
      </c>
      <c r="D494" s="38">
        <v>963</v>
      </c>
      <c r="E494" s="38">
        <v>967.1</v>
      </c>
      <c r="F494" s="38">
        <f t="shared" si="47"/>
        <v>0.67322630761263591</v>
      </c>
      <c r="G494" s="30">
        <f t="shared" si="48"/>
        <v>0.16571724495080506</v>
      </c>
      <c r="H494" s="30">
        <f t="shared" si="49"/>
        <v>0.24615384615384969</v>
      </c>
      <c r="I494" s="30">
        <f t="shared" si="44"/>
        <v>2</v>
      </c>
      <c r="J494" s="30">
        <f t="shared" si="45"/>
        <v>3</v>
      </c>
      <c r="K494" s="30">
        <f t="shared" si="46"/>
        <v>2</v>
      </c>
    </row>
    <row r="495" spans="1:11" x14ac:dyDescent="0.25">
      <c r="A495" s="1">
        <v>45013</v>
      </c>
      <c r="B495" s="38">
        <v>958.7</v>
      </c>
      <c r="C495" s="38">
        <v>963.6</v>
      </c>
      <c r="D495" s="38">
        <v>957.7</v>
      </c>
      <c r="E495" s="38">
        <v>962.5</v>
      </c>
      <c r="F495" s="38">
        <f t="shared" si="47"/>
        <v>0.61541671012829635</v>
      </c>
      <c r="G495" s="30">
        <f t="shared" si="48"/>
        <v>0.39637008448940797</v>
      </c>
      <c r="H495" s="30">
        <f t="shared" si="49"/>
        <v>0.64406779661016422</v>
      </c>
      <c r="I495" s="30">
        <f t="shared" si="44"/>
        <v>2</v>
      </c>
      <c r="J495" s="30">
        <f t="shared" si="45"/>
        <v>7</v>
      </c>
      <c r="K495" s="30">
        <f t="shared" si="46"/>
        <v>3</v>
      </c>
    </row>
    <row r="496" spans="1:11" x14ac:dyDescent="0.25">
      <c r="A496" s="1">
        <v>45012</v>
      </c>
      <c r="B496" s="38">
        <v>955.6</v>
      </c>
      <c r="C496" s="38">
        <v>959</v>
      </c>
      <c r="D496" s="38">
        <v>953.1</v>
      </c>
      <c r="E496" s="38">
        <v>956.1</v>
      </c>
      <c r="F496" s="38">
        <f t="shared" si="47"/>
        <v>0.617413143574715</v>
      </c>
      <c r="G496" s="30">
        <f t="shared" si="48"/>
        <v>5.2323147760569275E-2</v>
      </c>
      <c r="H496" s="30">
        <f t="shared" si="49"/>
        <v>8.4745762711864736E-2</v>
      </c>
      <c r="I496" s="30">
        <f t="shared" si="44"/>
        <v>2</v>
      </c>
      <c r="J496" s="30">
        <f t="shared" si="45"/>
        <v>1</v>
      </c>
      <c r="K496" s="30">
        <f t="shared" si="46"/>
        <v>2</v>
      </c>
    </row>
    <row r="497" spans="1:11" x14ac:dyDescent="0.25">
      <c r="A497" s="1">
        <v>45009</v>
      </c>
      <c r="B497" s="38">
        <v>959</v>
      </c>
      <c r="C497" s="38">
        <v>964.7</v>
      </c>
      <c r="D497" s="38">
        <v>956.3</v>
      </c>
      <c r="E497" s="38">
        <v>956.4</v>
      </c>
      <c r="F497" s="38">
        <f t="shared" si="47"/>
        <v>0.87591240875913357</v>
      </c>
      <c r="G497" s="30">
        <f t="shared" si="48"/>
        <v>-0.2711157455683027</v>
      </c>
      <c r="H497" s="30">
        <f t="shared" si="49"/>
        <v>0.30952380952380892</v>
      </c>
      <c r="I497" s="30">
        <f t="shared" si="44"/>
        <v>4</v>
      </c>
      <c r="J497" s="30">
        <f t="shared" si="45"/>
        <v>4</v>
      </c>
      <c r="K497" s="30">
        <f t="shared" si="46"/>
        <v>2</v>
      </c>
    </row>
    <row r="498" spans="1:11" x14ac:dyDescent="0.25">
      <c r="A498" s="1">
        <v>45008</v>
      </c>
      <c r="B498" s="38">
        <v>950</v>
      </c>
      <c r="C498" s="38">
        <v>962.9</v>
      </c>
      <c r="D498" s="38">
        <v>949.3</v>
      </c>
      <c r="E498" s="38">
        <v>959.4</v>
      </c>
      <c r="F498" s="38">
        <f t="shared" si="47"/>
        <v>1.4315789473684235</v>
      </c>
      <c r="G498" s="30">
        <f t="shared" si="48"/>
        <v>0.98947368421052395</v>
      </c>
      <c r="H498" s="30">
        <f t="shared" si="49"/>
        <v>0.69117647058823251</v>
      </c>
      <c r="I498" s="30">
        <f t="shared" si="44"/>
        <v>8</v>
      </c>
      <c r="J498" s="30">
        <f t="shared" si="45"/>
        <v>7</v>
      </c>
      <c r="K498" s="30">
        <f t="shared" si="46"/>
        <v>4</v>
      </c>
    </row>
    <row r="499" spans="1:11" x14ac:dyDescent="0.25">
      <c r="A499" s="1">
        <v>45007</v>
      </c>
      <c r="B499" s="38">
        <v>953.9</v>
      </c>
      <c r="C499" s="38">
        <v>955.7</v>
      </c>
      <c r="D499" s="38">
        <v>949.7</v>
      </c>
      <c r="E499" s="38">
        <v>953.1</v>
      </c>
      <c r="F499" s="38">
        <f t="shared" si="47"/>
        <v>0.62899675018345746</v>
      </c>
      <c r="G499" s="30">
        <f t="shared" si="48"/>
        <v>-8.386623335778956E-2</v>
      </c>
      <c r="H499" s="30">
        <f t="shared" si="49"/>
        <v>0.13333333333332575</v>
      </c>
      <c r="I499" s="30">
        <f t="shared" si="44"/>
        <v>2</v>
      </c>
      <c r="J499" s="30">
        <f t="shared" si="45"/>
        <v>2</v>
      </c>
      <c r="K499" s="30">
        <f t="shared" si="46"/>
        <v>2</v>
      </c>
    </row>
    <row r="500" spans="1:11" x14ac:dyDescent="0.25">
      <c r="A500" s="1">
        <v>45006</v>
      </c>
      <c r="B500" s="38">
        <v>940</v>
      </c>
      <c r="C500" s="38">
        <v>949.2</v>
      </c>
      <c r="D500" s="38">
        <v>936.7</v>
      </c>
      <c r="E500" s="38">
        <v>948.3</v>
      </c>
      <c r="F500" s="38">
        <f t="shared" si="47"/>
        <v>1.3297872340425532</v>
      </c>
      <c r="G500" s="30">
        <f t="shared" si="48"/>
        <v>0.88297872340425043</v>
      </c>
      <c r="H500" s="30">
        <f t="shared" si="49"/>
        <v>0.66399999999999637</v>
      </c>
      <c r="I500" s="30">
        <f t="shared" si="44"/>
        <v>7</v>
      </c>
      <c r="J500" s="30">
        <f t="shared" si="45"/>
        <v>7</v>
      </c>
      <c r="K500" s="30">
        <f t="shared" si="46"/>
        <v>4</v>
      </c>
    </row>
    <row r="501" spans="1:11" x14ac:dyDescent="0.25">
      <c r="A501" s="1">
        <v>45005</v>
      </c>
      <c r="B501" s="38">
        <v>935</v>
      </c>
      <c r="C501" s="38">
        <v>941.8</v>
      </c>
      <c r="D501" s="38">
        <v>923.6</v>
      </c>
      <c r="E501" s="38">
        <v>932.8</v>
      </c>
      <c r="F501" s="38">
        <f t="shared" si="47"/>
        <v>1.9465240641711159</v>
      </c>
      <c r="G501" s="30">
        <f t="shared" si="48"/>
        <v>-0.23529411764706371</v>
      </c>
      <c r="H501" s="30">
        <f t="shared" si="49"/>
        <v>0.12087912087912382</v>
      </c>
      <c r="I501" s="30">
        <f t="shared" si="44"/>
        <v>10</v>
      </c>
      <c r="J501" s="30">
        <f t="shared" si="45"/>
        <v>2</v>
      </c>
      <c r="K501" s="30">
        <f t="shared" si="46"/>
        <v>1</v>
      </c>
    </row>
    <row r="502" spans="1:11" x14ac:dyDescent="0.25">
      <c r="A502" s="1">
        <v>45002</v>
      </c>
      <c r="B502" s="38">
        <v>938.5</v>
      </c>
      <c r="C502" s="38">
        <v>944.8</v>
      </c>
      <c r="D502" s="38">
        <v>932.2</v>
      </c>
      <c r="E502" s="38">
        <v>938.7</v>
      </c>
      <c r="F502" s="38">
        <f t="shared" si="47"/>
        <v>1.3425679275439435</v>
      </c>
      <c r="G502" s="30">
        <f t="shared" si="48"/>
        <v>2.1310602024512036E-2</v>
      </c>
      <c r="H502" s="30">
        <f t="shared" si="49"/>
        <v>1.5873015873019595E-2</v>
      </c>
      <c r="I502" s="30">
        <f t="shared" si="44"/>
        <v>7</v>
      </c>
      <c r="J502" s="30">
        <f t="shared" si="45"/>
        <v>1</v>
      </c>
      <c r="K502" s="30">
        <f t="shared" si="46"/>
        <v>1</v>
      </c>
    </row>
    <row r="503" spans="1:11" x14ac:dyDescent="0.25">
      <c r="A503" s="1">
        <v>45001</v>
      </c>
      <c r="B503" s="38">
        <v>929.2</v>
      </c>
      <c r="C503" s="38">
        <v>934</v>
      </c>
      <c r="D503" s="38">
        <v>919.3</v>
      </c>
      <c r="E503" s="38">
        <v>930.1</v>
      </c>
      <c r="F503" s="38">
        <f t="shared" si="47"/>
        <v>1.5820060266896303</v>
      </c>
      <c r="G503" s="30">
        <f t="shared" si="48"/>
        <v>9.6857511838137886E-2</v>
      </c>
      <c r="H503" s="30">
        <f t="shared" si="49"/>
        <v>6.1224489795916631E-2</v>
      </c>
      <c r="I503" s="30">
        <f t="shared" si="44"/>
        <v>8</v>
      </c>
      <c r="J503" s="30">
        <f t="shared" si="45"/>
        <v>1</v>
      </c>
      <c r="K503" s="30">
        <f t="shared" si="46"/>
        <v>1</v>
      </c>
    </row>
    <row r="504" spans="1:11" x14ac:dyDescent="0.25">
      <c r="A504" s="1">
        <v>45000</v>
      </c>
      <c r="B504" s="38">
        <v>916</v>
      </c>
      <c r="C504" s="38">
        <v>943.3</v>
      </c>
      <c r="D504" s="38">
        <v>915.1</v>
      </c>
      <c r="E504" s="38">
        <v>932.5</v>
      </c>
      <c r="F504" s="38">
        <f t="shared" si="47"/>
        <v>3.0786026200873287</v>
      </c>
      <c r="G504" s="30">
        <f t="shared" si="48"/>
        <v>1.8013100436681224</v>
      </c>
      <c r="H504" s="30">
        <f t="shared" si="49"/>
        <v>0.58510638297872486</v>
      </c>
      <c r="I504" s="30">
        <f t="shared" si="44"/>
        <v>10</v>
      </c>
      <c r="J504" s="30">
        <f t="shared" si="45"/>
        <v>6</v>
      </c>
      <c r="K504" s="30">
        <f t="shared" si="46"/>
        <v>1</v>
      </c>
    </row>
    <row r="505" spans="1:11" x14ac:dyDescent="0.25">
      <c r="A505" s="1">
        <v>44999</v>
      </c>
      <c r="B505" s="38">
        <v>931.6</v>
      </c>
      <c r="C505" s="38">
        <v>937.4</v>
      </c>
      <c r="D505" s="38">
        <v>900.2</v>
      </c>
      <c r="E505" s="38">
        <v>905.5</v>
      </c>
      <c r="F505" s="38">
        <f t="shared" si="47"/>
        <v>3.9931300987548228</v>
      </c>
      <c r="G505" s="30">
        <f t="shared" si="48"/>
        <v>-2.8016316015457301</v>
      </c>
      <c r="H505" s="30">
        <f t="shared" si="49"/>
        <v>0.70161290322580838</v>
      </c>
      <c r="I505" s="30">
        <f t="shared" si="44"/>
        <v>10</v>
      </c>
      <c r="J505" s="30">
        <f t="shared" si="45"/>
        <v>8</v>
      </c>
      <c r="K505" s="30">
        <f t="shared" si="46"/>
        <v>4</v>
      </c>
    </row>
    <row r="506" spans="1:11" x14ac:dyDescent="0.25">
      <c r="A506" s="1">
        <v>44998</v>
      </c>
      <c r="B506" s="38">
        <v>952.1</v>
      </c>
      <c r="C506" s="38">
        <v>955</v>
      </c>
      <c r="D506" s="38">
        <v>930.5</v>
      </c>
      <c r="E506" s="38">
        <v>931.6</v>
      </c>
      <c r="F506" s="38">
        <f t="shared" si="47"/>
        <v>2.5732591114378742</v>
      </c>
      <c r="G506" s="30">
        <f t="shared" si="48"/>
        <v>-2.1531351748765886</v>
      </c>
      <c r="H506" s="30">
        <f t="shared" si="49"/>
        <v>0.83673469387755095</v>
      </c>
      <c r="I506" s="30">
        <f t="shared" si="44"/>
        <v>10</v>
      </c>
      <c r="J506" s="30">
        <f t="shared" si="45"/>
        <v>9</v>
      </c>
      <c r="K506" s="30">
        <f t="shared" si="46"/>
        <v>4</v>
      </c>
    </row>
    <row r="507" spans="1:11" x14ac:dyDescent="0.25">
      <c r="A507" s="1">
        <v>44995</v>
      </c>
      <c r="B507" s="38">
        <v>954</v>
      </c>
      <c r="C507" s="38">
        <v>954.9</v>
      </c>
      <c r="D507" s="38">
        <v>950.1</v>
      </c>
      <c r="E507" s="38">
        <v>954</v>
      </c>
      <c r="F507" s="38">
        <f t="shared" si="47"/>
        <v>0.50314465408804554</v>
      </c>
      <c r="G507" s="30">
        <f t="shared" si="48"/>
        <v>0</v>
      </c>
      <c r="H507" s="30">
        <f t="shared" si="49"/>
        <v>0</v>
      </c>
      <c r="I507" s="30">
        <f t="shared" si="44"/>
        <v>1</v>
      </c>
      <c r="J507" s="30">
        <f t="shared" si="45"/>
        <v>1</v>
      </c>
      <c r="K507" s="30">
        <f t="shared" si="46"/>
        <v>2</v>
      </c>
    </row>
    <row r="508" spans="1:11" x14ac:dyDescent="0.25">
      <c r="A508" s="1">
        <v>44994</v>
      </c>
      <c r="B508" s="38">
        <v>956.6</v>
      </c>
      <c r="C508" s="38">
        <v>963.3</v>
      </c>
      <c r="D508" s="38">
        <v>956.4</v>
      </c>
      <c r="E508" s="38">
        <v>960.3</v>
      </c>
      <c r="F508" s="38">
        <f t="shared" si="47"/>
        <v>0.72130462053104505</v>
      </c>
      <c r="G508" s="30">
        <f t="shared" si="48"/>
        <v>0.38678653564707627</v>
      </c>
      <c r="H508" s="30">
        <f t="shared" si="49"/>
        <v>0.53623188405796285</v>
      </c>
      <c r="I508" s="30">
        <f t="shared" si="44"/>
        <v>3</v>
      </c>
      <c r="J508" s="30">
        <f t="shared" si="45"/>
        <v>6</v>
      </c>
      <c r="K508" s="30">
        <f t="shared" si="46"/>
        <v>2</v>
      </c>
    </row>
    <row r="509" spans="1:11" x14ac:dyDescent="0.25">
      <c r="A509" s="1">
        <v>44993</v>
      </c>
      <c r="B509" s="38">
        <v>960.6</v>
      </c>
      <c r="C509" s="38">
        <v>961.3</v>
      </c>
      <c r="D509" s="38">
        <v>950.7</v>
      </c>
      <c r="E509" s="38">
        <v>959.7</v>
      </c>
      <c r="F509" s="38">
        <f t="shared" si="47"/>
        <v>1.1034769935456912</v>
      </c>
      <c r="G509" s="30">
        <f t="shared" si="48"/>
        <v>-9.3691442848217496E-2</v>
      </c>
      <c r="H509" s="30">
        <f t="shared" si="49"/>
        <v>8.490566037735707E-2</v>
      </c>
      <c r="I509" s="30">
        <f t="shared" si="44"/>
        <v>5</v>
      </c>
      <c r="J509" s="30">
        <f t="shared" si="45"/>
        <v>1</v>
      </c>
      <c r="K509" s="30">
        <f t="shared" si="46"/>
        <v>2</v>
      </c>
    </row>
    <row r="510" spans="1:11" x14ac:dyDescent="0.25">
      <c r="A510" s="1">
        <v>44992</v>
      </c>
      <c r="B510" s="38">
        <v>960</v>
      </c>
      <c r="C510" s="38">
        <v>968.8</v>
      </c>
      <c r="D510" s="38">
        <v>959</v>
      </c>
      <c r="E510" s="38">
        <v>964.9</v>
      </c>
      <c r="F510" s="38">
        <f t="shared" si="47"/>
        <v>1.0208333333333286</v>
      </c>
      <c r="G510" s="30">
        <f t="shared" si="48"/>
        <v>0.5104166666666643</v>
      </c>
      <c r="H510" s="30">
        <f t="shared" si="49"/>
        <v>0.5</v>
      </c>
      <c r="I510" s="30">
        <f t="shared" si="44"/>
        <v>5</v>
      </c>
      <c r="J510" s="30">
        <f t="shared" si="45"/>
        <v>6</v>
      </c>
      <c r="K510" s="30">
        <f t="shared" si="46"/>
        <v>2</v>
      </c>
    </row>
    <row r="511" spans="1:11" x14ac:dyDescent="0.25">
      <c r="A511" s="1">
        <v>44988</v>
      </c>
      <c r="B511" s="38">
        <v>966</v>
      </c>
      <c r="C511" s="38">
        <v>966.4</v>
      </c>
      <c r="D511" s="38">
        <v>956.1</v>
      </c>
      <c r="E511" s="38">
        <v>957.8</v>
      </c>
      <c r="F511" s="38">
        <f t="shared" si="47"/>
        <v>1.0662525879917137</v>
      </c>
      <c r="G511" s="30">
        <f t="shared" si="48"/>
        <v>-0.84886128364389701</v>
      </c>
      <c r="H511" s="30">
        <f t="shared" si="49"/>
        <v>0.79611650485437679</v>
      </c>
      <c r="I511" s="30">
        <f t="shared" si="44"/>
        <v>5</v>
      </c>
      <c r="J511" s="30">
        <f t="shared" si="45"/>
        <v>8</v>
      </c>
      <c r="K511" s="30">
        <f t="shared" si="46"/>
        <v>3</v>
      </c>
    </row>
    <row r="512" spans="1:11" x14ac:dyDescent="0.25">
      <c r="A512" s="1">
        <v>44987</v>
      </c>
      <c r="B512" s="38">
        <v>961.7</v>
      </c>
      <c r="C512" s="38">
        <v>967.9</v>
      </c>
      <c r="D512" s="38">
        <v>959.6</v>
      </c>
      <c r="E512" s="38">
        <v>961.8</v>
      </c>
      <c r="F512" s="38">
        <f t="shared" si="47"/>
        <v>0.86305500675885971</v>
      </c>
      <c r="G512" s="30">
        <f t="shared" si="48"/>
        <v>1.0398253093470837E-2</v>
      </c>
      <c r="H512" s="30">
        <f t="shared" si="49"/>
        <v>1.2048192771073446E-2</v>
      </c>
      <c r="I512" s="30">
        <f t="shared" si="44"/>
        <v>4</v>
      </c>
      <c r="J512" s="30">
        <f t="shared" si="45"/>
        <v>1</v>
      </c>
      <c r="K512" s="30">
        <f t="shared" si="46"/>
        <v>2</v>
      </c>
    </row>
    <row r="513" spans="1:11" x14ac:dyDescent="0.25">
      <c r="A513" s="1">
        <v>44986</v>
      </c>
      <c r="B513" s="38">
        <v>969</v>
      </c>
      <c r="C513" s="38">
        <v>969.5</v>
      </c>
      <c r="D513" s="38">
        <v>961.3</v>
      </c>
      <c r="E513" s="38">
        <v>961.5</v>
      </c>
      <c r="F513" s="38">
        <f t="shared" si="47"/>
        <v>0.84623323013416374</v>
      </c>
      <c r="G513" s="30">
        <f t="shared" si="48"/>
        <v>-0.77399380804953566</v>
      </c>
      <c r="H513" s="30">
        <f t="shared" si="49"/>
        <v>0.91463414634145823</v>
      </c>
      <c r="I513" s="30">
        <f t="shared" si="44"/>
        <v>4</v>
      </c>
      <c r="J513" s="30">
        <f t="shared" si="45"/>
        <v>10</v>
      </c>
      <c r="K513" s="30">
        <f t="shared" si="46"/>
        <v>3</v>
      </c>
    </row>
    <row r="514" spans="1:11" x14ac:dyDescent="0.25">
      <c r="A514" s="1">
        <v>44985</v>
      </c>
      <c r="B514" s="38">
        <v>970.5</v>
      </c>
      <c r="C514" s="38">
        <v>972</v>
      </c>
      <c r="D514" s="38">
        <v>961.6</v>
      </c>
      <c r="E514" s="38">
        <v>965.8</v>
      </c>
      <c r="F514" s="38">
        <f t="shared" si="47"/>
        <v>1.071612570839771</v>
      </c>
      <c r="G514" s="30">
        <f t="shared" si="48"/>
        <v>-0.48428645028336381</v>
      </c>
      <c r="H514" s="30">
        <f t="shared" si="49"/>
        <v>0.45192307692308231</v>
      </c>
      <c r="I514" s="30">
        <f t="shared" si="44"/>
        <v>5</v>
      </c>
      <c r="J514" s="30">
        <f t="shared" si="45"/>
        <v>5</v>
      </c>
      <c r="K514" s="30">
        <f t="shared" si="46"/>
        <v>2</v>
      </c>
    </row>
    <row r="515" spans="1:11" x14ac:dyDescent="0.25">
      <c r="A515" s="1">
        <v>44984</v>
      </c>
      <c r="B515" s="38">
        <v>967</v>
      </c>
      <c r="C515" s="38">
        <v>972.6</v>
      </c>
      <c r="D515" s="38">
        <v>965.3</v>
      </c>
      <c r="E515" s="38">
        <v>967.5</v>
      </c>
      <c r="F515" s="38">
        <f t="shared" si="47"/>
        <v>0.7549120992761188</v>
      </c>
      <c r="G515" s="30">
        <f t="shared" si="48"/>
        <v>5.1706308169596697E-2</v>
      </c>
      <c r="H515" s="30">
        <f t="shared" si="49"/>
        <v>6.8493150684930865E-2</v>
      </c>
      <c r="I515" s="30">
        <f t="shared" ref="I515:I578" si="50">VLOOKUP(_xlfn.PERCENTRANK.EXC(F$4:F$1200,F515),$M$4:$O$13,3,TRUE)</f>
        <v>3</v>
      </c>
      <c r="J515" s="30">
        <f t="shared" ref="J515:J578" si="51">VLOOKUP(H515,$M$17:$O$26,3,TRUE)</f>
        <v>1</v>
      </c>
      <c r="K515" s="30">
        <f t="shared" ref="K515:K578" si="52">IF(I515&gt;=$O$3,IF(J515&gt;=$O$16,4,1),IF(J515&gt;=$O$16,3,2))</f>
        <v>2</v>
      </c>
    </row>
    <row r="516" spans="1:11" x14ac:dyDescent="0.25">
      <c r="A516" s="1">
        <v>44981</v>
      </c>
      <c r="B516" s="38">
        <v>982.9</v>
      </c>
      <c r="C516" s="38">
        <v>983.5</v>
      </c>
      <c r="D516" s="38">
        <v>968.1</v>
      </c>
      <c r="E516" s="38">
        <v>968.2</v>
      </c>
      <c r="F516" s="38">
        <f t="shared" ref="F516:F579" si="53">(C516-D516)/B516*100</f>
        <v>1.5667921456913192</v>
      </c>
      <c r="G516" s="30">
        <f t="shared" ref="G516:G579" si="54">(E516-B516)/B516*100</f>
        <v>-1.4955743208871637</v>
      </c>
      <c r="H516" s="30">
        <f t="shared" ref="H516:H579" si="55">ABS(G516/F516)</f>
        <v>0.95454545454545159</v>
      </c>
      <c r="I516" s="30">
        <f t="shared" si="50"/>
        <v>8</v>
      </c>
      <c r="J516" s="30">
        <f t="shared" si="51"/>
        <v>10</v>
      </c>
      <c r="K516" s="30">
        <f t="shared" si="52"/>
        <v>4</v>
      </c>
    </row>
    <row r="517" spans="1:11" x14ac:dyDescent="0.25">
      <c r="A517" s="1">
        <v>44980</v>
      </c>
      <c r="B517" s="38">
        <v>985.6</v>
      </c>
      <c r="C517" s="38">
        <v>988.1</v>
      </c>
      <c r="D517" s="38">
        <v>980.9</v>
      </c>
      <c r="E517" s="38">
        <v>983.2</v>
      </c>
      <c r="F517" s="38">
        <f t="shared" si="53"/>
        <v>0.73051948051948512</v>
      </c>
      <c r="G517" s="30">
        <f t="shared" si="54"/>
        <v>-0.2435064935064912</v>
      </c>
      <c r="H517" s="30">
        <f t="shared" si="55"/>
        <v>0.3333333333333281</v>
      </c>
      <c r="I517" s="30">
        <f t="shared" si="50"/>
        <v>3</v>
      </c>
      <c r="J517" s="30">
        <f t="shared" si="51"/>
        <v>4</v>
      </c>
      <c r="K517" s="30">
        <f t="shared" si="52"/>
        <v>2</v>
      </c>
    </row>
    <row r="518" spans="1:11" x14ac:dyDescent="0.25">
      <c r="A518" s="1">
        <v>44979</v>
      </c>
      <c r="B518" s="38">
        <v>992.5</v>
      </c>
      <c r="C518" s="38">
        <v>993.7</v>
      </c>
      <c r="D518" s="38">
        <v>986.5</v>
      </c>
      <c r="E518" s="38">
        <v>986.7</v>
      </c>
      <c r="F518" s="38">
        <f t="shared" si="53"/>
        <v>0.72544080604534467</v>
      </c>
      <c r="G518" s="30">
        <f t="shared" si="54"/>
        <v>-0.58438287153651935</v>
      </c>
      <c r="H518" s="30">
        <f t="shared" si="55"/>
        <v>0.80555555555554414</v>
      </c>
      <c r="I518" s="30">
        <f t="shared" si="50"/>
        <v>3</v>
      </c>
      <c r="J518" s="30">
        <f t="shared" si="51"/>
        <v>9</v>
      </c>
      <c r="K518" s="30">
        <f t="shared" si="52"/>
        <v>3</v>
      </c>
    </row>
    <row r="519" spans="1:11" x14ac:dyDescent="0.25">
      <c r="A519" s="1">
        <v>44978</v>
      </c>
      <c r="B519" s="38">
        <v>989</v>
      </c>
      <c r="C519" s="38">
        <v>994.9</v>
      </c>
      <c r="D519" s="38">
        <v>986</v>
      </c>
      <c r="E519" s="38">
        <v>994.7</v>
      </c>
      <c r="F519" s="38">
        <f t="shared" si="53"/>
        <v>0.89989888776541727</v>
      </c>
      <c r="G519" s="30">
        <f t="shared" si="54"/>
        <v>0.57633973710819475</v>
      </c>
      <c r="H519" s="30">
        <f t="shared" si="55"/>
        <v>0.64044943820225408</v>
      </c>
      <c r="I519" s="30">
        <f t="shared" si="50"/>
        <v>5</v>
      </c>
      <c r="J519" s="30">
        <f t="shared" si="51"/>
        <v>7</v>
      </c>
      <c r="K519" s="30">
        <f t="shared" si="52"/>
        <v>3</v>
      </c>
    </row>
    <row r="520" spans="1:11" x14ac:dyDescent="0.25">
      <c r="A520" s="1">
        <v>44977</v>
      </c>
      <c r="B520" s="38">
        <v>988.7</v>
      </c>
      <c r="C520" s="38">
        <v>991</v>
      </c>
      <c r="D520" s="38">
        <v>986</v>
      </c>
      <c r="E520" s="38">
        <v>988.5</v>
      </c>
      <c r="F520" s="38">
        <f t="shared" si="53"/>
        <v>0.50571457469404268</v>
      </c>
      <c r="G520" s="30">
        <f t="shared" si="54"/>
        <v>-2.0228582987766305E-2</v>
      </c>
      <c r="H520" s="30">
        <f t="shared" si="55"/>
        <v>4.0000000000009091E-2</v>
      </c>
      <c r="I520" s="30">
        <f t="shared" si="50"/>
        <v>1</v>
      </c>
      <c r="J520" s="30">
        <f t="shared" si="51"/>
        <v>1</v>
      </c>
      <c r="K520" s="30">
        <f t="shared" si="52"/>
        <v>2</v>
      </c>
    </row>
    <row r="521" spans="1:11" x14ac:dyDescent="0.25">
      <c r="A521" s="1">
        <v>44974</v>
      </c>
      <c r="B521" s="38">
        <v>988.1</v>
      </c>
      <c r="C521" s="38">
        <v>989.3</v>
      </c>
      <c r="D521" s="38">
        <v>985</v>
      </c>
      <c r="E521" s="38">
        <v>988.3</v>
      </c>
      <c r="F521" s="38">
        <f t="shared" si="53"/>
        <v>0.43517862564517301</v>
      </c>
      <c r="G521" s="30">
        <f t="shared" si="54"/>
        <v>2.0240866309071126E-2</v>
      </c>
      <c r="H521" s="30">
        <f t="shared" si="55"/>
        <v>4.6511627906961374E-2</v>
      </c>
      <c r="I521" s="30">
        <f t="shared" si="50"/>
        <v>1</v>
      </c>
      <c r="J521" s="30">
        <f t="shared" si="51"/>
        <v>1</v>
      </c>
      <c r="K521" s="30">
        <f t="shared" si="52"/>
        <v>2</v>
      </c>
    </row>
    <row r="522" spans="1:11" x14ac:dyDescent="0.25">
      <c r="A522" s="1">
        <v>44973</v>
      </c>
      <c r="B522" s="38">
        <v>986.9</v>
      </c>
      <c r="C522" s="38">
        <v>991</v>
      </c>
      <c r="D522" s="38">
        <v>984.7</v>
      </c>
      <c r="E522" s="38">
        <v>990.4</v>
      </c>
      <c r="F522" s="38">
        <f t="shared" si="53"/>
        <v>0.63836254939709747</v>
      </c>
      <c r="G522" s="30">
        <f t="shared" si="54"/>
        <v>0.35464586077616778</v>
      </c>
      <c r="H522" s="30">
        <f t="shared" si="55"/>
        <v>0.55555555555555947</v>
      </c>
      <c r="I522" s="30">
        <f t="shared" si="50"/>
        <v>2</v>
      </c>
      <c r="J522" s="30">
        <f t="shared" si="51"/>
        <v>6</v>
      </c>
      <c r="K522" s="30">
        <f t="shared" si="52"/>
        <v>2</v>
      </c>
    </row>
    <row r="523" spans="1:11" x14ac:dyDescent="0.25">
      <c r="A523" s="1">
        <v>44972</v>
      </c>
      <c r="B523" s="38">
        <v>981.6</v>
      </c>
      <c r="C523" s="38">
        <v>985.8</v>
      </c>
      <c r="D523" s="38">
        <v>979.7</v>
      </c>
      <c r="E523" s="38">
        <v>984.2</v>
      </c>
      <c r="F523" s="38">
        <f t="shared" si="53"/>
        <v>0.62143439282802659</v>
      </c>
      <c r="G523" s="30">
        <f t="shared" si="54"/>
        <v>0.26487367563162417</v>
      </c>
      <c r="H523" s="30">
        <f t="shared" si="55"/>
        <v>0.42622950819673144</v>
      </c>
      <c r="I523" s="30">
        <f t="shared" si="50"/>
        <v>2</v>
      </c>
      <c r="J523" s="30">
        <f t="shared" si="51"/>
        <v>5</v>
      </c>
      <c r="K523" s="30">
        <f t="shared" si="52"/>
        <v>2</v>
      </c>
    </row>
    <row r="524" spans="1:11" x14ac:dyDescent="0.25">
      <c r="A524" s="1">
        <v>44971</v>
      </c>
      <c r="B524" s="38">
        <v>987</v>
      </c>
      <c r="C524" s="38">
        <v>990</v>
      </c>
      <c r="D524" s="38">
        <v>982.4</v>
      </c>
      <c r="E524" s="38">
        <v>984.5</v>
      </c>
      <c r="F524" s="38">
        <f t="shared" si="53"/>
        <v>0.77001013171226163</v>
      </c>
      <c r="G524" s="30">
        <f t="shared" si="54"/>
        <v>-0.25329280648429586</v>
      </c>
      <c r="H524" s="30">
        <f t="shared" si="55"/>
        <v>0.32894736842105171</v>
      </c>
      <c r="I524" s="30">
        <f t="shared" si="50"/>
        <v>3</v>
      </c>
      <c r="J524" s="30">
        <f t="shared" si="51"/>
        <v>4</v>
      </c>
      <c r="K524" s="30">
        <f t="shared" si="52"/>
        <v>2</v>
      </c>
    </row>
    <row r="525" spans="1:11" x14ac:dyDescent="0.25">
      <c r="A525" s="1">
        <v>44970</v>
      </c>
      <c r="B525" s="38">
        <v>979.5</v>
      </c>
      <c r="C525" s="38">
        <v>987.5</v>
      </c>
      <c r="D525" s="38">
        <v>978.6</v>
      </c>
      <c r="E525" s="38">
        <v>984.9</v>
      </c>
      <c r="F525" s="38">
        <f t="shared" si="53"/>
        <v>0.90862685043389246</v>
      </c>
      <c r="G525" s="30">
        <f t="shared" si="54"/>
        <v>0.55130168453292272</v>
      </c>
      <c r="H525" s="30">
        <f t="shared" si="55"/>
        <v>0.60674157303370702</v>
      </c>
      <c r="I525" s="30">
        <f t="shared" si="50"/>
        <v>5</v>
      </c>
      <c r="J525" s="30">
        <f t="shared" si="51"/>
        <v>7</v>
      </c>
      <c r="K525" s="30">
        <f t="shared" si="52"/>
        <v>3</v>
      </c>
    </row>
    <row r="526" spans="1:11" x14ac:dyDescent="0.25">
      <c r="A526" s="1">
        <v>44967</v>
      </c>
      <c r="B526" s="38">
        <v>985</v>
      </c>
      <c r="C526" s="38">
        <v>986.3</v>
      </c>
      <c r="D526" s="38">
        <v>980.5</v>
      </c>
      <c r="E526" s="38">
        <v>983.6</v>
      </c>
      <c r="F526" s="38">
        <f t="shared" si="53"/>
        <v>0.58883248730964</v>
      </c>
      <c r="G526" s="30">
        <f t="shared" si="54"/>
        <v>-0.14213197969542918</v>
      </c>
      <c r="H526" s="30">
        <f t="shared" si="55"/>
        <v>0.2413793103448256</v>
      </c>
      <c r="I526" s="30">
        <f t="shared" si="50"/>
        <v>2</v>
      </c>
      <c r="J526" s="30">
        <f t="shared" si="51"/>
        <v>3</v>
      </c>
      <c r="K526" s="30">
        <f t="shared" si="52"/>
        <v>2</v>
      </c>
    </row>
    <row r="527" spans="1:11" x14ac:dyDescent="0.25">
      <c r="A527" s="1">
        <v>44966</v>
      </c>
      <c r="B527" s="38">
        <v>987</v>
      </c>
      <c r="C527" s="38">
        <v>988.9</v>
      </c>
      <c r="D527" s="38">
        <v>981.6</v>
      </c>
      <c r="E527" s="38">
        <v>986.9</v>
      </c>
      <c r="F527" s="38">
        <f t="shared" si="53"/>
        <v>0.73961499493413918</v>
      </c>
      <c r="G527" s="30">
        <f t="shared" si="54"/>
        <v>-1.0131712259374138E-2</v>
      </c>
      <c r="H527" s="30">
        <f t="shared" si="55"/>
        <v>1.3698630136989503E-2</v>
      </c>
      <c r="I527" s="30">
        <f t="shared" si="50"/>
        <v>3</v>
      </c>
      <c r="J527" s="30">
        <f t="shared" si="51"/>
        <v>1</v>
      </c>
      <c r="K527" s="30">
        <f t="shared" si="52"/>
        <v>2</v>
      </c>
    </row>
    <row r="528" spans="1:11" x14ac:dyDescent="0.25">
      <c r="A528" s="1">
        <v>44965</v>
      </c>
      <c r="B528" s="38">
        <v>996</v>
      </c>
      <c r="C528" s="38">
        <v>996.5</v>
      </c>
      <c r="D528" s="38">
        <v>986.1</v>
      </c>
      <c r="E528" s="38">
        <v>987.9</v>
      </c>
      <c r="F528" s="38">
        <f t="shared" si="53"/>
        <v>1.0441767068273069</v>
      </c>
      <c r="G528" s="30">
        <f t="shared" si="54"/>
        <v>-0.813253012048195</v>
      </c>
      <c r="H528" s="30">
        <f t="shared" si="55"/>
        <v>0.77884615384615774</v>
      </c>
      <c r="I528" s="30">
        <f t="shared" si="50"/>
        <v>5</v>
      </c>
      <c r="J528" s="30">
        <f t="shared" si="51"/>
        <v>8</v>
      </c>
      <c r="K528" s="30">
        <f t="shared" si="52"/>
        <v>3</v>
      </c>
    </row>
    <row r="529" spans="1:11" x14ac:dyDescent="0.25">
      <c r="A529" s="1">
        <v>44964</v>
      </c>
      <c r="B529" s="38">
        <v>997</v>
      </c>
      <c r="C529" s="38">
        <v>999</v>
      </c>
      <c r="D529" s="38">
        <v>992.4</v>
      </c>
      <c r="E529" s="38">
        <v>994.6</v>
      </c>
      <c r="F529" s="38">
        <f t="shared" si="53"/>
        <v>0.66198595787362313</v>
      </c>
      <c r="G529" s="30">
        <f t="shared" si="54"/>
        <v>-0.24072216649949621</v>
      </c>
      <c r="H529" s="30">
        <f t="shared" si="55"/>
        <v>0.36363636363635893</v>
      </c>
      <c r="I529" s="30">
        <f t="shared" si="50"/>
        <v>2</v>
      </c>
      <c r="J529" s="30">
        <f t="shared" si="51"/>
        <v>4</v>
      </c>
      <c r="K529" s="30">
        <f t="shared" si="52"/>
        <v>2</v>
      </c>
    </row>
    <row r="530" spans="1:11" x14ac:dyDescent="0.25">
      <c r="A530" s="1">
        <v>44963</v>
      </c>
      <c r="B530" s="38">
        <v>997.7</v>
      </c>
      <c r="C530" s="38">
        <v>998.9</v>
      </c>
      <c r="D530" s="38">
        <v>994.1</v>
      </c>
      <c r="E530" s="38">
        <v>995.1</v>
      </c>
      <c r="F530" s="38">
        <f t="shared" si="53"/>
        <v>0.48110654505361872</v>
      </c>
      <c r="G530" s="30">
        <f t="shared" si="54"/>
        <v>-0.26059937857071491</v>
      </c>
      <c r="H530" s="30">
        <f t="shared" si="55"/>
        <v>0.54166666666667662</v>
      </c>
      <c r="I530" s="30">
        <f t="shared" si="50"/>
        <v>1</v>
      </c>
      <c r="J530" s="30">
        <f t="shared" si="51"/>
        <v>6</v>
      </c>
      <c r="K530" s="30">
        <f t="shared" si="52"/>
        <v>2</v>
      </c>
    </row>
    <row r="531" spans="1:11" x14ac:dyDescent="0.25">
      <c r="A531" s="1">
        <v>44960</v>
      </c>
      <c r="B531" s="38">
        <v>994</v>
      </c>
      <c r="C531" s="38">
        <v>1001.1</v>
      </c>
      <c r="D531" s="38">
        <v>993.3</v>
      </c>
      <c r="E531" s="38">
        <v>1000.9</v>
      </c>
      <c r="F531" s="38">
        <f t="shared" si="53"/>
        <v>0.78470824949698881</v>
      </c>
      <c r="G531" s="30">
        <f t="shared" si="54"/>
        <v>0.69416498993963549</v>
      </c>
      <c r="H531" s="30">
        <f t="shared" si="55"/>
        <v>0.88461538461537381</v>
      </c>
      <c r="I531" s="30">
        <f t="shared" si="50"/>
        <v>4</v>
      </c>
      <c r="J531" s="30">
        <f t="shared" si="51"/>
        <v>9</v>
      </c>
      <c r="K531" s="30">
        <f t="shared" si="52"/>
        <v>3</v>
      </c>
    </row>
    <row r="532" spans="1:11" x14ac:dyDescent="0.25">
      <c r="A532" s="1">
        <v>44959</v>
      </c>
      <c r="B532" s="38">
        <v>998.9</v>
      </c>
      <c r="C532" s="38">
        <v>1002.4</v>
      </c>
      <c r="D532" s="38">
        <v>995</v>
      </c>
      <c r="E532" s="38">
        <v>996.5</v>
      </c>
      <c r="F532" s="38">
        <f t="shared" si="53"/>
        <v>0.74081489638602238</v>
      </c>
      <c r="G532" s="30">
        <f t="shared" si="54"/>
        <v>-0.2402642907197895</v>
      </c>
      <c r="H532" s="30">
        <f t="shared" si="55"/>
        <v>0.32432432432432223</v>
      </c>
      <c r="I532" s="30">
        <f t="shared" si="50"/>
        <v>3</v>
      </c>
      <c r="J532" s="30">
        <f t="shared" si="51"/>
        <v>4</v>
      </c>
      <c r="K532" s="30">
        <f t="shared" si="52"/>
        <v>2</v>
      </c>
    </row>
    <row r="533" spans="1:11" x14ac:dyDescent="0.25">
      <c r="A533" s="1">
        <v>44958</v>
      </c>
      <c r="B533" s="38">
        <v>992.1</v>
      </c>
      <c r="C533" s="38">
        <v>998.5</v>
      </c>
      <c r="D533" s="38">
        <v>991.6</v>
      </c>
      <c r="E533" s="38">
        <v>997.3</v>
      </c>
      <c r="F533" s="38">
        <f t="shared" si="53"/>
        <v>0.69549440580586408</v>
      </c>
      <c r="G533" s="30">
        <f t="shared" si="54"/>
        <v>0.52414071162180542</v>
      </c>
      <c r="H533" s="30">
        <f t="shared" si="55"/>
        <v>0.75362318840578968</v>
      </c>
      <c r="I533" s="30">
        <f t="shared" si="50"/>
        <v>3</v>
      </c>
      <c r="J533" s="30">
        <f t="shared" si="51"/>
        <v>8</v>
      </c>
      <c r="K533" s="30">
        <f t="shared" si="52"/>
        <v>3</v>
      </c>
    </row>
    <row r="534" spans="1:11" x14ac:dyDescent="0.25">
      <c r="A534" s="1">
        <v>44957</v>
      </c>
      <c r="B534" s="38">
        <v>998.3</v>
      </c>
      <c r="C534" s="38">
        <v>999.4</v>
      </c>
      <c r="D534" s="38">
        <v>992.6</v>
      </c>
      <c r="E534" s="38">
        <v>992.7</v>
      </c>
      <c r="F534" s="38">
        <f t="shared" si="53"/>
        <v>0.68115796854652466</v>
      </c>
      <c r="G534" s="30">
        <f t="shared" si="54"/>
        <v>-0.56095362115595604</v>
      </c>
      <c r="H534" s="30">
        <f t="shared" si="55"/>
        <v>0.82352941176469785</v>
      </c>
      <c r="I534" s="30">
        <f t="shared" si="50"/>
        <v>2</v>
      </c>
      <c r="J534" s="30">
        <f t="shared" si="51"/>
        <v>9</v>
      </c>
      <c r="K534" s="30">
        <f t="shared" si="52"/>
        <v>3</v>
      </c>
    </row>
    <row r="535" spans="1:11" x14ac:dyDescent="0.25">
      <c r="A535" s="1">
        <v>44956</v>
      </c>
      <c r="B535" s="38">
        <v>1001.7</v>
      </c>
      <c r="C535" s="38">
        <v>1001.7</v>
      </c>
      <c r="D535" s="38">
        <v>997.1</v>
      </c>
      <c r="E535" s="38">
        <v>999.1</v>
      </c>
      <c r="F535" s="38">
        <f t="shared" si="53"/>
        <v>0.45921932714385771</v>
      </c>
      <c r="G535" s="30">
        <f t="shared" si="54"/>
        <v>-0.25955875012479013</v>
      </c>
      <c r="H535" s="30">
        <f t="shared" si="55"/>
        <v>0.56521739130435</v>
      </c>
      <c r="I535" s="30">
        <f t="shared" si="50"/>
        <v>1</v>
      </c>
      <c r="J535" s="30">
        <f t="shared" si="51"/>
        <v>6</v>
      </c>
      <c r="K535" s="30">
        <f t="shared" si="52"/>
        <v>2</v>
      </c>
    </row>
    <row r="536" spans="1:11" x14ac:dyDescent="0.25">
      <c r="A536" s="1">
        <v>44953</v>
      </c>
      <c r="B536" s="38">
        <v>996.5</v>
      </c>
      <c r="C536" s="38">
        <v>1001.8</v>
      </c>
      <c r="D536" s="38">
        <v>994</v>
      </c>
      <c r="E536" s="38">
        <v>999.7</v>
      </c>
      <c r="F536" s="38">
        <f t="shared" si="53"/>
        <v>0.78273958855995529</v>
      </c>
      <c r="G536" s="30">
        <f t="shared" si="54"/>
        <v>0.3211239337681932</v>
      </c>
      <c r="H536" s="30">
        <f t="shared" si="55"/>
        <v>0.41025641025641846</v>
      </c>
      <c r="I536" s="30">
        <f t="shared" si="50"/>
        <v>3</v>
      </c>
      <c r="J536" s="30">
        <f t="shared" si="51"/>
        <v>5</v>
      </c>
      <c r="K536" s="30">
        <f t="shared" si="52"/>
        <v>2</v>
      </c>
    </row>
    <row r="537" spans="1:11" x14ac:dyDescent="0.25">
      <c r="A537" s="1">
        <v>44952</v>
      </c>
      <c r="B537" s="38">
        <v>1004</v>
      </c>
      <c r="C537" s="38">
        <v>1005</v>
      </c>
      <c r="D537" s="38">
        <v>993.4</v>
      </c>
      <c r="E537" s="38">
        <v>995</v>
      </c>
      <c r="F537" s="38">
        <f t="shared" si="53"/>
        <v>1.1553784860557792</v>
      </c>
      <c r="G537" s="30">
        <f t="shared" si="54"/>
        <v>-0.89641434262948216</v>
      </c>
      <c r="H537" s="30">
        <f t="shared" si="55"/>
        <v>0.77586206896551579</v>
      </c>
      <c r="I537" s="30">
        <f t="shared" si="50"/>
        <v>6</v>
      </c>
      <c r="J537" s="30">
        <f t="shared" si="51"/>
        <v>8</v>
      </c>
      <c r="K537" s="30">
        <f t="shared" si="52"/>
        <v>4</v>
      </c>
    </row>
    <row r="538" spans="1:11" x14ac:dyDescent="0.25">
      <c r="A538" s="1">
        <v>44951</v>
      </c>
      <c r="B538" s="38">
        <v>1002</v>
      </c>
      <c r="C538" s="38">
        <v>1005</v>
      </c>
      <c r="D538" s="38">
        <v>1000.6</v>
      </c>
      <c r="E538" s="38">
        <v>1002.6</v>
      </c>
      <c r="F538" s="38">
        <f t="shared" si="53"/>
        <v>0.43912175648702367</v>
      </c>
      <c r="G538" s="30">
        <f t="shared" si="54"/>
        <v>5.9880239520960346E-2</v>
      </c>
      <c r="H538" s="30">
        <f t="shared" si="55"/>
        <v>0.13636363636364221</v>
      </c>
      <c r="I538" s="30">
        <f t="shared" si="50"/>
        <v>1</v>
      </c>
      <c r="J538" s="30">
        <f t="shared" si="51"/>
        <v>2</v>
      </c>
      <c r="K538" s="30">
        <f t="shared" si="52"/>
        <v>2</v>
      </c>
    </row>
    <row r="539" spans="1:11" x14ac:dyDescent="0.25">
      <c r="A539" s="1">
        <v>44950</v>
      </c>
      <c r="B539" s="38">
        <v>1006.5</v>
      </c>
      <c r="C539" s="38">
        <v>1008.7</v>
      </c>
      <c r="D539" s="38">
        <v>1001.8</v>
      </c>
      <c r="E539" s="38">
        <v>1002.1</v>
      </c>
      <c r="F539" s="38">
        <f t="shared" si="53"/>
        <v>0.68554396423249786</v>
      </c>
      <c r="G539" s="30">
        <f t="shared" si="54"/>
        <v>-0.43715846994535296</v>
      </c>
      <c r="H539" s="30">
        <f t="shared" si="55"/>
        <v>0.63768115942027814</v>
      </c>
      <c r="I539" s="30">
        <f t="shared" si="50"/>
        <v>3</v>
      </c>
      <c r="J539" s="30">
        <f t="shared" si="51"/>
        <v>7</v>
      </c>
      <c r="K539" s="30">
        <f t="shared" si="52"/>
        <v>3</v>
      </c>
    </row>
    <row r="540" spans="1:11" x14ac:dyDescent="0.25">
      <c r="A540" s="1">
        <v>44949</v>
      </c>
      <c r="B540" s="38">
        <v>1000.3</v>
      </c>
      <c r="C540" s="38">
        <v>1005.9</v>
      </c>
      <c r="D540" s="38">
        <v>998.5</v>
      </c>
      <c r="E540" s="38">
        <v>1004.4</v>
      </c>
      <c r="F540" s="38">
        <f t="shared" si="53"/>
        <v>0.73977806658002376</v>
      </c>
      <c r="G540" s="30">
        <f t="shared" si="54"/>
        <v>0.40987703688893562</v>
      </c>
      <c r="H540" s="30">
        <f t="shared" si="55"/>
        <v>0.55405405405405883</v>
      </c>
      <c r="I540" s="30">
        <f t="shared" si="50"/>
        <v>3</v>
      </c>
      <c r="J540" s="30">
        <f t="shared" si="51"/>
        <v>6</v>
      </c>
      <c r="K540" s="30">
        <f t="shared" si="52"/>
        <v>2</v>
      </c>
    </row>
    <row r="541" spans="1:11" x14ac:dyDescent="0.25">
      <c r="A541" s="1">
        <v>44946</v>
      </c>
      <c r="B541" s="38">
        <v>1005.1</v>
      </c>
      <c r="C541" s="38">
        <v>1006.5</v>
      </c>
      <c r="D541" s="38">
        <v>998.4</v>
      </c>
      <c r="E541" s="38">
        <v>1000.3</v>
      </c>
      <c r="F541" s="38">
        <f t="shared" si="53"/>
        <v>0.80588996119789302</v>
      </c>
      <c r="G541" s="30">
        <f t="shared" si="54"/>
        <v>-0.47756442145060873</v>
      </c>
      <c r="H541" s="30">
        <f t="shared" si="55"/>
        <v>0.59259259259259933</v>
      </c>
      <c r="I541" s="30">
        <f t="shared" si="50"/>
        <v>4</v>
      </c>
      <c r="J541" s="30">
        <f t="shared" si="51"/>
        <v>6</v>
      </c>
      <c r="K541" s="30">
        <f t="shared" si="52"/>
        <v>2</v>
      </c>
    </row>
    <row r="542" spans="1:11" x14ac:dyDescent="0.25">
      <c r="A542" s="1">
        <v>44945</v>
      </c>
      <c r="B542" s="38">
        <v>1001</v>
      </c>
      <c r="C542" s="38">
        <v>1007.3</v>
      </c>
      <c r="D542" s="38">
        <v>1000.8</v>
      </c>
      <c r="E542" s="38">
        <v>1006.1</v>
      </c>
      <c r="F542" s="38">
        <f t="shared" si="53"/>
        <v>0.64935064935064934</v>
      </c>
      <c r="G542" s="30">
        <f t="shared" si="54"/>
        <v>0.50949050949051178</v>
      </c>
      <c r="H542" s="30">
        <f t="shared" si="55"/>
        <v>0.78461538461538816</v>
      </c>
      <c r="I542" s="30">
        <f t="shared" si="50"/>
        <v>2</v>
      </c>
      <c r="J542" s="30">
        <f t="shared" si="51"/>
        <v>8</v>
      </c>
      <c r="K542" s="30">
        <f t="shared" si="52"/>
        <v>3</v>
      </c>
    </row>
    <row r="543" spans="1:11" x14ac:dyDescent="0.25">
      <c r="A543" s="1">
        <v>44944</v>
      </c>
      <c r="B543" s="38">
        <v>1002.3</v>
      </c>
      <c r="C543" s="38">
        <v>1006</v>
      </c>
      <c r="D543" s="38">
        <v>1000.7</v>
      </c>
      <c r="E543" s="38">
        <v>1004.2</v>
      </c>
      <c r="F543" s="38">
        <f t="shared" si="53"/>
        <v>0.52878379726628311</v>
      </c>
      <c r="G543" s="30">
        <f t="shared" si="54"/>
        <v>0.18956400279358387</v>
      </c>
      <c r="H543" s="30">
        <f t="shared" si="55"/>
        <v>0.35849056603775603</v>
      </c>
      <c r="I543" s="30">
        <f t="shared" si="50"/>
        <v>1</v>
      </c>
      <c r="J543" s="30">
        <f t="shared" si="51"/>
        <v>4</v>
      </c>
      <c r="K543" s="30">
        <f t="shared" si="52"/>
        <v>2</v>
      </c>
    </row>
    <row r="544" spans="1:11" x14ac:dyDescent="0.25">
      <c r="A544" s="1">
        <v>44943</v>
      </c>
      <c r="B544" s="38">
        <v>1004.4</v>
      </c>
      <c r="C544" s="38">
        <v>1005.8</v>
      </c>
      <c r="D544" s="38">
        <v>1001.3</v>
      </c>
      <c r="E544" s="38">
        <v>1002.9</v>
      </c>
      <c r="F544" s="38">
        <f t="shared" si="53"/>
        <v>0.4480286738351254</v>
      </c>
      <c r="G544" s="30">
        <f t="shared" si="54"/>
        <v>-0.14934289127837516</v>
      </c>
      <c r="H544" s="30">
        <f t="shared" si="55"/>
        <v>0.33333333333333337</v>
      </c>
      <c r="I544" s="30">
        <f t="shared" si="50"/>
        <v>1</v>
      </c>
      <c r="J544" s="30">
        <f t="shared" si="51"/>
        <v>4</v>
      </c>
      <c r="K544" s="30">
        <f t="shared" si="52"/>
        <v>2</v>
      </c>
    </row>
    <row r="545" spans="1:11" x14ac:dyDescent="0.25">
      <c r="A545" s="1">
        <v>44942</v>
      </c>
      <c r="B545" s="38">
        <v>1005.9</v>
      </c>
      <c r="C545" s="38">
        <v>1009</v>
      </c>
      <c r="D545" s="38">
        <v>1001.7</v>
      </c>
      <c r="E545" s="38">
        <v>1003.7</v>
      </c>
      <c r="F545" s="38">
        <f t="shared" si="53"/>
        <v>0.72571826225270453</v>
      </c>
      <c r="G545" s="30">
        <f t="shared" si="54"/>
        <v>-0.21870961328163155</v>
      </c>
      <c r="H545" s="30">
        <f t="shared" si="55"/>
        <v>0.30136986301369112</v>
      </c>
      <c r="I545" s="30">
        <f t="shared" si="50"/>
        <v>3</v>
      </c>
      <c r="J545" s="30">
        <f t="shared" si="51"/>
        <v>4</v>
      </c>
      <c r="K545" s="30">
        <f t="shared" si="52"/>
        <v>2</v>
      </c>
    </row>
    <row r="546" spans="1:11" x14ac:dyDescent="0.25">
      <c r="A546" s="1">
        <v>44939</v>
      </c>
      <c r="B546" s="38">
        <v>1010.5</v>
      </c>
      <c r="C546" s="38">
        <v>1012.3</v>
      </c>
      <c r="D546" s="38">
        <v>998.2</v>
      </c>
      <c r="E546" s="38">
        <v>1003.4</v>
      </c>
      <c r="F546" s="38">
        <f t="shared" si="53"/>
        <v>1.3953488372092933</v>
      </c>
      <c r="G546" s="30">
        <f t="shared" si="54"/>
        <v>-0.70262246412667217</v>
      </c>
      <c r="H546" s="30">
        <f t="shared" si="55"/>
        <v>0.50354609929078498</v>
      </c>
      <c r="I546" s="30">
        <f t="shared" si="50"/>
        <v>8</v>
      </c>
      <c r="J546" s="30">
        <f t="shared" si="51"/>
        <v>6</v>
      </c>
      <c r="K546" s="30">
        <f t="shared" si="52"/>
        <v>1</v>
      </c>
    </row>
    <row r="547" spans="1:11" x14ac:dyDescent="0.25">
      <c r="A547" s="1">
        <v>44938</v>
      </c>
      <c r="B547" s="38">
        <v>1009.4</v>
      </c>
      <c r="C547" s="38">
        <v>1010.6</v>
      </c>
      <c r="D547" s="38">
        <v>1005.1</v>
      </c>
      <c r="E547" s="38">
        <v>1010</v>
      </c>
      <c r="F547" s="38">
        <f t="shared" si="53"/>
        <v>0.54487814543293045</v>
      </c>
      <c r="G547" s="30">
        <f t="shared" si="54"/>
        <v>5.944125222904921E-2</v>
      </c>
      <c r="H547" s="30">
        <f t="shared" si="55"/>
        <v>0.10909090909091322</v>
      </c>
      <c r="I547" s="30">
        <f t="shared" si="50"/>
        <v>1</v>
      </c>
      <c r="J547" s="30">
        <f t="shared" si="51"/>
        <v>2</v>
      </c>
      <c r="K547" s="30">
        <f t="shared" si="52"/>
        <v>2</v>
      </c>
    </row>
    <row r="548" spans="1:11" x14ac:dyDescent="0.25">
      <c r="A548" s="1">
        <v>44937</v>
      </c>
      <c r="B548" s="38">
        <v>1016.1</v>
      </c>
      <c r="C548" s="38">
        <v>1016.2</v>
      </c>
      <c r="D548" s="38">
        <v>1007.1</v>
      </c>
      <c r="E548" s="38">
        <v>1008.6</v>
      </c>
      <c r="F548" s="38">
        <f t="shared" si="53"/>
        <v>0.89558114358823171</v>
      </c>
      <c r="G548" s="30">
        <f t="shared" si="54"/>
        <v>-0.73811632713315622</v>
      </c>
      <c r="H548" s="30">
        <f t="shared" si="55"/>
        <v>0.82417582417582214</v>
      </c>
      <c r="I548" s="30">
        <f t="shared" si="50"/>
        <v>5</v>
      </c>
      <c r="J548" s="30">
        <f t="shared" si="51"/>
        <v>9</v>
      </c>
      <c r="K548" s="30">
        <f t="shared" si="52"/>
        <v>3</v>
      </c>
    </row>
    <row r="549" spans="1:11" x14ac:dyDescent="0.25">
      <c r="A549" s="1">
        <v>44936</v>
      </c>
      <c r="B549" s="38">
        <v>1013.1</v>
      </c>
      <c r="C549" s="38">
        <v>1016.1</v>
      </c>
      <c r="D549" s="38">
        <v>1010.8</v>
      </c>
      <c r="E549" s="38">
        <v>1012.4</v>
      </c>
      <c r="F549" s="38">
        <f t="shared" si="53"/>
        <v>0.52314677721844516</v>
      </c>
      <c r="G549" s="30">
        <f t="shared" si="54"/>
        <v>-6.909485736847748E-2</v>
      </c>
      <c r="H549" s="30">
        <f t="shared" si="55"/>
        <v>0.13207547169812006</v>
      </c>
      <c r="I549" s="30">
        <f t="shared" si="50"/>
        <v>1</v>
      </c>
      <c r="J549" s="30">
        <f t="shared" si="51"/>
        <v>2</v>
      </c>
      <c r="K549" s="30">
        <f t="shared" si="52"/>
        <v>2</v>
      </c>
    </row>
    <row r="550" spans="1:11" x14ac:dyDescent="0.25">
      <c r="A550" s="1">
        <v>44935</v>
      </c>
      <c r="B550" s="38">
        <v>1010</v>
      </c>
      <c r="C550" s="38">
        <v>1014.8</v>
      </c>
      <c r="D550" s="38">
        <v>1009.8</v>
      </c>
      <c r="E550" s="38">
        <v>1014.4</v>
      </c>
      <c r="F550" s="38">
        <f t="shared" si="53"/>
        <v>0.49504950495049505</v>
      </c>
      <c r="G550" s="30">
        <f t="shared" si="54"/>
        <v>0.43564356435643342</v>
      </c>
      <c r="H550" s="30">
        <f t="shared" si="55"/>
        <v>0.87999999999999556</v>
      </c>
      <c r="I550" s="30">
        <f t="shared" si="50"/>
        <v>1</v>
      </c>
      <c r="J550" s="30">
        <f t="shared" si="51"/>
        <v>9</v>
      </c>
      <c r="K550" s="30">
        <f t="shared" si="52"/>
        <v>3</v>
      </c>
    </row>
    <row r="551" spans="1:11" x14ac:dyDescent="0.25">
      <c r="A551" s="1">
        <v>44932</v>
      </c>
      <c r="B551" s="38">
        <v>999</v>
      </c>
      <c r="C551" s="38">
        <v>1006.9</v>
      </c>
      <c r="D551" s="38">
        <v>998.6</v>
      </c>
      <c r="E551" s="38">
        <v>1003.5</v>
      </c>
      <c r="F551" s="38">
        <f t="shared" si="53"/>
        <v>0.83083083083082632</v>
      </c>
      <c r="G551" s="30">
        <f t="shared" si="54"/>
        <v>0.45045045045045046</v>
      </c>
      <c r="H551" s="30">
        <f t="shared" si="55"/>
        <v>0.54216867469879815</v>
      </c>
      <c r="I551" s="30">
        <f t="shared" si="50"/>
        <v>4</v>
      </c>
      <c r="J551" s="30">
        <f t="shared" si="51"/>
        <v>6</v>
      </c>
      <c r="K551" s="30">
        <f t="shared" si="52"/>
        <v>2</v>
      </c>
    </row>
    <row r="552" spans="1:11" x14ac:dyDescent="0.25">
      <c r="A552" s="1">
        <v>44931</v>
      </c>
      <c r="B552" s="38">
        <v>1004.2</v>
      </c>
      <c r="C552" s="38">
        <v>1006.6</v>
      </c>
      <c r="D552" s="38">
        <v>998.2</v>
      </c>
      <c r="E552" s="38">
        <v>998.8</v>
      </c>
      <c r="F552" s="38">
        <f t="shared" si="53"/>
        <v>0.83648675562636698</v>
      </c>
      <c r="G552" s="30">
        <f t="shared" si="54"/>
        <v>-0.53774148575981784</v>
      </c>
      <c r="H552" s="30">
        <f t="shared" si="55"/>
        <v>0.64285714285715545</v>
      </c>
      <c r="I552" s="30">
        <f t="shared" si="50"/>
        <v>4</v>
      </c>
      <c r="J552" s="30">
        <f t="shared" si="51"/>
        <v>7</v>
      </c>
      <c r="K552" s="30">
        <f t="shared" si="52"/>
        <v>3</v>
      </c>
    </row>
    <row r="553" spans="1:11" x14ac:dyDescent="0.25">
      <c r="A553" s="1">
        <v>44930</v>
      </c>
      <c r="B553" s="38">
        <v>1008</v>
      </c>
      <c r="C553" s="38">
        <v>1011.2</v>
      </c>
      <c r="D553" s="38">
        <v>1001.7</v>
      </c>
      <c r="E553" s="38">
        <v>1005</v>
      </c>
      <c r="F553" s="38">
        <f t="shared" si="53"/>
        <v>0.94246031746031744</v>
      </c>
      <c r="G553" s="30">
        <f t="shared" si="54"/>
        <v>-0.29761904761904762</v>
      </c>
      <c r="H553" s="30">
        <f t="shared" si="55"/>
        <v>0.31578947368421051</v>
      </c>
      <c r="I553" s="30">
        <f t="shared" si="50"/>
        <v>5</v>
      </c>
      <c r="J553" s="30">
        <f t="shared" si="51"/>
        <v>4</v>
      </c>
      <c r="K553" s="30">
        <f t="shared" si="52"/>
        <v>2</v>
      </c>
    </row>
    <row r="554" spans="1:11" x14ac:dyDescent="0.25">
      <c r="A554" s="1">
        <v>44929</v>
      </c>
      <c r="B554" s="38">
        <v>1007</v>
      </c>
      <c r="C554" s="38">
        <v>1009.4</v>
      </c>
      <c r="D554" s="38">
        <v>1003.5</v>
      </c>
      <c r="E554" s="38">
        <v>1008.2</v>
      </c>
      <c r="F554" s="38">
        <f t="shared" si="53"/>
        <v>0.58589870903674057</v>
      </c>
      <c r="G554" s="30">
        <f t="shared" si="54"/>
        <v>0.11916583912612169</v>
      </c>
      <c r="H554" s="30">
        <f t="shared" si="55"/>
        <v>0.20338983050848305</v>
      </c>
      <c r="I554" s="30">
        <f t="shared" si="50"/>
        <v>2</v>
      </c>
      <c r="J554" s="30">
        <f t="shared" si="51"/>
        <v>3</v>
      </c>
      <c r="K554" s="30">
        <f t="shared" si="52"/>
        <v>2</v>
      </c>
    </row>
    <row r="555" spans="1:11" x14ac:dyDescent="0.25">
      <c r="A555" s="1">
        <v>44925</v>
      </c>
      <c r="B555" s="38">
        <v>1003.5</v>
      </c>
      <c r="C555" s="38">
        <v>1010</v>
      </c>
      <c r="D555" s="38">
        <v>1003.2</v>
      </c>
      <c r="E555" s="38">
        <v>1007.5</v>
      </c>
      <c r="F555" s="38">
        <f t="shared" si="53"/>
        <v>0.67762830094668203</v>
      </c>
      <c r="G555" s="30">
        <f t="shared" si="54"/>
        <v>0.39860488290981561</v>
      </c>
      <c r="H555" s="30">
        <f t="shared" si="55"/>
        <v>0.58823529411765096</v>
      </c>
      <c r="I555" s="30">
        <f t="shared" si="50"/>
        <v>2</v>
      </c>
      <c r="J555" s="30">
        <f t="shared" si="51"/>
        <v>6</v>
      </c>
      <c r="K555" s="30">
        <f t="shared" si="52"/>
        <v>2</v>
      </c>
    </row>
    <row r="556" spans="1:11" x14ac:dyDescent="0.25">
      <c r="A556" s="1">
        <v>44924</v>
      </c>
      <c r="B556" s="38">
        <v>994.3</v>
      </c>
      <c r="C556" s="38">
        <v>1004.1</v>
      </c>
      <c r="D556" s="38">
        <v>993.8</v>
      </c>
      <c r="E556" s="38">
        <v>1002.8</v>
      </c>
      <c r="F556" s="38">
        <f t="shared" si="53"/>
        <v>1.035904656542298</v>
      </c>
      <c r="G556" s="30">
        <f t="shared" si="54"/>
        <v>0.85487277481645385</v>
      </c>
      <c r="H556" s="30">
        <f t="shared" si="55"/>
        <v>0.82524271844659647</v>
      </c>
      <c r="I556" s="30">
        <f t="shared" si="50"/>
        <v>5</v>
      </c>
      <c r="J556" s="30">
        <f t="shared" si="51"/>
        <v>9</v>
      </c>
      <c r="K556" s="30">
        <f t="shared" si="52"/>
        <v>3</v>
      </c>
    </row>
    <row r="557" spans="1:11" x14ac:dyDescent="0.25">
      <c r="A557" s="1">
        <v>44923</v>
      </c>
      <c r="B557" s="38">
        <v>995.2</v>
      </c>
      <c r="C557" s="38">
        <v>998.2</v>
      </c>
      <c r="D557" s="38">
        <v>992.4</v>
      </c>
      <c r="E557" s="38">
        <v>997.4</v>
      </c>
      <c r="F557" s="38">
        <f t="shared" si="53"/>
        <v>0.58279742765274001</v>
      </c>
      <c r="G557" s="30">
        <f t="shared" si="54"/>
        <v>0.22106109324758158</v>
      </c>
      <c r="H557" s="30">
        <f t="shared" si="55"/>
        <v>0.37931034482756998</v>
      </c>
      <c r="I557" s="30">
        <f t="shared" si="50"/>
        <v>1</v>
      </c>
      <c r="J557" s="30">
        <f t="shared" si="51"/>
        <v>4</v>
      </c>
      <c r="K557" s="30">
        <f t="shared" si="52"/>
        <v>2</v>
      </c>
    </row>
    <row r="558" spans="1:11" x14ac:dyDescent="0.25">
      <c r="A558" s="1">
        <v>44922</v>
      </c>
      <c r="B558" s="38">
        <v>981.6</v>
      </c>
      <c r="C558" s="38">
        <v>996.5</v>
      </c>
      <c r="D558" s="38">
        <v>980.8</v>
      </c>
      <c r="E558" s="38">
        <v>994.5</v>
      </c>
      <c r="F558" s="38">
        <f t="shared" si="53"/>
        <v>1.5994295028524903</v>
      </c>
      <c r="G558" s="30">
        <f t="shared" si="54"/>
        <v>1.3141809290953523</v>
      </c>
      <c r="H558" s="30">
        <f t="shared" si="55"/>
        <v>0.82165605095541028</v>
      </c>
      <c r="I558" s="30">
        <f t="shared" si="50"/>
        <v>8</v>
      </c>
      <c r="J558" s="30">
        <f t="shared" si="51"/>
        <v>9</v>
      </c>
      <c r="K558" s="30">
        <f t="shared" si="52"/>
        <v>4</v>
      </c>
    </row>
    <row r="559" spans="1:11" x14ac:dyDescent="0.25">
      <c r="A559" s="1">
        <v>44921</v>
      </c>
      <c r="B559" s="38">
        <v>975</v>
      </c>
      <c r="C559" s="38">
        <v>978.4</v>
      </c>
      <c r="D559" s="38">
        <v>974.3</v>
      </c>
      <c r="E559" s="38">
        <v>978.3</v>
      </c>
      <c r="F559" s="38">
        <f t="shared" si="53"/>
        <v>0.42051282051282285</v>
      </c>
      <c r="G559" s="30">
        <f t="shared" si="54"/>
        <v>0.33846153846153382</v>
      </c>
      <c r="H559" s="30">
        <f t="shared" si="55"/>
        <v>0.80487804878047231</v>
      </c>
      <c r="I559" s="30">
        <f t="shared" si="50"/>
        <v>1</v>
      </c>
      <c r="J559" s="30">
        <f t="shared" si="51"/>
        <v>9</v>
      </c>
      <c r="K559" s="30">
        <f t="shared" si="52"/>
        <v>3</v>
      </c>
    </row>
    <row r="560" spans="1:11" x14ac:dyDescent="0.25">
      <c r="A560" s="1">
        <v>44918</v>
      </c>
      <c r="B560" s="38">
        <v>975</v>
      </c>
      <c r="C560" s="38">
        <v>981.9</v>
      </c>
      <c r="D560" s="38">
        <v>973.7</v>
      </c>
      <c r="E560" s="38">
        <v>980.5</v>
      </c>
      <c r="F560" s="38">
        <f t="shared" si="53"/>
        <v>0.84102564102563404</v>
      </c>
      <c r="G560" s="30">
        <f t="shared" si="54"/>
        <v>0.5641025641025641</v>
      </c>
      <c r="H560" s="30">
        <f t="shared" si="55"/>
        <v>0.67073170731707876</v>
      </c>
      <c r="I560" s="30">
        <f t="shared" si="50"/>
        <v>4</v>
      </c>
      <c r="J560" s="30">
        <f t="shared" si="51"/>
        <v>7</v>
      </c>
      <c r="K560" s="30">
        <f t="shared" si="52"/>
        <v>3</v>
      </c>
    </row>
    <row r="561" spans="1:11" x14ac:dyDescent="0.25">
      <c r="A561" s="1">
        <v>44917</v>
      </c>
      <c r="B561" s="38">
        <v>977</v>
      </c>
      <c r="C561" s="38">
        <v>979.9</v>
      </c>
      <c r="D561" s="38">
        <v>975.9</v>
      </c>
      <c r="E561" s="38">
        <v>977.5</v>
      </c>
      <c r="F561" s="38">
        <f t="shared" si="53"/>
        <v>0.40941658137154557</v>
      </c>
      <c r="G561" s="30">
        <f t="shared" si="54"/>
        <v>5.1177072671443197E-2</v>
      </c>
      <c r="H561" s="30">
        <f t="shared" si="55"/>
        <v>0.125</v>
      </c>
      <c r="I561" s="30">
        <f t="shared" si="50"/>
        <v>1</v>
      </c>
      <c r="J561" s="30">
        <f t="shared" si="51"/>
        <v>2</v>
      </c>
      <c r="K561" s="30">
        <f t="shared" si="52"/>
        <v>2</v>
      </c>
    </row>
    <row r="562" spans="1:11" x14ac:dyDescent="0.25">
      <c r="A562" s="1">
        <v>44916</v>
      </c>
      <c r="B562" s="38">
        <v>977.5</v>
      </c>
      <c r="C562" s="38">
        <v>977.7</v>
      </c>
      <c r="D562" s="38">
        <v>971.2</v>
      </c>
      <c r="E562" s="38">
        <v>974</v>
      </c>
      <c r="F562" s="38">
        <f t="shared" si="53"/>
        <v>0.66496163682864451</v>
      </c>
      <c r="G562" s="30">
        <f t="shared" si="54"/>
        <v>-0.35805626598465473</v>
      </c>
      <c r="H562" s="30">
        <f t="shared" si="55"/>
        <v>0.53846153846153844</v>
      </c>
      <c r="I562" s="30">
        <f t="shared" si="50"/>
        <v>2</v>
      </c>
      <c r="J562" s="30">
        <f t="shared" si="51"/>
        <v>6</v>
      </c>
      <c r="K562" s="30">
        <f t="shared" si="52"/>
        <v>2</v>
      </c>
    </row>
    <row r="563" spans="1:11" x14ac:dyDescent="0.25">
      <c r="A563" s="1">
        <v>44915</v>
      </c>
      <c r="B563" s="38">
        <v>980.1</v>
      </c>
      <c r="C563" s="38">
        <v>980.7</v>
      </c>
      <c r="D563" s="38">
        <v>971.6</v>
      </c>
      <c r="E563" s="38">
        <v>975.4</v>
      </c>
      <c r="F563" s="38">
        <f t="shared" si="53"/>
        <v>0.92847668605244593</v>
      </c>
      <c r="G563" s="30">
        <f t="shared" si="54"/>
        <v>-0.47954290378533265</v>
      </c>
      <c r="H563" s="30">
        <f t="shared" si="55"/>
        <v>0.5164835164835202</v>
      </c>
      <c r="I563" s="30">
        <f t="shared" si="50"/>
        <v>5</v>
      </c>
      <c r="J563" s="30">
        <f t="shared" si="51"/>
        <v>6</v>
      </c>
      <c r="K563" s="30">
        <f t="shared" si="52"/>
        <v>2</v>
      </c>
    </row>
    <row r="564" spans="1:11" x14ac:dyDescent="0.25">
      <c r="A564" s="1">
        <v>44914</v>
      </c>
      <c r="B564" s="38">
        <v>982.3</v>
      </c>
      <c r="C564" s="38">
        <v>983.9</v>
      </c>
      <c r="D564" s="38">
        <v>977.2</v>
      </c>
      <c r="E564" s="38">
        <v>980.5</v>
      </c>
      <c r="F564" s="38">
        <f t="shared" si="53"/>
        <v>0.68207268655196296</v>
      </c>
      <c r="G564" s="30">
        <f t="shared" si="54"/>
        <v>-0.18324340832739028</v>
      </c>
      <c r="H564" s="30">
        <f t="shared" si="55"/>
        <v>0.26865671641790639</v>
      </c>
      <c r="I564" s="30">
        <f t="shared" si="50"/>
        <v>2</v>
      </c>
      <c r="J564" s="30">
        <f t="shared" si="51"/>
        <v>3</v>
      </c>
      <c r="K564" s="30">
        <f t="shared" si="52"/>
        <v>2</v>
      </c>
    </row>
    <row r="565" spans="1:11" x14ac:dyDescent="0.25">
      <c r="A565" s="1">
        <v>44911</v>
      </c>
      <c r="B565" s="38">
        <v>974.7</v>
      </c>
      <c r="C565" s="38">
        <v>982.3</v>
      </c>
      <c r="D565" s="38">
        <v>974.5</v>
      </c>
      <c r="E565" s="38">
        <v>981.7</v>
      </c>
      <c r="F565" s="38">
        <f t="shared" si="53"/>
        <v>0.80024622960910585</v>
      </c>
      <c r="G565" s="30">
        <f t="shared" si="54"/>
        <v>0.71816969323894531</v>
      </c>
      <c r="H565" s="30">
        <f t="shared" si="55"/>
        <v>0.89743589743590257</v>
      </c>
      <c r="I565" s="30">
        <f t="shared" si="50"/>
        <v>4</v>
      </c>
      <c r="J565" s="30">
        <f t="shared" si="51"/>
        <v>9</v>
      </c>
      <c r="K565" s="30">
        <f t="shared" si="52"/>
        <v>3</v>
      </c>
    </row>
    <row r="566" spans="1:11" x14ac:dyDescent="0.25">
      <c r="A566" s="1">
        <v>44910</v>
      </c>
      <c r="B566" s="38">
        <v>985</v>
      </c>
      <c r="C566" s="38">
        <v>985.2</v>
      </c>
      <c r="D566" s="38">
        <v>977</v>
      </c>
      <c r="E566" s="38">
        <v>978.1</v>
      </c>
      <c r="F566" s="38">
        <f t="shared" si="53"/>
        <v>0.83248730964467466</v>
      </c>
      <c r="G566" s="30">
        <f t="shared" si="54"/>
        <v>-0.70050761421319563</v>
      </c>
      <c r="H566" s="30">
        <f t="shared" si="55"/>
        <v>0.84146341463413887</v>
      </c>
      <c r="I566" s="30">
        <f t="shared" si="50"/>
        <v>4</v>
      </c>
      <c r="J566" s="30">
        <f t="shared" si="51"/>
        <v>9</v>
      </c>
      <c r="K566" s="30">
        <f t="shared" si="52"/>
        <v>3</v>
      </c>
    </row>
    <row r="567" spans="1:11" x14ac:dyDescent="0.25">
      <c r="A567" s="1">
        <v>44909</v>
      </c>
      <c r="B567" s="38">
        <v>983.5</v>
      </c>
      <c r="C567" s="38">
        <v>989</v>
      </c>
      <c r="D567" s="38">
        <v>982.8</v>
      </c>
      <c r="E567" s="38">
        <v>986.4</v>
      </c>
      <c r="F567" s="38">
        <f t="shared" si="53"/>
        <v>0.63040162684291257</v>
      </c>
      <c r="G567" s="30">
        <f t="shared" si="54"/>
        <v>0.29486527707168048</v>
      </c>
      <c r="H567" s="30">
        <f t="shared" si="55"/>
        <v>0.46774193548386395</v>
      </c>
      <c r="I567" s="30">
        <f t="shared" si="50"/>
        <v>2</v>
      </c>
      <c r="J567" s="30">
        <f t="shared" si="51"/>
        <v>5</v>
      </c>
      <c r="K567" s="30">
        <f t="shared" si="52"/>
        <v>2</v>
      </c>
    </row>
    <row r="568" spans="1:11" x14ac:dyDescent="0.25">
      <c r="A568" s="1">
        <v>44908</v>
      </c>
      <c r="B568" s="38">
        <v>984.5</v>
      </c>
      <c r="C568" s="38">
        <v>985</v>
      </c>
      <c r="D568" s="38">
        <v>979</v>
      </c>
      <c r="E568" s="38">
        <v>981.3</v>
      </c>
      <c r="F568" s="38">
        <f t="shared" si="53"/>
        <v>0.60944641950228551</v>
      </c>
      <c r="G568" s="30">
        <f t="shared" si="54"/>
        <v>-0.3250380904012235</v>
      </c>
      <c r="H568" s="30">
        <f t="shared" si="55"/>
        <v>0.53333333333334088</v>
      </c>
      <c r="I568" s="30">
        <f t="shared" si="50"/>
        <v>2</v>
      </c>
      <c r="J568" s="30">
        <f t="shared" si="51"/>
        <v>6</v>
      </c>
      <c r="K568" s="30">
        <f t="shared" si="52"/>
        <v>2</v>
      </c>
    </row>
    <row r="569" spans="1:11" x14ac:dyDescent="0.25">
      <c r="A569" s="1">
        <v>44904</v>
      </c>
      <c r="B569" s="38">
        <v>978.6</v>
      </c>
      <c r="C569" s="38">
        <v>983.8</v>
      </c>
      <c r="D569" s="38">
        <v>977.2</v>
      </c>
      <c r="E569" s="38">
        <v>980.9</v>
      </c>
      <c r="F569" s="38">
        <f t="shared" si="53"/>
        <v>0.67443286327405572</v>
      </c>
      <c r="G569" s="30">
        <f t="shared" si="54"/>
        <v>0.23502963417126044</v>
      </c>
      <c r="H569" s="30">
        <f t="shared" si="55"/>
        <v>0.3484848484848464</v>
      </c>
      <c r="I569" s="30">
        <f t="shared" si="50"/>
        <v>2</v>
      </c>
      <c r="J569" s="30">
        <f t="shared" si="51"/>
        <v>4</v>
      </c>
      <c r="K569" s="30">
        <f t="shared" si="52"/>
        <v>2</v>
      </c>
    </row>
    <row r="570" spans="1:11" x14ac:dyDescent="0.25">
      <c r="A570" s="1">
        <v>44903</v>
      </c>
      <c r="B570" s="38">
        <v>979.8</v>
      </c>
      <c r="C570" s="38">
        <v>981.9</v>
      </c>
      <c r="D570" s="38">
        <v>975.5</v>
      </c>
      <c r="E570" s="38">
        <v>976.1</v>
      </c>
      <c r="F570" s="38">
        <f t="shared" si="53"/>
        <v>0.65319452949581314</v>
      </c>
      <c r="G570" s="30">
        <f t="shared" si="54"/>
        <v>-0.37762808736476139</v>
      </c>
      <c r="H570" s="30">
        <f t="shared" si="55"/>
        <v>0.57812499999999145</v>
      </c>
      <c r="I570" s="30">
        <f t="shared" si="50"/>
        <v>2</v>
      </c>
      <c r="J570" s="30">
        <f t="shared" si="51"/>
        <v>6</v>
      </c>
      <c r="K570" s="30">
        <f t="shared" si="52"/>
        <v>2</v>
      </c>
    </row>
    <row r="571" spans="1:11" x14ac:dyDescent="0.25">
      <c r="A571" s="1">
        <v>44902</v>
      </c>
      <c r="B571" s="38">
        <v>981.8</v>
      </c>
      <c r="C571" s="38">
        <v>987.6</v>
      </c>
      <c r="D571" s="38">
        <v>979.9</v>
      </c>
      <c r="E571" s="38">
        <v>980.5</v>
      </c>
      <c r="F571" s="38">
        <f t="shared" si="53"/>
        <v>0.78427378284783522</v>
      </c>
      <c r="G571" s="30">
        <f t="shared" si="54"/>
        <v>-0.13240985944183689</v>
      </c>
      <c r="H571" s="30">
        <f t="shared" si="55"/>
        <v>0.16883116883116192</v>
      </c>
      <c r="I571" s="30">
        <f t="shared" si="50"/>
        <v>3</v>
      </c>
      <c r="J571" s="30">
        <f t="shared" si="51"/>
        <v>2</v>
      </c>
      <c r="K571" s="30">
        <f t="shared" si="52"/>
        <v>2</v>
      </c>
    </row>
    <row r="572" spans="1:11" x14ac:dyDescent="0.25">
      <c r="A572" s="1">
        <v>44901</v>
      </c>
      <c r="B572" s="38">
        <v>986.6</v>
      </c>
      <c r="C572" s="38">
        <v>988.4</v>
      </c>
      <c r="D572" s="38">
        <v>981.9</v>
      </c>
      <c r="E572" s="38">
        <v>984.4</v>
      </c>
      <c r="F572" s="38">
        <f t="shared" si="53"/>
        <v>0.65882829920940611</v>
      </c>
      <c r="G572" s="30">
        <f t="shared" si="54"/>
        <v>-0.22298803973241896</v>
      </c>
      <c r="H572" s="30">
        <f t="shared" si="55"/>
        <v>0.33846153846154542</v>
      </c>
      <c r="I572" s="30">
        <f t="shared" si="50"/>
        <v>2</v>
      </c>
      <c r="J572" s="30">
        <f t="shared" si="51"/>
        <v>4</v>
      </c>
      <c r="K572" s="30">
        <f t="shared" si="52"/>
        <v>2</v>
      </c>
    </row>
    <row r="573" spans="1:11" x14ac:dyDescent="0.25">
      <c r="A573" s="1">
        <v>44897</v>
      </c>
      <c r="B573" s="38">
        <v>991.6</v>
      </c>
      <c r="C573" s="38">
        <v>995.6</v>
      </c>
      <c r="D573" s="38">
        <v>987.4</v>
      </c>
      <c r="E573" s="38">
        <v>988.5</v>
      </c>
      <c r="F573" s="38">
        <f t="shared" si="53"/>
        <v>0.82694634933441358</v>
      </c>
      <c r="G573" s="30">
        <f t="shared" si="54"/>
        <v>-0.3126260588947179</v>
      </c>
      <c r="H573" s="30">
        <f t="shared" si="55"/>
        <v>0.37804878048780555</v>
      </c>
      <c r="I573" s="30">
        <f t="shared" si="50"/>
        <v>4</v>
      </c>
      <c r="J573" s="30">
        <f t="shared" si="51"/>
        <v>4</v>
      </c>
      <c r="K573" s="30">
        <f t="shared" si="52"/>
        <v>2</v>
      </c>
    </row>
    <row r="574" spans="1:11" x14ac:dyDescent="0.25">
      <c r="A574" s="1">
        <v>44896</v>
      </c>
      <c r="B574" s="38">
        <v>1000</v>
      </c>
      <c r="C574" s="38">
        <v>1000.3</v>
      </c>
      <c r="D574" s="38">
        <v>993.3</v>
      </c>
      <c r="E574" s="38">
        <v>994.1</v>
      </c>
      <c r="F574" s="38">
        <f t="shared" si="53"/>
        <v>0.70000000000000007</v>
      </c>
      <c r="G574" s="30">
        <f t="shared" si="54"/>
        <v>-0.58999999999999775</v>
      </c>
      <c r="H574" s="30">
        <f t="shared" si="55"/>
        <v>0.84285714285713953</v>
      </c>
      <c r="I574" s="30">
        <f t="shared" si="50"/>
        <v>3</v>
      </c>
      <c r="J574" s="30">
        <f t="shared" si="51"/>
        <v>9</v>
      </c>
      <c r="K574" s="30">
        <f t="shared" si="52"/>
        <v>3</v>
      </c>
    </row>
    <row r="575" spans="1:11" x14ac:dyDescent="0.25">
      <c r="A575" s="1">
        <v>44895</v>
      </c>
      <c r="B575" s="38">
        <v>988.5</v>
      </c>
      <c r="C575" s="38">
        <v>994.3</v>
      </c>
      <c r="D575" s="38">
        <v>985.8</v>
      </c>
      <c r="E575" s="38">
        <v>993.9</v>
      </c>
      <c r="F575" s="38">
        <f t="shared" si="53"/>
        <v>0.85988872028325747</v>
      </c>
      <c r="G575" s="30">
        <f t="shared" si="54"/>
        <v>0.54628224582700835</v>
      </c>
      <c r="H575" s="30">
        <f t="shared" si="55"/>
        <v>0.63529411764705612</v>
      </c>
      <c r="I575" s="30">
        <f t="shared" si="50"/>
        <v>4</v>
      </c>
      <c r="J575" s="30">
        <f t="shared" si="51"/>
        <v>7</v>
      </c>
      <c r="K575" s="30">
        <f t="shared" si="52"/>
        <v>3</v>
      </c>
    </row>
    <row r="576" spans="1:11" x14ac:dyDescent="0.25">
      <c r="A576" s="1">
        <v>44894</v>
      </c>
      <c r="B576" s="38">
        <v>981.2</v>
      </c>
      <c r="C576" s="38">
        <v>989.9</v>
      </c>
      <c r="D576" s="38">
        <v>980.8</v>
      </c>
      <c r="E576" s="38">
        <v>987.6</v>
      </c>
      <c r="F576" s="38">
        <f t="shared" si="53"/>
        <v>0.92743579290664713</v>
      </c>
      <c r="G576" s="30">
        <f t="shared" si="54"/>
        <v>0.6522625356706051</v>
      </c>
      <c r="H576" s="30">
        <f t="shared" si="55"/>
        <v>0.70329670329669913</v>
      </c>
      <c r="I576" s="30">
        <f t="shared" si="50"/>
        <v>5</v>
      </c>
      <c r="J576" s="30">
        <f t="shared" si="51"/>
        <v>8</v>
      </c>
      <c r="K576" s="30">
        <f t="shared" si="52"/>
        <v>3</v>
      </c>
    </row>
    <row r="577" spans="1:11" x14ac:dyDescent="0.25">
      <c r="A577" s="1">
        <v>44893</v>
      </c>
      <c r="B577" s="38">
        <v>978.7</v>
      </c>
      <c r="C577" s="38">
        <v>983.8</v>
      </c>
      <c r="D577" s="38">
        <v>977.1</v>
      </c>
      <c r="E577" s="38">
        <v>980.5</v>
      </c>
      <c r="F577" s="38">
        <f t="shared" si="53"/>
        <v>0.68458158782057132</v>
      </c>
      <c r="G577" s="30">
        <f t="shared" si="54"/>
        <v>0.1839174415040313</v>
      </c>
      <c r="H577" s="30">
        <f t="shared" si="55"/>
        <v>0.26865671641790639</v>
      </c>
      <c r="I577" s="30">
        <f t="shared" si="50"/>
        <v>3</v>
      </c>
      <c r="J577" s="30">
        <f t="shared" si="51"/>
        <v>3</v>
      </c>
      <c r="K577" s="30">
        <f t="shared" si="52"/>
        <v>2</v>
      </c>
    </row>
    <row r="578" spans="1:11" x14ac:dyDescent="0.25">
      <c r="A578" s="1">
        <v>44890</v>
      </c>
      <c r="B578" s="38">
        <v>987.8</v>
      </c>
      <c r="C578" s="38">
        <v>988.2</v>
      </c>
      <c r="D578" s="38">
        <v>982.5</v>
      </c>
      <c r="E578" s="38">
        <v>983.4</v>
      </c>
      <c r="F578" s="38">
        <f t="shared" si="53"/>
        <v>0.57703988661672867</v>
      </c>
      <c r="G578" s="30">
        <f t="shared" si="54"/>
        <v>-0.44543429844097771</v>
      </c>
      <c r="H578" s="30">
        <f t="shared" si="55"/>
        <v>0.77192982456139336</v>
      </c>
      <c r="I578" s="30">
        <f t="shared" si="50"/>
        <v>1</v>
      </c>
      <c r="J578" s="30">
        <f t="shared" si="51"/>
        <v>8</v>
      </c>
      <c r="K578" s="30">
        <f t="shared" si="52"/>
        <v>3</v>
      </c>
    </row>
    <row r="579" spans="1:11" x14ac:dyDescent="0.25">
      <c r="A579" s="1">
        <v>44889</v>
      </c>
      <c r="B579" s="38">
        <v>993.4</v>
      </c>
      <c r="C579" s="38">
        <v>993.5</v>
      </c>
      <c r="D579" s="38">
        <v>987.3</v>
      </c>
      <c r="E579" s="38">
        <v>988.8</v>
      </c>
      <c r="F579" s="38">
        <f t="shared" si="53"/>
        <v>0.62411918663177424</v>
      </c>
      <c r="G579" s="30">
        <f t="shared" si="54"/>
        <v>-0.46305617072679917</v>
      </c>
      <c r="H579" s="30">
        <f t="shared" si="55"/>
        <v>0.74193548387096597</v>
      </c>
      <c r="I579" s="30">
        <f t="shared" ref="I579:I642" si="56">VLOOKUP(_xlfn.PERCENTRANK.EXC(F$4:F$1200,F579),$M$4:$O$13,3,TRUE)</f>
        <v>2</v>
      </c>
      <c r="J579" s="30">
        <f t="shared" ref="J579:J642" si="57">VLOOKUP(H579,$M$17:$O$26,3,TRUE)</f>
        <v>8</v>
      </c>
      <c r="K579" s="30">
        <f t="shared" ref="K579:K642" si="58">IF(I579&gt;=$O$3,IF(J579&gt;=$O$16,4,1),IF(J579&gt;=$O$16,3,2))</f>
        <v>3</v>
      </c>
    </row>
    <row r="580" spans="1:11" x14ac:dyDescent="0.25">
      <c r="A580" s="1">
        <v>44888</v>
      </c>
      <c r="B580" s="38">
        <v>989</v>
      </c>
      <c r="C580" s="38">
        <v>991.8</v>
      </c>
      <c r="D580" s="38">
        <v>985.9</v>
      </c>
      <c r="E580" s="38">
        <v>990.4</v>
      </c>
      <c r="F580" s="38">
        <f t="shared" ref="F580:F643" si="59">(C580-D580)/B580*100</f>
        <v>0.59656218402426464</v>
      </c>
      <c r="G580" s="30">
        <f t="shared" ref="G580:G643" si="60">(E580-B580)/B580*100</f>
        <v>0.14155712841253562</v>
      </c>
      <c r="H580" s="30">
        <f t="shared" ref="H580:H643" si="61">ABS(G580/F580)</f>
        <v>0.2372881355932174</v>
      </c>
      <c r="I580" s="30">
        <f t="shared" si="56"/>
        <v>2</v>
      </c>
      <c r="J580" s="30">
        <f t="shared" si="57"/>
        <v>3</v>
      </c>
      <c r="K580" s="30">
        <f t="shared" si="58"/>
        <v>2</v>
      </c>
    </row>
    <row r="581" spans="1:11" x14ac:dyDescent="0.25">
      <c r="A581" s="1">
        <v>44887</v>
      </c>
      <c r="B581" s="38">
        <v>985.8</v>
      </c>
      <c r="C581" s="38">
        <v>991.4</v>
      </c>
      <c r="D581" s="38">
        <v>981.8</v>
      </c>
      <c r="E581" s="38">
        <v>983.6</v>
      </c>
      <c r="F581" s="38">
        <f t="shared" si="59"/>
        <v>0.97382836275106743</v>
      </c>
      <c r="G581" s="30">
        <f t="shared" si="60"/>
        <v>-0.22316899979711219</v>
      </c>
      <c r="H581" s="30">
        <f t="shared" si="61"/>
        <v>0.22916666666665902</v>
      </c>
      <c r="I581" s="30">
        <f t="shared" si="56"/>
        <v>5</v>
      </c>
      <c r="J581" s="30">
        <f t="shared" si="57"/>
        <v>3</v>
      </c>
      <c r="K581" s="30">
        <f t="shared" si="58"/>
        <v>2</v>
      </c>
    </row>
    <row r="582" spans="1:11" x14ac:dyDescent="0.25">
      <c r="A582" s="1">
        <v>44886</v>
      </c>
      <c r="B582" s="38">
        <v>981</v>
      </c>
      <c r="C582" s="38">
        <v>989.5</v>
      </c>
      <c r="D582" s="38">
        <v>977.9</v>
      </c>
      <c r="E582" s="38">
        <v>985.2</v>
      </c>
      <c r="F582" s="38">
        <f t="shared" si="59"/>
        <v>1.1824668705402674</v>
      </c>
      <c r="G582" s="30">
        <f t="shared" si="60"/>
        <v>0.42813455657492822</v>
      </c>
      <c r="H582" s="30">
        <f t="shared" si="61"/>
        <v>0.3620689655172446</v>
      </c>
      <c r="I582" s="30">
        <f t="shared" si="56"/>
        <v>6</v>
      </c>
      <c r="J582" s="30">
        <f t="shared" si="57"/>
        <v>4</v>
      </c>
      <c r="K582" s="30">
        <f t="shared" si="58"/>
        <v>1</v>
      </c>
    </row>
    <row r="583" spans="1:11" x14ac:dyDescent="0.25">
      <c r="A583" s="1">
        <v>44883</v>
      </c>
      <c r="B583" s="38">
        <v>979.9</v>
      </c>
      <c r="C583" s="38">
        <v>984.8</v>
      </c>
      <c r="D583" s="38">
        <v>979.6</v>
      </c>
      <c r="E583" s="38">
        <v>983.7</v>
      </c>
      <c r="F583" s="38">
        <f t="shared" si="59"/>
        <v>0.53066639453004716</v>
      </c>
      <c r="G583" s="30">
        <f t="shared" si="60"/>
        <v>0.38779467292581571</v>
      </c>
      <c r="H583" s="30">
        <f t="shared" si="61"/>
        <v>0.73076923076925338</v>
      </c>
      <c r="I583" s="30">
        <f t="shared" si="56"/>
        <v>1</v>
      </c>
      <c r="J583" s="30">
        <f t="shared" si="57"/>
        <v>8</v>
      </c>
      <c r="K583" s="30">
        <f t="shared" si="58"/>
        <v>3</v>
      </c>
    </row>
    <row r="584" spans="1:11" x14ac:dyDescent="0.25">
      <c r="A584" s="1">
        <v>44882</v>
      </c>
      <c r="B584" s="38">
        <v>982</v>
      </c>
      <c r="C584" s="38">
        <v>984.4</v>
      </c>
      <c r="D584" s="38">
        <v>980.1</v>
      </c>
      <c r="E584" s="38">
        <v>981.8</v>
      </c>
      <c r="F584" s="38">
        <f t="shared" si="59"/>
        <v>0.43788187372708293</v>
      </c>
      <c r="G584" s="30">
        <f t="shared" si="60"/>
        <v>-2.0366598778008702E-2</v>
      </c>
      <c r="H584" s="30">
        <f t="shared" si="61"/>
        <v>4.6511627906987811E-2</v>
      </c>
      <c r="I584" s="30">
        <f t="shared" si="56"/>
        <v>1</v>
      </c>
      <c r="J584" s="30">
        <f t="shared" si="57"/>
        <v>1</v>
      </c>
      <c r="K584" s="30">
        <f t="shared" si="58"/>
        <v>2</v>
      </c>
    </row>
    <row r="585" spans="1:11" x14ac:dyDescent="0.25">
      <c r="A585" s="1">
        <v>44881</v>
      </c>
      <c r="B585" s="38">
        <v>992.2</v>
      </c>
      <c r="C585" s="38">
        <v>992.2</v>
      </c>
      <c r="D585" s="38">
        <v>983.4</v>
      </c>
      <c r="E585" s="38">
        <v>985.4</v>
      </c>
      <c r="F585" s="38">
        <f t="shared" si="59"/>
        <v>0.88691796008869861</v>
      </c>
      <c r="G585" s="30">
        <f t="shared" si="60"/>
        <v>-0.6853456964321778</v>
      </c>
      <c r="H585" s="30">
        <f t="shared" si="61"/>
        <v>0.77272727272727448</v>
      </c>
      <c r="I585" s="30">
        <f t="shared" si="56"/>
        <v>5</v>
      </c>
      <c r="J585" s="30">
        <f t="shared" si="57"/>
        <v>8</v>
      </c>
      <c r="K585" s="30">
        <f t="shared" si="58"/>
        <v>3</v>
      </c>
    </row>
    <row r="586" spans="1:11" x14ac:dyDescent="0.25">
      <c r="A586" s="1">
        <v>44880</v>
      </c>
      <c r="B586" s="38">
        <v>991</v>
      </c>
      <c r="C586" s="38">
        <v>998.8</v>
      </c>
      <c r="D586" s="38">
        <v>989</v>
      </c>
      <c r="E586" s="38">
        <v>993.6</v>
      </c>
      <c r="F586" s="38">
        <f t="shared" si="59"/>
        <v>0.98890010090816904</v>
      </c>
      <c r="G586" s="30">
        <f t="shared" si="60"/>
        <v>0.26236125126135446</v>
      </c>
      <c r="H586" s="30">
        <f t="shared" si="61"/>
        <v>0.26530612244898311</v>
      </c>
      <c r="I586" s="30">
        <f t="shared" si="56"/>
        <v>5</v>
      </c>
      <c r="J586" s="30">
        <f t="shared" si="57"/>
        <v>3</v>
      </c>
      <c r="K586" s="30">
        <f t="shared" si="58"/>
        <v>2</v>
      </c>
    </row>
    <row r="587" spans="1:11" x14ac:dyDescent="0.25">
      <c r="A587" s="1">
        <v>44879</v>
      </c>
      <c r="B587" s="38">
        <v>999.6</v>
      </c>
      <c r="C587" s="38">
        <v>1002.1</v>
      </c>
      <c r="D587" s="38">
        <v>990.1</v>
      </c>
      <c r="E587" s="38">
        <v>992.8</v>
      </c>
      <c r="F587" s="38">
        <f t="shared" si="59"/>
        <v>1.2004801920768309</v>
      </c>
      <c r="G587" s="30">
        <f t="shared" si="60"/>
        <v>-0.68027210884354428</v>
      </c>
      <c r="H587" s="30">
        <f t="shared" si="61"/>
        <v>0.56666666666667231</v>
      </c>
      <c r="I587" s="30">
        <f t="shared" si="56"/>
        <v>7</v>
      </c>
      <c r="J587" s="30">
        <f t="shared" si="57"/>
        <v>6</v>
      </c>
      <c r="K587" s="30">
        <f t="shared" si="58"/>
        <v>1</v>
      </c>
    </row>
    <row r="588" spans="1:11" x14ac:dyDescent="0.25">
      <c r="A588" s="1">
        <v>44876</v>
      </c>
      <c r="B588" s="38">
        <v>1004</v>
      </c>
      <c r="C588" s="38">
        <v>1005</v>
      </c>
      <c r="D588" s="38">
        <v>997.1</v>
      </c>
      <c r="E588" s="38">
        <v>1002.8</v>
      </c>
      <c r="F588" s="38">
        <f t="shared" si="59"/>
        <v>0.78685258964143212</v>
      </c>
      <c r="G588" s="30">
        <f t="shared" si="60"/>
        <v>-0.11952191235060214</v>
      </c>
      <c r="H588" s="30">
        <f t="shared" si="61"/>
        <v>0.15189873417722136</v>
      </c>
      <c r="I588" s="30">
        <f t="shared" si="56"/>
        <v>4</v>
      </c>
      <c r="J588" s="30">
        <f t="shared" si="57"/>
        <v>2</v>
      </c>
      <c r="K588" s="30">
        <f t="shared" si="58"/>
        <v>2</v>
      </c>
    </row>
    <row r="589" spans="1:11" x14ac:dyDescent="0.25">
      <c r="A589" s="1">
        <v>44875</v>
      </c>
      <c r="B589" s="38">
        <v>983.1</v>
      </c>
      <c r="C589" s="38">
        <v>989.8</v>
      </c>
      <c r="D589" s="38">
        <v>981</v>
      </c>
      <c r="E589" s="38">
        <v>988.2</v>
      </c>
      <c r="F589" s="38">
        <f t="shared" si="59"/>
        <v>0.89512765741022826</v>
      </c>
      <c r="G589" s="30">
        <f t="shared" si="60"/>
        <v>0.51876716509002374</v>
      </c>
      <c r="H589" s="30">
        <f t="shared" si="61"/>
        <v>0.57954545454546025</v>
      </c>
      <c r="I589" s="30">
        <f t="shared" si="56"/>
        <v>5</v>
      </c>
      <c r="J589" s="30">
        <f t="shared" si="57"/>
        <v>6</v>
      </c>
      <c r="K589" s="30">
        <f t="shared" si="58"/>
        <v>2</v>
      </c>
    </row>
    <row r="590" spans="1:11" x14ac:dyDescent="0.25">
      <c r="A590" s="1">
        <v>44874</v>
      </c>
      <c r="B590" s="38">
        <v>999.7</v>
      </c>
      <c r="C590" s="38">
        <v>999.9</v>
      </c>
      <c r="D590" s="38">
        <v>985.5</v>
      </c>
      <c r="E590" s="38">
        <v>988.7</v>
      </c>
      <c r="F590" s="38">
        <f t="shared" si="59"/>
        <v>1.4404321296388893</v>
      </c>
      <c r="G590" s="30">
        <f t="shared" si="60"/>
        <v>-1.1003300990297089</v>
      </c>
      <c r="H590" s="30">
        <f t="shared" si="61"/>
        <v>0.76388888888889017</v>
      </c>
      <c r="I590" s="30">
        <f t="shared" si="56"/>
        <v>8</v>
      </c>
      <c r="J590" s="30">
        <f t="shared" si="57"/>
        <v>8</v>
      </c>
      <c r="K590" s="30">
        <f t="shared" si="58"/>
        <v>4</v>
      </c>
    </row>
    <row r="591" spans="1:11" x14ac:dyDescent="0.25">
      <c r="A591" s="1">
        <v>44873</v>
      </c>
      <c r="B591" s="38">
        <v>991.8</v>
      </c>
      <c r="C591" s="38">
        <v>996.5</v>
      </c>
      <c r="D591" s="38">
        <v>990.7</v>
      </c>
      <c r="E591" s="38">
        <v>996.5</v>
      </c>
      <c r="F591" s="38">
        <f t="shared" si="59"/>
        <v>0.58479532163742232</v>
      </c>
      <c r="G591" s="30">
        <f t="shared" si="60"/>
        <v>0.4738858640855057</v>
      </c>
      <c r="H591" s="30">
        <f t="shared" si="61"/>
        <v>0.81034482758622106</v>
      </c>
      <c r="I591" s="30">
        <f t="shared" si="56"/>
        <v>1</v>
      </c>
      <c r="J591" s="30">
        <f t="shared" si="57"/>
        <v>9</v>
      </c>
      <c r="K591" s="30">
        <f t="shared" si="58"/>
        <v>3</v>
      </c>
    </row>
    <row r="592" spans="1:11" x14ac:dyDescent="0.25">
      <c r="A592" s="1">
        <v>44872</v>
      </c>
      <c r="B592" s="38">
        <v>990.4</v>
      </c>
      <c r="C592" s="38">
        <v>994.4</v>
      </c>
      <c r="D592" s="38">
        <v>985.5</v>
      </c>
      <c r="E592" s="38">
        <v>988</v>
      </c>
      <c r="F592" s="38">
        <f t="shared" si="59"/>
        <v>0.89862681744749362</v>
      </c>
      <c r="G592" s="30">
        <f t="shared" si="60"/>
        <v>-0.24232633279482807</v>
      </c>
      <c r="H592" s="30">
        <f t="shared" si="61"/>
        <v>0.26966292134831277</v>
      </c>
      <c r="I592" s="30">
        <f t="shared" si="56"/>
        <v>5</v>
      </c>
      <c r="J592" s="30">
        <f t="shared" si="57"/>
        <v>3</v>
      </c>
      <c r="K592" s="30">
        <f t="shared" si="58"/>
        <v>2</v>
      </c>
    </row>
    <row r="593" spans="1:11" x14ac:dyDescent="0.25">
      <c r="A593" s="1">
        <v>44869</v>
      </c>
      <c r="B593" s="38">
        <v>989.3</v>
      </c>
      <c r="C593" s="38">
        <v>996.7</v>
      </c>
      <c r="D593" s="38">
        <v>985</v>
      </c>
      <c r="E593" s="38">
        <v>986</v>
      </c>
      <c r="F593" s="38">
        <f t="shared" si="59"/>
        <v>1.1826544021025014</v>
      </c>
      <c r="G593" s="30">
        <f t="shared" si="60"/>
        <v>-0.33356919033659704</v>
      </c>
      <c r="H593" s="30">
        <f t="shared" si="61"/>
        <v>0.28205128205127705</v>
      </c>
      <c r="I593" s="30">
        <f t="shared" si="56"/>
        <v>6</v>
      </c>
      <c r="J593" s="30">
        <f t="shared" si="57"/>
        <v>3</v>
      </c>
      <c r="K593" s="30">
        <f t="shared" si="58"/>
        <v>1</v>
      </c>
    </row>
    <row r="594" spans="1:11" x14ac:dyDescent="0.25">
      <c r="A594" s="1">
        <v>44868</v>
      </c>
      <c r="B594" s="38">
        <v>986.5</v>
      </c>
      <c r="C594" s="38">
        <v>993.3</v>
      </c>
      <c r="D594" s="38">
        <v>986.2</v>
      </c>
      <c r="E594" s="38">
        <v>990.3</v>
      </c>
      <c r="F594" s="38">
        <f t="shared" si="59"/>
        <v>0.7197161682716583</v>
      </c>
      <c r="G594" s="30">
        <f t="shared" si="60"/>
        <v>0.38520020273694422</v>
      </c>
      <c r="H594" s="30">
        <f t="shared" si="61"/>
        <v>0.53521126760563431</v>
      </c>
      <c r="I594" s="30">
        <f t="shared" si="56"/>
        <v>3</v>
      </c>
      <c r="J594" s="30">
        <f t="shared" si="57"/>
        <v>6</v>
      </c>
      <c r="K594" s="30">
        <f t="shared" si="58"/>
        <v>2</v>
      </c>
    </row>
    <row r="595" spans="1:11" x14ac:dyDescent="0.25">
      <c r="A595" s="1">
        <v>44867</v>
      </c>
      <c r="B595" s="38">
        <v>991.4</v>
      </c>
      <c r="C595" s="38">
        <v>995.5</v>
      </c>
      <c r="D595" s="38">
        <v>988.5</v>
      </c>
      <c r="E595" s="38">
        <v>991.8</v>
      </c>
      <c r="F595" s="38">
        <f t="shared" si="59"/>
        <v>0.70607222110147272</v>
      </c>
      <c r="G595" s="30">
        <f t="shared" si="60"/>
        <v>4.0346984062939004E-2</v>
      </c>
      <c r="H595" s="30">
        <f t="shared" si="61"/>
        <v>5.7142857142853894E-2</v>
      </c>
      <c r="I595" s="30">
        <f t="shared" si="56"/>
        <v>3</v>
      </c>
      <c r="J595" s="30">
        <f t="shared" si="57"/>
        <v>1</v>
      </c>
      <c r="K595" s="30">
        <f t="shared" si="58"/>
        <v>2</v>
      </c>
    </row>
    <row r="596" spans="1:11" x14ac:dyDescent="0.25">
      <c r="A596" s="1">
        <v>44866</v>
      </c>
      <c r="B596" s="38">
        <v>982.3</v>
      </c>
      <c r="C596" s="38">
        <v>992.4</v>
      </c>
      <c r="D596" s="38">
        <v>981.5</v>
      </c>
      <c r="E596" s="38">
        <v>991.6</v>
      </c>
      <c r="F596" s="38">
        <f t="shared" si="59"/>
        <v>1.1096406393158891</v>
      </c>
      <c r="G596" s="30">
        <f t="shared" si="60"/>
        <v>0.94675760969154721</v>
      </c>
      <c r="H596" s="30">
        <f t="shared" si="61"/>
        <v>0.85321100917431991</v>
      </c>
      <c r="I596" s="30">
        <f t="shared" si="56"/>
        <v>5</v>
      </c>
      <c r="J596" s="30">
        <f t="shared" si="57"/>
        <v>9</v>
      </c>
      <c r="K596" s="30">
        <f t="shared" si="58"/>
        <v>3</v>
      </c>
    </row>
    <row r="597" spans="1:11" x14ac:dyDescent="0.25">
      <c r="A597" s="1">
        <v>44865</v>
      </c>
      <c r="B597" s="38">
        <v>981.5</v>
      </c>
      <c r="C597" s="38">
        <v>984</v>
      </c>
      <c r="D597" s="38">
        <v>976.1</v>
      </c>
      <c r="E597" s="38">
        <v>976.7</v>
      </c>
      <c r="F597" s="38">
        <f t="shared" si="59"/>
        <v>0.80489047376464362</v>
      </c>
      <c r="G597" s="30">
        <f t="shared" si="60"/>
        <v>-0.4890473764645904</v>
      </c>
      <c r="H597" s="30">
        <f t="shared" si="61"/>
        <v>0.60759493670885678</v>
      </c>
      <c r="I597" s="30">
        <f t="shared" si="56"/>
        <v>4</v>
      </c>
      <c r="J597" s="30">
        <f t="shared" si="57"/>
        <v>7</v>
      </c>
      <c r="K597" s="30">
        <f t="shared" si="58"/>
        <v>3</v>
      </c>
    </row>
    <row r="598" spans="1:11" x14ac:dyDescent="0.25">
      <c r="A598" s="1">
        <v>44862</v>
      </c>
      <c r="B598" s="38">
        <v>975</v>
      </c>
      <c r="C598" s="38">
        <v>977</v>
      </c>
      <c r="D598" s="38">
        <v>971.5</v>
      </c>
      <c r="E598" s="38">
        <v>976.9</v>
      </c>
      <c r="F598" s="38">
        <f t="shared" si="59"/>
        <v>0.5641025641025641</v>
      </c>
      <c r="G598" s="30">
        <f t="shared" si="60"/>
        <v>0.19487179487179254</v>
      </c>
      <c r="H598" s="30">
        <f t="shared" si="61"/>
        <v>0.34545454545454135</v>
      </c>
      <c r="I598" s="30">
        <f t="shared" si="56"/>
        <v>1</v>
      </c>
      <c r="J598" s="30">
        <f t="shared" si="57"/>
        <v>4</v>
      </c>
      <c r="K598" s="30">
        <f t="shared" si="58"/>
        <v>2</v>
      </c>
    </row>
    <row r="599" spans="1:11" x14ac:dyDescent="0.25">
      <c r="A599" s="1">
        <v>44861</v>
      </c>
      <c r="B599" s="38">
        <v>969</v>
      </c>
      <c r="C599" s="38">
        <v>975</v>
      </c>
      <c r="D599" s="38">
        <v>966.6</v>
      </c>
      <c r="E599" s="38">
        <v>973.7</v>
      </c>
      <c r="F599" s="38">
        <f t="shared" si="59"/>
        <v>0.86687306501547745</v>
      </c>
      <c r="G599" s="30">
        <f t="shared" si="60"/>
        <v>0.48503611971104704</v>
      </c>
      <c r="H599" s="30">
        <f t="shared" si="61"/>
        <v>0.55952380952381653</v>
      </c>
      <c r="I599" s="30">
        <f t="shared" si="56"/>
        <v>4</v>
      </c>
      <c r="J599" s="30">
        <f t="shared" si="57"/>
        <v>6</v>
      </c>
      <c r="K599" s="30">
        <f t="shared" si="58"/>
        <v>2</v>
      </c>
    </row>
    <row r="600" spans="1:11" x14ac:dyDescent="0.25">
      <c r="A600" s="1">
        <v>44860</v>
      </c>
      <c r="B600" s="38">
        <v>968.9</v>
      </c>
      <c r="C600" s="38">
        <v>969.9</v>
      </c>
      <c r="D600" s="38">
        <v>965.1</v>
      </c>
      <c r="E600" s="38">
        <v>966.1</v>
      </c>
      <c r="F600" s="38">
        <f t="shared" si="59"/>
        <v>0.49540716276189023</v>
      </c>
      <c r="G600" s="30">
        <f t="shared" si="60"/>
        <v>-0.2889875116111007</v>
      </c>
      <c r="H600" s="30">
        <f t="shared" si="61"/>
        <v>0.58333333333332948</v>
      </c>
      <c r="I600" s="30">
        <f t="shared" si="56"/>
        <v>1</v>
      </c>
      <c r="J600" s="30">
        <f t="shared" si="57"/>
        <v>6</v>
      </c>
      <c r="K600" s="30">
        <f t="shared" si="58"/>
        <v>2</v>
      </c>
    </row>
    <row r="601" spans="1:11" x14ac:dyDescent="0.25">
      <c r="A601" s="1">
        <v>44859</v>
      </c>
      <c r="B601" s="38">
        <v>963.6</v>
      </c>
      <c r="C601" s="38">
        <v>967</v>
      </c>
      <c r="D601" s="38">
        <v>962.8</v>
      </c>
      <c r="E601" s="38">
        <v>965.4</v>
      </c>
      <c r="F601" s="38">
        <f t="shared" si="59"/>
        <v>0.43586550435865973</v>
      </c>
      <c r="G601" s="30">
        <f t="shared" si="60"/>
        <v>0.1867995018679903</v>
      </c>
      <c r="H601" s="30">
        <f t="shared" si="61"/>
        <v>0.42857142857141312</v>
      </c>
      <c r="I601" s="30">
        <f t="shared" si="56"/>
        <v>1</v>
      </c>
      <c r="J601" s="30">
        <f t="shared" si="57"/>
        <v>5</v>
      </c>
      <c r="K601" s="30">
        <f t="shared" si="58"/>
        <v>2</v>
      </c>
    </row>
    <row r="602" spans="1:11" x14ac:dyDescent="0.25">
      <c r="A602" s="1">
        <v>44855</v>
      </c>
      <c r="B602" s="38">
        <v>958.4</v>
      </c>
      <c r="C602" s="38">
        <v>960.9</v>
      </c>
      <c r="D602" s="38">
        <v>955.3</v>
      </c>
      <c r="E602" s="38">
        <v>959</v>
      </c>
      <c r="F602" s="38">
        <f t="shared" si="59"/>
        <v>0.58430717863105408</v>
      </c>
      <c r="G602" s="30">
        <f t="shared" si="60"/>
        <v>6.260434056761506E-2</v>
      </c>
      <c r="H602" s="30">
        <f t="shared" si="61"/>
        <v>0.10714285714286077</v>
      </c>
      <c r="I602" s="30">
        <f t="shared" si="56"/>
        <v>1</v>
      </c>
      <c r="J602" s="30">
        <f t="shared" si="57"/>
        <v>2</v>
      </c>
      <c r="K602" s="30">
        <f t="shared" si="58"/>
        <v>2</v>
      </c>
    </row>
    <row r="603" spans="1:11" x14ac:dyDescent="0.25">
      <c r="A603" s="1">
        <v>44854</v>
      </c>
      <c r="B603" s="38">
        <v>948.5</v>
      </c>
      <c r="C603" s="38">
        <v>959.5</v>
      </c>
      <c r="D603" s="38">
        <v>946.5</v>
      </c>
      <c r="E603" s="38">
        <v>958.5</v>
      </c>
      <c r="F603" s="38">
        <f t="shared" si="59"/>
        <v>1.3705851344227729</v>
      </c>
      <c r="G603" s="30">
        <f t="shared" si="60"/>
        <v>1.0542962572482868</v>
      </c>
      <c r="H603" s="30">
        <f t="shared" si="61"/>
        <v>0.76923076923076927</v>
      </c>
      <c r="I603" s="30">
        <f t="shared" si="56"/>
        <v>7</v>
      </c>
      <c r="J603" s="30">
        <f t="shared" si="57"/>
        <v>8</v>
      </c>
      <c r="K603" s="30">
        <f t="shared" si="58"/>
        <v>4</v>
      </c>
    </row>
    <row r="604" spans="1:11" x14ac:dyDescent="0.25">
      <c r="A604" s="1">
        <v>44853</v>
      </c>
      <c r="B604" s="38">
        <v>949.8</v>
      </c>
      <c r="C604" s="38">
        <v>952.5</v>
      </c>
      <c r="D604" s="38">
        <v>947</v>
      </c>
      <c r="E604" s="38">
        <v>950.7</v>
      </c>
      <c r="F604" s="38">
        <f t="shared" si="59"/>
        <v>0.57906927774268269</v>
      </c>
      <c r="G604" s="30">
        <f t="shared" si="60"/>
        <v>9.475679090335766E-2</v>
      </c>
      <c r="H604" s="30">
        <f t="shared" si="61"/>
        <v>0.16363636363638018</v>
      </c>
      <c r="I604" s="30">
        <f t="shared" si="56"/>
        <v>1</v>
      </c>
      <c r="J604" s="30">
        <f t="shared" si="57"/>
        <v>2</v>
      </c>
      <c r="K604" s="30">
        <f t="shared" si="58"/>
        <v>2</v>
      </c>
    </row>
    <row r="605" spans="1:11" x14ac:dyDescent="0.25">
      <c r="A605" s="1">
        <v>44852</v>
      </c>
      <c r="B605" s="38">
        <v>941</v>
      </c>
      <c r="C605" s="38">
        <v>950.7</v>
      </c>
      <c r="D605" s="38">
        <v>941</v>
      </c>
      <c r="E605" s="38">
        <v>948.8</v>
      </c>
      <c r="F605" s="38">
        <f t="shared" si="59"/>
        <v>1.03081827842721</v>
      </c>
      <c r="G605" s="30">
        <f t="shared" si="60"/>
        <v>0.82890541976620136</v>
      </c>
      <c r="H605" s="30">
        <f t="shared" si="61"/>
        <v>0.80412371134019778</v>
      </c>
      <c r="I605" s="30">
        <f t="shared" si="56"/>
        <v>5</v>
      </c>
      <c r="J605" s="30">
        <f t="shared" si="57"/>
        <v>9</v>
      </c>
      <c r="K605" s="30">
        <f t="shared" si="58"/>
        <v>3</v>
      </c>
    </row>
    <row r="606" spans="1:11" x14ac:dyDescent="0.25">
      <c r="A606" s="1">
        <v>44851</v>
      </c>
      <c r="B606" s="38">
        <v>935.1</v>
      </c>
      <c r="C606" s="38">
        <v>942</v>
      </c>
      <c r="D606" s="38">
        <v>929.3</v>
      </c>
      <c r="E606" s="38">
        <v>941</v>
      </c>
      <c r="F606" s="38">
        <f t="shared" si="59"/>
        <v>1.3581435140626719</v>
      </c>
      <c r="G606" s="30">
        <f t="shared" si="60"/>
        <v>0.63094856165115787</v>
      </c>
      <c r="H606" s="30">
        <f t="shared" si="61"/>
        <v>0.46456692913385483</v>
      </c>
      <c r="I606" s="30">
        <f t="shared" si="56"/>
        <v>7</v>
      </c>
      <c r="J606" s="30">
        <f t="shared" si="57"/>
        <v>5</v>
      </c>
      <c r="K606" s="30">
        <f t="shared" si="58"/>
        <v>1</v>
      </c>
    </row>
    <row r="607" spans="1:11" x14ac:dyDescent="0.25">
      <c r="A607" s="1">
        <v>44846</v>
      </c>
      <c r="B607" s="38">
        <v>932</v>
      </c>
      <c r="C607" s="38">
        <v>936.8</v>
      </c>
      <c r="D607" s="38">
        <v>932</v>
      </c>
      <c r="E607" s="38">
        <v>935.9</v>
      </c>
      <c r="F607" s="38">
        <f t="shared" si="59"/>
        <v>0.51502145922746301</v>
      </c>
      <c r="G607" s="30">
        <f t="shared" si="60"/>
        <v>0.41845493562231517</v>
      </c>
      <c r="H607" s="30">
        <f t="shared" si="61"/>
        <v>0.81250000000000289</v>
      </c>
      <c r="I607" s="30">
        <f t="shared" si="56"/>
        <v>1</v>
      </c>
      <c r="J607" s="30">
        <f t="shared" si="57"/>
        <v>9</v>
      </c>
      <c r="K607" s="30">
        <f t="shared" si="58"/>
        <v>3</v>
      </c>
    </row>
    <row r="608" spans="1:11" x14ac:dyDescent="0.25">
      <c r="A608" s="1">
        <v>44845</v>
      </c>
      <c r="B608" s="38">
        <v>933</v>
      </c>
      <c r="C608" s="38">
        <v>935.9</v>
      </c>
      <c r="D608" s="38">
        <v>931</v>
      </c>
      <c r="E608" s="38">
        <v>932.1</v>
      </c>
      <c r="F608" s="38">
        <f t="shared" si="59"/>
        <v>0.52518756698820768</v>
      </c>
      <c r="G608" s="30">
        <f t="shared" si="60"/>
        <v>-9.646302250803615E-2</v>
      </c>
      <c r="H608" s="30">
        <f t="shared" si="61"/>
        <v>0.18367346938775131</v>
      </c>
      <c r="I608" s="30">
        <f t="shared" si="56"/>
        <v>1</v>
      </c>
      <c r="J608" s="30">
        <f t="shared" si="57"/>
        <v>2</v>
      </c>
      <c r="K608" s="30">
        <f t="shared" si="58"/>
        <v>2</v>
      </c>
    </row>
    <row r="609" spans="1:11" x14ac:dyDescent="0.25">
      <c r="A609" s="1">
        <v>44844</v>
      </c>
      <c r="B609" s="38">
        <v>938.8</v>
      </c>
      <c r="C609" s="38">
        <v>940</v>
      </c>
      <c r="D609" s="38">
        <v>934.1</v>
      </c>
      <c r="E609" s="38">
        <v>936.9</v>
      </c>
      <c r="F609" s="38">
        <f t="shared" si="59"/>
        <v>0.62846186621218336</v>
      </c>
      <c r="G609" s="30">
        <f t="shared" si="60"/>
        <v>-0.20238602471239639</v>
      </c>
      <c r="H609" s="30">
        <f t="shared" si="61"/>
        <v>0.32203389830508211</v>
      </c>
      <c r="I609" s="30">
        <f t="shared" si="56"/>
        <v>2</v>
      </c>
      <c r="J609" s="30">
        <f t="shared" si="57"/>
        <v>4</v>
      </c>
      <c r="K609" s="30">
        <f t="shared" si="58"/>
        <v>2</v>
      </c>
    </row>
    <row r="610" spans="1:11" x14ac:dyDescent="0.25">
      <c r="A610" s="1">
        <v>44841</v>
      </c>
      <c r="B610" s="38">
        <v>946.7</v>
      </c>
      <c r="C610" s="38">
        <v>948.5</v>
      </c>
      <c r="D610" s="38">
        <v>939.6</v>
      </c>
      <c r="E610" s="38">
        <v>945.6</v>
      </c>
      <c r="F610" s="38">
        <f t="shared" si="59"/>
        <v>0.94010774268511421</v>
      </c>
      <c r="G610" s="30">
        <f t="shared" si="60"/>
        <v>-0.11619309179254492</v>
      </c>
      <c r="H610" s="30">
        <f t="shared" si="61"/>
        <v>0.12359550561798041</v>
      </c>
      <c r="I610" s="30">
        <f t="shared" si="56"/>
        <v>5</v>
      </c>
      <c r="J610" s="30">
        <f t="shared" si="57"/>
        <v>2</v>
      </c>
      <c r="K610" s="30">
        <f t="shared" si="58"/>
        <v>2</v>
      </c>
    </row>
    <row r="611" spans="1:11" x14ac:dyDescent="0.25">
      <c r="A611" s="1">
        <v>44840</v>
      </c>
      <c r="B611" s="38">
        <v>946</v>
      </c>
      <c r="C611" s="38">
        <v>953.5</v>
      </c>
      <c r="D611" s="38">
        <v>945.7</v>
      </c>
      <c r="E611" s="38">
        <v>947.4</v>
      </c>
      <c r="F611" s="38">
        <f t="shared" si="59"/>
        <v>0.82452431289640105</v>
      </c>
      <c r="G611" s="30">
        <f t="shared" si="60"/>
        <v>0.14799154334037815</v>
      </c>
      <c r="H611" s="30">
        <f t="shared" si="61"/>
        <v>0.17948717948717763</v>
      </c>
      <c r="I611" s="30">
        <f t="shared" si="56"/>
        <v>4</v>
      </c>
      <c r="J611" s="30">
        <f t="shared" si="57"/>
        <v>2</v>
      </c>
      <c r="K611" s="30">
        <f t="shared" si="58"/>
        <v>2</v>
      </c>
    </row>
    <row r="612" spans="1:11" x14ac:dyDescent="0.25">
      <c r="A612" s="1">
        <v>44839</v>
      </c>
      <c r="B612" s="38">
        <v>946.7</v>
      </c>
      <c r="C612" s="38">
        <v>948.5</v>
      </c>
      <c r="D612" s="38">
        <v>942.8</v>
      </c>
      <c r="E612" s="38">
        <v>943</v>
      </c>
      <c r="F612" s="38">
        <f t="shared" si="59"/>
        <v>0.6020914756522705</v>
      </c>
      <c r="G612" s="30">
        <f t="shared" si="60"/>
        <v>-0.39083130875673877</v>
      </c>
      <c r="H612" s="30">
        <f t="shared" si="61"/>
        <v>0.64912280701754677</v>
      </c>
      <c r="I612" s="30">
        <f t="shared" si="56"/>
        <v>2</v>
      </c>
      <c r="J612" s="30">
        <f t="shared" si="57"/>
        <v>7</v>
      </c>
      <c r="K612" s="30">
        <f t="shared" si="58"/>
        <v>3</v>
      </c>
    </row>
    <row r="613" spans="1:11" x14ac:dyDescent="0.25">
      <c r="A613" s="1">
        <v>44838</v>
      </c>
      <c r="B613" s="38">
        <v>948.4</v>
      </c>
      <c r="C613" s="38">
        <v>948.5</v>
      </c>
      <c r="D613" s="38">
        <v>940</v>
      </c>
      <c r="E613" s="38">
        <v>943.1</v>
      </c>
      <c r="F613" s="38">
        <f t="shared" si="59"/>
        <v>0.89624630957401941</v>
      </c>
      <c r="G613" s="30">
        <f t="shared" si="60"/>
        <v>-0.55883593420497202</v>
      </c>
      <c r="H613" s="30">
        <f t="shared" si="61"/>
        <v>0.62352941176470056</v>
      </c>
      <c r="I613" s="30">
        <f t="shared" si="56"/>
        <v>5</v>
      </c>
      <c r="J613" s="30">
        <f t="shared" si="57"/>
        <v>7</v>
      </c>
      <c r="K613" s="30">
        <f t="shared" si="58"/>
        <v>3</v>
      </c>
    </row>
    <row r="614" spans="1:11" x14ac:dyDescent="0.25">
      <c r="A614" s="1">
        <v>44837</v>
      </c>
      <c r="B614" s="38">
        <v>949.1</v>
      </c>
      <c r="C614" s="38">
        <v>952.4</v>
      </c>
      <c r="D614" s="38">
        <v>937.3</v>
      </c>
      <c r="E614" s="38">
        <v>939</v>
      </c>
      <c r="F614" s="38">
        <f t="shared" si="59"/>
        <v>1.5909809293014456</v>
      </c>
      <c r="G614" s="30">
        <f t="shared" si="60"/>
        <v>-1.0641660520493124</v>
      </c>
      <c r="H614" s="30">
        <f t="shared" si="61"/>
        <v>0.6688741721854311</v>
      </c>
      <c r="I614" s="30">
        <f t="shared" si="56"/>
        <v>8</v>
      </c>
      <c r="J614" s="30">
        <f t="shared" si="57"/>
        <v>7</v>
      </c>
      <c r="K614" s="30">
        <f t="shared" si="58"/>
        <v>4</v>
      </c>
    </row>
    <row r="615" spans="1:11" x14ac:dyDescent="0.25">
      <c r="A615" s="1">
        <v>44834</v>
      </c>
      <c r="B615" s="38">
        <v>956</v>
      </c>
      <c r="C615" s="38">
        <v>959</v>
      </c>
      <c r="D615" s="38">
        <v>951</v>
      </c>
      <c r="E615" s="38">
        <v>952</v>
      </c>
      <c r="F615" s="38">
        <f t="shared" si="59"/>
        <v>0.83682008368200833</v>
      </c>
      <c r="G615" s="30">
        <f t="shared" si="60"/>
        <v>-0.41841004184100417</v>
      </c>
      <c r="H615" s="30">
        <f t="shared" si="61"/>
        <v>0.5</v>
      </c>
      <c r="I615" s="30">
        <f t="shared" si="56"/>
        <v>4</v>
      </c>
      <c r="J615" s="30">
        <f t="shared" si="57"/>
        <v>6</v>
      </c>
      <c r="K615" s="30">
        <f t="shared" si="58"/>
        <v>2</v>
      </c>
    </row>
    <row r="616" spans="1:11" x14ac:dyDescent="0.25">
      <c r="A616" s="1">
        <v>44833</v>
      </c>
      <c r="B616" s="38">
        <v>967.4</v>
      </c>
      <c r="C616" s="38">
        <v>970</v>
      </c>
      <c r="D616" s="38">
        <v>954.7</v>
      </c>
      <c r="E616" s="38">
        <v>956.1</v>
      </c>
      <c r="F616" s="38">
        <f t="shared" si="59"/>
        <v>1.5815588174488273</v>
      </c>
      <c r="G616" s="30">
        <f t="shared" si="60"/>
        <v>-1.1680793880504399</v>
      </c>
      <c r="H616" s="30">
        <f t="shared" si="61"/>
        <v>0.73856209150326724</v>
      </c>
      <c r="I616" s="30">
        <f t="shared" si="56"/>
        <v>8</v>
      </c>
      <c r="J616" s="30">
        <f t="shared" si="57"/>
        <v>8</v>
      </c>
      <c r="K616" s="30">
        <f t="shared" si="58"/>
        <v>4</v>
      </c>
    </row>
    <row r="617" spans="1:11" x14ac:dyDescent="0.25">
      <c r="A617" s="1">
        <v>44832</v>
      </c>
      <c r="B617" s="38">
        <v>963.1</v>
      </c>
      <c r="C617" s="38">
        <v>966.7</v>
      </c>
      <c r="D617" s="38">
        <v>961.2</v>
      </c>
      <c r="E617" s="38">
        <v>961.6</v>
      </c>
      <c r="F617" s="38">
        <f t="shared" si="59"/>
        <v>0.57107257813311185</v>
      </c>
      <c r="G617" s="30">
        <f t="shared" si="60"/>
        <v>-0.15574706676357594</v>
      </c>
      <c r="H617" s="30">
        <f t="shared" si="61"/>
        <v>0.27272727272727271</v>
      </c>
      <c r="I617" s="30">
        <f t="shared" si="56"/>
        <v>1</v>
      </c>
      <c r="J617" s="30">
        <f t="shared" si="57"/>
        <v>3</v>
      </c>
      <c r="K617" s="30">
        <f t="shared" si="58"/>
        <v>2</v>
      </c>
    </row>
    <row r="618" spans="1:11" x14ac:dyDescent="0.25">
      <c r="A618" s="1">
        <v>44831</v>
      </c>
      <c r="B618" s="38">
        <v>973.5</v>
      </c>
      <c r="C618" s="38">
        <v>976.7</v>
      </c>
      <c r="D618" s="38">
        <v>968.6</v>
      </c>
      <c r="E618" s="38">
        <v>969.2</v>
      </c>
      <c r="F618" s="38">
        <f t="shared" si="59"/>
        <v>0.83204930662558008</v>
      </c>
      <c r="G618" s="30">
        <f t="shared" si="60"/>
        <v>-0.44170518746789467</v>
      </c>
      <c r="H618" s="30">
        <f t="shared" si="61"/>
        <v>0.53086419753085712</v>
      </c>
      <c r="I618" s="30">
        <f t="shared" si="56"/>
        <v>4</v>
      </c>
      <c r="J618" s="30">
        <f t="shared" si="57"/>
        <v>6</v>
      </c>
      <c r="K618" s="30">
        <f t="shared" si="58"/>
        <v>2</v>
      </c>
    </row>
    <row r="619" spans="1:11" x14ac:dyDescent="0.25">
      <c r="A619" s="1">
        <v>44830</v>
      </c>
      <c r="B619" s="38">
        <v>973</v>
      </c>
      <c r="C619" s="38">
        <v>975.6</v>
      </c>
      <c r="D619" s="38">
        <v>968</v>
      </c>
      <c r="E619" s="38">
        <v>971.9</v>
      </c>
      <c r="F619" s="38">
        <f t="shared" si="59"/>
        <v>0.78108941418294164</v>
      </c>
      <c r="G619" s="30">
        <f t="shared" si="60"/>
        <v>-0.11305241521069093</v>
      </c>
      <c r="H619" s="30">
        <f t="shared" si="61"/>
        <v>0.14473684210526572</v>
      </c>
      <c r="I619" s="30">
        <f t="shared" si="56"/>
        <v>3</v>
      </c>
      <c r="J619" s="30">
        <f t="shared" si="57"/>
        <v>2</v>
      </c>
      <c r="K619" s="30">
        <f t="shared" si="58"/>
        <v>2</v>
      </c>
    </row>
    <row r="620" spans="1:11" x14ac:dyDescent="0.25">
      <c r="A620" s="1">
        <v>44827</v>
      </c>
      <c r="B620" s="38">
        <v>986</v>
      </c>
      <c r="C620" s="38">
        <v>987</v>
      </c>
      <c r="D620" s="38">
        <v>978.1</v>
      </c>
      <c r="E620" s="38">
        <v>978.4</v>
      </c>
      <c r="F620" s="38">
        <f t="shared" si="59"/>
        <v>0.90263691683569758</v>
      </c>
      <c r="G620" s="30">
        <f t="shared" si="60"/>
        <v>-0.77079107505071232</v>
      </c>
      <c r="H620" s="30">
        <f t="shared" si="61"/>
        <v>0.85393258426966767</v>
      </c>
      <c r="I620" s="30">
        <f t="shared" si="56"/>
        <v>5</v>
      </c>
      <c r="J620" s="30">
        <f t="shared" si="57"/>
        <v>9</v>
      </c>
      <c r="K620" s="30">
        <f t="shared" si="58"/>
        <v>3</v>
      </c>
    </row>
    <row r="621" spans="1:11" x14ac:dyDescent="0.25">
      <c r="A621" s="1">
        <v>44826</v>
      </c>
      <c r="B621" s="38">
        <v>978.3</v>
      </c>
      <c r="C621" s="38">
        <v>989.6</v>
      </c>
      <c r="D621" s="38">
        <v>974.3</v>
      </c>
      <c r="E621" s="38">
        <v>987.3</v>
      </c>
      <c r="F621" s="38">
        <f t="shared" si="59"/>
        <v>1.5639374425023069</v>
      </c>
      <c r="G621" s="30">
        <f t="shared" si="60"/>
        <v>0.91996320147194122</v>
      </c>
      <c r="H621" s="30">
        <f t="shared" si="61"/>
        <v>0.58823529411764452</v>
      </c>
      <c r="I621" s="30">
        <f t="shared" si="56"/>
        <v>8</v>
      </c>
      <c r="J621" s="30">
        <f t="shared" si="57"/>
        <v>6</v>
      </c>
      <c r="K621" s="30">
        <f t="shared" si="58"/>
        <v>1</v>
      </c>
    </row>
    <row r="622" spans="1:11" x14ac:dyDescent="0.25">
      <c r="A622" s="1">
        <v>44825</v>
      </c>
      <c r="B622" s="38">
        <v>979</v>
      </c>
      <c r="C622" s="38">
        <v>983.9</v>
      </c>
      <c r="D622" s="38">
        <v>978.9</v>
      </c>
      <c r="E622" s="38">
        <v>982.9</v>
      </c>
      <c r="F622" s="38">
        <f t="shared" si="59"/>
        <v>0.51072522982635338</v>
      </c>
      <c r="G622" s="30">
        <f t="shared" si="60"/>
        <v>0.39836567926455335</v>
      </c>
      <c r="H622" s="30">
        <f t="shared" si="61"/>
        <v>0.77999999999999559</v>
      </c>
      <c r="I622" s="30">
        <f t="shared" si="56"/>
        <v>1</v>
      </c>
      <c r="J622" s="30">
        <f t="shared" si="57"/>
        <v>8</v>
      </c>
      <c r="K622" s="30">
        <f t="shared" si="58"/>
        <v>3</v>
      </c>
    </row>
    <row r="623" spans="1:11" x14ac:dyDescent="0.25">
      <c r="A623" s="1">
        <v>44824</v>
      </c>
      <c r="B623" s="38">
        <v>982.8</v>
      </c>
      <c r="C623" s="38">
        <v>986.9</v>
      </c>
      <c r="D623" s="38">
        <v>981</v>
      </c>
      <c r="E623" s="38">
        <v>981.5</v>
      </c>
      <c r="F623" s="38">
        <f t="shared" si="59"/>
        <v>0.60032560032559812</v>
      </c>
      <c r="G623" s="30">
        <f t="shared" si="60"/>
        <v>-0.13227513227512766</v>
      </c>
      <c r="H623" s="30">
        <f t="shared" si="61"/>
        <v>0.22033898305084057</v>
      </c>
      <c r="I623" s="30">
        <f t="shared" si="56"/>
        <v>2</v>
      </c>
      <c r="J623" s="30">
        <f t="shared" si="57"/>
        <v>3</v>
      </c>
      <c r="K623" s="30">
        <f t="shared" si="58"/>
        <v>2</v>
      </c>
    </row>
    <row r="624" spans="1:11" x14ac:dyDescent="0.25">
      <c r="A624" s="1">
        <v>44823</v>
      </c>
      <c r="B624" s="38">
        <v>979.5</v>
      </c>
      <c r="C624" s="38">
        <v>981.8</v>
      </c>
      <c r="D624" s="38">
        <v>976.8</v>
      </c>
      <c r="E624" s="38">
        <v>979.2</v>
      </c>
      <c r="F624" s="38">
        <f t="shared" si="59"/>
        <v>0.51046452271567122</v>
      </c>
      <c r="G624" s="30">
        <f t="shared" si="60"/>
        <v>-3.0627871362935634E-2</v>
      </c>
      <c r="H624" s="30">
        <f t="shared" si="61"/>
        <v>5.9999999999990915E-2</v>
      </c>
      <c r="I624" s="30">
        <f t="shared" si="56"/>
        <v>1</v>
      </c>
      <c r="J624" s="30">
        <f t="shared" si="57"/>
        <v>1</v>
      </c>
      <c r="K624" s="30">
        <f t="shared" si="58"/>
        <v>2</v>
      </c>
    </row>
    <row r="625" spans="1:11" x14ac:dyDescent="0.25">
      <c r="A625" s="1">
        <v>44820</v>
      </c>
      <c r="B625" s="38">
        <v>980.5</v>
      </c>
      <c r="C625" s="38">
        <v>983.8</v>
      </c>
      <c r="D625" s="38">
        <v>978.3</v>
      </c>
      <c r="E625" s="38">
        <v>979</v>
      </c>
      <c r="F625" s="38">
        <f t="shared" si="59"/>
        <v>0.5609382967873533</v>
      </c>
      <c r="G625" s="30">
        <f t="shared" si="60"/>
        <v>-0.15298317185109639</v>
      </c>
      <c r="H625" s="30">
        <f t="shared" si="61"/>
        <v>0.27272727272727276</v>
      </c>
      <c r="I625" s="30">
        <f t="shared" si="56"/>
        <v>1</v>
      </c>
      <c r="J625" s="30">
        <f t="shared" si="57"/>
        <v>3</v>
      </c>
      <c r="K625" s="30">
        <f t="shared" si="58"/>
        <v>2</v>
      </c>
    </row>
    <row r="626" spans="1:11" x14ac:dyDescent="0.25">
      <c r="A626" s="1">
        <v>44819</v>
      </c>
      <c r="B626" s="38">
        <v>995.1</v>
      </c>
      <c r="C626" s="38">
        <v>996.5</v>
      </c>
      <c r="D626" s="38">
        <v>985.5</v>
      </c>
      <c r="E626" s="38">
        <v>985.5</v>
      </c>
      <c r="F626" s="38">
        <f t="shared" si="59"/>
        <v>1.1054165410511507</v>
      </c>
      <c r="G626" s="30">
        <f t="shared" si="60"/>
        <v>-0.96472716309918827</v>
      </c>
      <c r="H626" s="30">
        <f t="shared" si="61"/>
        <v>0.87272727272727468</v>
      </c>
      <c r="I626" s="30">
        <f t="shared" si="56"/>
        <v>5</v>
      </c>
      <c r="J626" s="30">
        <f t="shared" si="57"/>
        <v>9</v>
      </c>
      <c r="K626" s="30">
        <f t="shared" si="58"/>
        <v>3</v>
      </c>
    </row>
    <row r="627" spans="1:11" x14ac:dyDescent="0.25">
      <c r="A627" s="1">
        <v>44818</v>
      </c>
      <c r="B627" s="38">
        <v>991.3</v>
      </c>
      <c r="C627" s="38">
        <v>998.2</v>
      </c>
      <c r="D627" s="38">
        <v>989.4</v>
      </c>
      <c r="E627" s="38">
        <v>996.1</v>
      </c>
      <c r="F627" s="38">
        <f t="shared" si="59"/>
        <v>0.88772319176839198</v>
      </c>
      <c r="G627" s="30">
        <f t="shared" si="60"/>
        <v>0.48421265005548958</v>
      </c>
      <c r="H627" s="30">
        <f t="shared" si="61"/>
        <v>0.54545454545454886</v>
      </c>
      <c r="I627" s="30">
        <f t="shared" si="56"/>
        <v>5</v>
      </c>
      <c r="J627" s="30">
        <f t="shared" si="57"/>
        <v>6</v>
      </c>
      <c r="K627" s="30">
        <f t="shared" si="58"/>
        <v>2</v>
      </c>
    </row>
    <row r="628" spans="1:11" x14ac:dyDescent="0.25">
      <c r="A628" s="1">
        <v>44817</v>
      </c>
      <c r="B628" s="38">
        <v>1001.5</v>
      </c>
      <c r="C628" s="38">
        <v>1003.5</v>
      </c>
      <c r="D628" s="38">
        <v>998.8</v>
      </c>
      <c r="E628" s="38">
        <v>1000.6</v>
      </c>
      <c r="F628" s="38">
        <f t="shared" si="59"/>
        <v>0.46929605591613033</v>
      </c>
      <c r="G628" s="30">
        <f t="shared" si="60"/>
        <v>-8.9865202196702673E-2</v>
      </c>
      <c r="H628" s="30">
        <f t="shared" si="61"/>
        <v>0.19148936170212097</v>
      </c>
      <c r="I628" s="30">
        <f t="shared" si="56"/>
        <v>1</v>
      </c>
      <c r="J628" s="30">
        <f t="shared" si="57"/>
        <v>2</v>
      </c>
      <c r="K628" s="30">
        <f t="shared" si="58"/>
        <v>2</v>
      </c>
    </row>
    <row r="629" spans="1:11" x14ac:dyDescent="0.25">
      <c r="A629" s="1">
        <v>44816</v>
      </c>
      <c r="B629" s="38">
        <v>993.4</v>
      </c>
      <c r="C629" s="38">
        <v>1002.9</v>
      </c>
      <c r="D629" s="38">
        <v>992</v>
      </c>
      <c r="E629" s="38">
        <v>1000</v>
      </c>
      <c r="F629" s="38">
        <f t="shared" si="59"/>
        <v>1.097241795852625</v>
      </c>
      <c r="G629" s="30">
        <f t="shared" si="60"/>
        <v>0.66438494060801512</v>
      </c>
      <c r="H629" s="30">
        <f t="shared" si="61"/>
        <v>0.60550458715596656</v>
      </c>
      <c r="I629" s="30">
        <f t="shared" si="56"/>
        <v>5</v>
      </c>
      <c r="J629" s="30">
        <f t="shared" si="57"/>
        <v>7</v>
      </c>
      <c r="K629" s="30">
        <f t="shared" si="58"/>
        <v>3</v>
      </c>
    </row>
    <row r="630" spans="1:11" x14ac:dyDescent="0.25">
      <c r="A630" s="1">
        <v>44813</v>
      </c>
      <c r="B630" s="38">
        <v>987.1</v>
      </c>
      <c r="C630" s="38">
        <v>992.8</v>
      </c>
      <c r="D630" s="38">
        <v>985.7</v>
      </c>
      <c r="E630" s="38">
        <v>990.7</v>
      </c>
      <c r="F630" s="38">
        <f t="shared" si="59"/>
        <v>0.71927869516765353</v>
      </c>
      <c r="G630" s="30">
        <f t="shared" si="60"/>
        <v>0.36470469050754967</v>
      </c>
      <c r="H630" s="30">
        <f t="shared" si="61"/>
        <v>0.50704225352113652</v>
      </c>
      <c r="I630" s="30">
        <f t="shared" si="56"/>
        <v>3</v>
      </c>
      <c r="J630" s="30">
        <f t="shared" si="57"/>
        <v>6</v>
      </c>
      <c r="K630" s="30">
        <f t="shared" si="58"/>
        <v>2</v>
      </c>
    </row>
    <row r="631" spans="1:11" x14ac:dyDescent="0.25">
      <c r="A631" s="1">
        <v>44812</v>
      </c>
      <c r="B631" s="38">
        <v>987.2</v>
      </c>
      <c r="C631" s="38">
        <v>989.7</v>
      </c>
      <c r="D631" s="38">
        <v>981.9</v>
      </c>
      <c r="E631" s="38">
        <v>983.8</v>
      </c>
      <c r="F631" s="38">
        <f t="shared" si="59"/>
        <v>0.79011345218801332</v>
      </c>
      <c r="G631" s="30">
        <f t="shared" si="60"/>
        <v>-0.34440842787683251</v>
      </c>
      <c r="H631" s="30">
        <f t="shared" si="61"/>
        <v>0.43589743589744373</v>
      </c>
      <c r="I631" s="30">
        <f t="shared" si="56"/>
        <v>4</v>
      </c>
      <c r="J631" s="30">
        <f t="shared" si="57"/>
        <v>5</v>
      </c>
      <c r="K631" s="30">
        <f t="shared" si="58"/>
        <v>2</v>
      </c>
    </row>
    <row r="632" spans="1:11" x14ac:dyDescent="0.25">
      <c r="A632" s="1">
        <v>44811</v>
      </c>
      <c r="B632" s="38">
        <v>982.1</v>
      </c>
      <c r="C632" s="38">
        <v>984.7</v>
      </c>
      <c r="D632" s="38">
        <v>977.5</v>
      </c>
      <c r="E632" s="38">
        <v>984.4</v>
      </c>
      <c r="F632" s="38">
        <f t="shared" si="59"/>
        <v>0.73312289990836421</v>
      </c>
      <c r="G632" s="30">
        <f t="shared" si="60"/>
        <v>0.23419203747072134</v>
      </c>
      <c r="H632" s="30">
        <f t="shared" si="61"/>
        <v>0.31944444444443609</v>
      </c>
      <c r="I632" s="30">
        <f t="shared" si="56"/>
        <v>3</v>
      </c>
      <c r="J632" s="30">
        <f t="shared" si="57"/>
        <v>4</v>
      </c>
      <c r="K632" s="30">
        <f t="shared" si="58"/>
        <v>2</v>
      </c>
    </row>
    <row r="633" spans="1:11" x14ac:dyDescent="0.25">
      <c r="A633" s="1">
        <v>44810</v>
      </c>
      <c r="B633" s="38">
        <v>979</v>
      </c>
      <c r="C633" s="38">
        <v>987.5</v>
      </c>
      <c r="D633" s="38">
        <v>978.3</v>
      </c>
      <c r="E633" s="38">
        <v>985.6</v>
      </c>
      <c r="F633" s="38">
        <f t="shared" si="59"/>
        <v>0.93973442288049491</v>
      </c>
      <c r="G633" s="30">
        <f t="shared" si="60"/>
        <v>0.67415730337078883</v>
      </c>
      <c r="H633" s="30">
        <f t="shared" si="61"/>
        <v>0.71739130434782505</v>
      </c>
      <c r="I633" s="30">
        <f t="shared" si="56"/>
        <v>5</v>
      </c>
      <c r="J633" s="30">
        <f t="shared" si="57"/>
        <v>8</v>
      </c>
      <c r="K633" s="30">
        <f t="shared" si="58"/>
        <v>3</v>
      </c>
    </row>
    <row r="634" spans="1:11" x14ac:dyDescent="0.25">
      <c r="A634" s="1">
        <v>44809</v>
      </c>
      <c r="B634" s="38">
        <v>974.3</v>
      </c>
      <c r="C634" s="38">
        <v>978.8</v>
      </c>
      <c r="D634" s="38">
        <v>972.8</v>
      </c>
      <c r="E634" s="38">
        <v>977.7</v>
      </c>
      <c r="F634" s="38">
        <f t="shared" si="59"/>
        <v>0.61582674740839582</v>
      </c>
      <c r="G634" s="30">
        <f t="shared" si="60"/>
        <v>0.34896849019810028</v>
      </c>
      <c r="H634" s="30">
        <f t="shared" si="61"/>
        <v>0.56666666666668175</v>
      </c>
      <c r="I634" s="30">
        <f t="shared" si="56"/>
        <v>2</v>
      </c>
      <c r="J634" s="30">
        <f t="shared" si="57"/>
        <v>6</v>
      </c>
      <c r="K634" s="30">
        <f t="shared" si="58"/>
        <v>2</v>
      </c>
    </row>
    <row r="635" spans="1:11" x14ac:dyDescent="0.25">
      <c r="A635" s="1">
        <v>44806</v>
      </c>
      <c r="B635" s="38">
        <v>982.3</v>
      </c>
      <c r="C635" s="38">
        <v>982.4</v>
      </c>
      <c r="D635" s="38">
        <v>972.9</v>
      </c>
      <c r="E635" s="38">
        <v>977.5</v>
      </c>
      <c r="F635" s="38">
        <f t="shared" si="59"/>
        <v>0.96711798839458418</v>
      </c>
      <c r="G635" s="30">
        <f t="shared" si="60"/>
        <v>-0.48864908887304842</v>
      </c>
      <c r="H635" s="30">
        <f t="shared" si="61"/>
        <v>0.50526315789473208</v>
      </c>
      <c r="I635" s="30">
        <f t="shared" si="56"/>
        <v>5</v>
      </c>
      <c r="J635" s="30">
        <f t="shared" si="57"/>
        <v>6</v>
      </c>
      <c r="K635" s="30">
        <f t="shared" si="58"/>
        <v>2</v>
      </c>
    </row>
    <row r="636" spans="1:11" x14ac:dyDescent="0.25">
      <c r="A636" s="1">
        <v>44805</v>
      </c>
      <c r="B636" s="38">
        <v>986.6</v>
      </c>
      <c r="C636" s="38">
        <v>988.9</v>
      </c>
      <c r="D636" s="38">
        <v>976.6</v>
      </c>
      <c r="E636" s="38">
        <v>980.6</v>
      </c>
      <c r="F636" s="38">
        <f t="shared" si="59"/>
        <v>1.2467058585039483</v>
      </c>
      <c r="G636" s="30">
        <f t="shared" si="60"/>
        <v>-0.60814919927022093</v>
      </c>
      <c r="H636" s="30">
        <f t="shared" si="61"/>
        <v>0.48780487804878225</v>
      </c>
      <c r="I636" s="30">
        <f t="shared" si="56"/>
        <v>7</v>
      </c>
      <c r="J636" s="30">
        <f t="shared" si="57"/>
        <v>5</v>
      </c>
      <c r="K636" s="30">
        <f t="shared" si="58"/>
        <v>1</v>
      </c>
    </row>
    <row r="637" spans="1:11" x14ac:dyDescent="0.25">
      <c r="A637" s="1">
        <v>44804</v>
      </c>
      <c r="B637" s="38">
        <v>986.7</v>
      </c>
      <c r="C637" s="38">
        <v>993.2</v>
      </c>
      <c r="D637" s="38">
        <v>983.3</v>
      </c>
      <c r="E637" s="38">
        <v>989.5</v>
      </c>
      <c r="F637" s="38">
        <f t="shared" si="59"/>
        <v>1.0033444816053605</v>
      </c>
      <c r="G637" s="30">
        <f t="shared" si="60"/>
        <v>0.28377419681767047</v>
      </c>
      <c r="H637" s="30">
        <f t="shared" si="61"/>
        <v>0.2828282828282756</v>
      </c>
      <c r="I637" s="30">
        <f t="shared" si="56"/>
        <v>5</v>
      </c>
      <c r="J637" s="30">
        <f t="shared" si="57"/>
        <v>3</v>
      </c>
      <c r="K637" s="30">
        <f t="shared" si="58"/>
        <v>2</v>
      </c>
    </row>
    <row r="638" spans="1:11" x14ac:dyDescent="0.25">
      <c r="A638" s="1">
        <v>44803</v>
      </c>
      <c r="B638" s="38">
        <v>981.2</v>
      </c>
      <c r="C638" s="38">
        <v>991.8</v>
      </c>
      <c r="D638" s="38">
        <v>980.2</v>
      </c>
      <c r="E638" s="38">
        <v>989.5</v>
      </c>
      <c r="F638" s="38">
        <f t="shared" si="59"/>
        <v>1.1822258459029666</v>
      </c>
      <c r="G638" s="30">
        <f t="shared" si="60"/>
        <v>0.84590297594781438</v>
      </c>
      <c r="H638" s="30">
        <f t="shared" si="61"/>
        <v>0.71551724137931205</v>
      </c>
      <c r="I638" s="30">
        <f t="shared" si="56"/>
        <v>6</v>
      </c>
      <c r="J638" s="30">
        <f t="shared" si="57"/>
        <v>8</v>
      </c>
      <c r="K638" s="30">
        <f t="shared" si="58"/>
        <v>4</v>
      </c>
    </row>
    <row r="639" spans="1:11" x14ac:dyDescent="0.25">
      <c r="A639" s="1">
        <v>44802</v>
      </c>
      <c r="B639" s="38">
        <v>979.1</v>
      </c>
      <c r="C639" s="38">
        <v>984.2</v>
      </c>
      <c r="D639" s="38">
        <v>975.2</v>
      </c>
      <c r="E639" s="38">
        <v>978.7</v>
      </c>
      <c r="F639" s="38">
        <f t="shared" si="59"/>
        <v>0.91921152078439394</v>
      </c>
      <c r="G639" s="30">
        <f t="shared" si="60"/>
        <v>-4.0853845368192962E-2</v>
      </c>
      <c r="H639" s="30">
        <f t="shared" si="61"/>
        <v>4.4444444444441913E-2</v>
      </c>
      <c r="I639" s="30">
        <f t="shared" si="56"/>
        <v>5</v>
      </c>
      <c r="J639" s="30">
        <f t="shared" si="57"/>
        <v>1</v>
      </c>
      <c r="K639" s="30">
        <f t="shared" si="58"/>
        <v>2</v>
      </c>
    </row>
    <row r="640" spans="1:11" x14ac:dyDescent="0.25">
      <c r="A640" s="1">
        <v>44799</v>
      </c>
      <c r="B640" s="38">
        <v>993.6</v>
      </c>
      <c r="C640" s="38">
        <v>995</v>
      </c>
      <c r="D640" s="38">
        <v>987</v>
      </c>
      <c r="E640" s="38">
        <v>991.5</v>
      </c>
      <c r="F640" s="38">
        <f t="shared" si="59"/>
        <v>0.80515297906602246</v>
      </c>
      <c r="G640" s="30">
        <f t="shared" si="60"/>
        <v>-0.21135265700483319</v>
      </c>
      <c r="H640" s="30">
        <f t="shared" si="61"/>
        <v>0.26250000000000284</v>
      </c>
      <c r="I640" s="30">
        <f t="shared" si="56"/>
        <v>4</v>
      </c>
      <c r="J640" s="30">
        <f t="shared" si="57"/>
        <v>3</v>
      </c>
      <c r="K640" s="30">
        <f t="shared" si="58"/>
        <v>2</v>
      </c>
    </row>
    <row r="641" spans="1:11" x14ac:dyDescent="0.25">
      <c r="A641" s="1">
        <v>44798</v>
      </c>
      <c r="B641" s="38">
        <v>987.2</v>
      </c>
      <c r="C641" s="38">
        <v>994.5</v>
      </c>
      <c r="D641" s="38">
        <v>986.3</v>
      </c>
      <c r="E641" s="38">
        <v>990.6</v>
      </c>
      <c r="F641" s="38">
        <f t="shared" si="59"/>
        <v>0.83063209076175493</v>
      </c>
      <c r="G641" s="30">
        <f t="shared" si="60"/>
        <v>0.34440842787682102</v>
      </c>
      <c r="H641" s="30">
        <f t="shared" si="61"/>
        <v>0.41463414634145834</v>
      </c>
      <c r="I641" s="30">
        <f t="shared" si="56"/>
        <v>4</v>
      </c>
      <c r="J641" s="30">
        <f t="shared" si="57"/>
        <v>5</v>
      </c>
      <c r="K641" s="30">
        <f t="shared" si="58"/>
        <v>2</v>
      </c>
    </row>
    <row r="642" spans="1:11" x14ac:dyDescent="0.25">
      <c r="A642" s="1">
        <v>44797</v>
      </c>
      <c r="B642" s="38">
        <v>982</v>
      </c>
      <c r="C642" s="38">
        <v>988.2</v>
      </c>
      <c r="D642" s="38">
        <v>978.1</v>
      </c>
      <c r="E642" s="38">
        <v>984.4</v>
      </c>
      <c r="F642" s="38">
        <f t="shared" si="59"/>
        <v>1.0285132382892079</v>
      </c>
      <c r="G642" s="30">
        <f t="shared" si="60"/>
        <v>0.24439918533604657</v>
      </c>
      <c r="H642" s="30">
        <f t="shared" si="61"/>
        <v>0.23762376237623486</v>
      </c>
      <c r="I642" s="30">
        <f t="shared" si="56"/>
        <v>5</v>
      </c>
      <c r="J642" s="30">
        <f t="shared" si="57"/>
        <v>3</v>
      </c>
      <c r="K642" s="30">
        <f t="shared" si="58"/>
        <v>2</v>
      </c>
    </row>
    <row r="643" spans="1:11" x14ac:dyDescent="0.25">
      <c r="A643" s="1">
        <v>44796</v>
      </c>
      <c r="B643" s="38">
        <v>969</v>
      </c>
      <c r="C643" s="38">
        <v>985.4</v>
      </c>
      <c r="D643" s="38">
        <v>968.8</v>
      </c>
      <c r="E643" s="38">
        <v>982.9</v>
      </c>
      <c r="F643" s="38">
        <f t="shared" si="59"/>
        <v>1.7131062951496412</v>
      </c>
      <c r="G643" s="30">
        <f t="shared" si="60"/>
        <v>1.4344685242518036</v>
      </c>
      <c r="H643" s="30">
        <f t="shared" si="61"/>
        <v>0.83734939759035887</v>
      </c>
      <c r="I643" s="30">
        <f t="shared" ref="I643:I706" si="62">VLOOKUP(_xlfn.PERCENTRANK.EXC(F$4:F$1200,F643),$M$4:$O$13,3,TRUE)</f>
        <v>9</v>
      </c>
      <c r="J643" s="30">
        <f t="shared" ref="J643:J706" si="63">VLOOKUP(H643,$M$17:$O$26,3,TRUE)</f>
        <v>9</v>
      </c>
      <c r="K643" s="30">
        <f t="shared" ref="K643:K706" si="64">IF(I643&gt;=$O$3,IF(J643&gt;=$O$16,4,1),IF(J643&gt;=$O$16,3,2))</f>
        <v>4</v>
      </c>
    </row>
    <row r="644" spans="1:11" x14ac:dyDescent="0.25">
      <c r="A644" s="1">
        <v>44795</v>
      </c>
      <c r="B644" s="38">
        <v>976.1</v>
      </c>
      <c r="C644" s="38">
        <v>978.7</v>
      </c>
      <c r="D644" s="38">
        <v>970.3</v>
      </c>
      <c r="E644" s="38">
        <v>970.8</v>
      </c>
      <c r="F644" s="38">
        <f t="shared" ref="F644:F707" si="65">(C644-D644)/B644*100</f>
        <v>0.860567564798698</v>
      </c>
      <c r="G644" s="30">
        <f t="shared" ref="G644:G707" si="66">(E644-B644)/B644*100</f>
        <v>-0.54297715398013202</v>
      </c>
      <c r="H644" s="30">
        <f t="shared" ref="H644:H707" si="67">ABS(G644/F644)</f>
        <v>0.63095238095238226</v>
      </c>
      <c r="I644" s="30">
        <f t="shared" si="62"/>
        <v>4</v>
      </c>
      <c r="J644" s="30">
        <f t="shared" si="63"/>
        <v>7</v>
      </c>
      <c r="K644" s="30">
        <f t="shared" si="64"/>
        <v>3</v>
      </c>
    </row>
    <row r="645" spans="1:11" x14ac:dyDescent="0.25">
      <c r="A645" s="1">
        <v>44792</v>
      </c>
      <c r="B645" s="38">
        <v>987</v>
      </c>
      <c r="C645" s="38">
        <v>987.1</v>
      </c>
      <c r="D645" s="38">
        <v>976.5</v>
      </c>
      <c r="E645" s="38">
        <v>978.3</v>
      </c>
      <c r="F645" s="38">
        <f t="shared" si="65"/>
        <v>1.0739614994934166</v>
      </c>
      <c r="G645" s="30">
        <f t="shared" si="66"/>
        <v>-0.88145896656535416</v>
      </c>
      <c r="H645" s="30">
        <f t="shared" si="67"/>
        <v>0.82075471698113467</v>
      </c>
      <c r="I645" s="30">
        <f t="shared" si="62"/>
        <v>5</v>
      </c>
      <c r="J645" s="30">
        <f t="shared" si="63"/>
        <v>9</v>
      </c>
      <c r="K645" s="30">
        <f t="shared" si="64"/>
        <v>3</v>
      </c>
    </row>
    <row r="646" spans="1:11" x14ac:dyDescent="0.25">
      <c r="A646" s="1">
        <v>44791</v>
      </c>
      <c r="B646" s="38">
        <v>984</v>
      </c>
      <c r="C646" s="38">
        <v>987.2</v>
      </c>
      <c r="D646" s="38">
        <v>982</v>
      </c>
      <c r="E646" s="38">
        <v>986.9</v>
      </c>
      <c r="F646" s="38">
        <f t="shared" si="65"/>
        <v>0.52845528455285018</v>
      </c>
      <c r="G646" s="30">
        <f t="shared" si="66"/>
        <v>0.29471544715446923</v>
      </c>
      <c r="H646" s="30">
        <f t="shared" si="67"/>
        <v>0.55769230769229838</v>
      </c>
      <c r="I646" s="30">
        <f t="shared" si="62"/>
        <v>1</v>
      </c>
      <c r="J646" s="30">
        <f t="shared" si="63"/>
        <v>6</v>
      </c>
      <c r="K646" s="30">
        <f t="shared" si="64"/>
        <v>2</v>
      </c>
    </row>
    <row r="647" spans="1:11" x14ac:dyDescent="0.25">
      <c r="A647" s="1">
        <v>44790</v>
      </c>
      <c r="B647" s="38">
        <v>983</v>
      </c>
      <c r="C647" s="38">
        <v>989.3</v>
      </c>
      <c r="D647" s="38">
        <v>981.9</v>
      </c>
      <c r="E647" s="38">
        <v>986.2</v>
      </c>
      <c r="F647" s="38">
        <f t="shared" si="65"/>
        <v>0.75279755849440255</v>
      </c>
      <c r="G647" s="30">
        <f t="shared" si="66"/>
        <v>0.32553407934893647</v>
      </c>
      <c r="H647" s="30">
        <f t="shared" si="67"/>
        <v>0.43243243243243989</v>
      </c>
      <c r="I647" s="30">
        <f t="shared" si="62"/>
        <v>3</v>
      </c>
      <c r="J647" s="30">
        <f t="shared" si="63"/>
        <v>5</v>
      </c>
      <c r="K647" s="30">
        <f t="shared" si="64"/>
        <v>2</v>
      </c>
    </row>
    <row r="648" spans="1:11" x14ac:dyDescent="0.25">
      <c r="A648" s="1">
        <v>44789</v>
      </c>
      <c r="B648" s="38">
        <v>985.8</v>
      </c>
      <c r="C648" s="38">
        <v>988</v>
      </c>
      <c r="D648" s="38">
        <v>980</v>
      </c>
      <c r="E648" s="38">
        <v>981</v>
      </c>
      <c r="F648" s="38">
        <f t="shared" si="65"/>
        <v>0.81152363562588758</v>
      </c>
      <c r="G648" s="30">
        <f t="shared" si="66"/>
        <v>-0.486914181375528</v>
      </c>
      <c r="H648" s="30">
        <f t="shared" si="67"/>
        <v>0.59999999999999443</v>
      </c>
      <c r="I648" s="30">
        <f t="shared" si="62"/>
        <v>4</v>
      </c>
      <c r="J648" s="30">
        <f t="shared" si="63"/>
        <v>6</v>
      </c>
      <c r="K648" s="30">
        <f t="shared" si="64"/>
        <v>2</v>
      </c>
    </row>
    <row r="649" spans="1:11" x14ac:dyDescent="0.25">
      <c r="A649" s="1">
        <v>44788</v>
      </c>
      <c r="B649" s="38">
        <v>980</v>
      </c>
      <c r="C649" s="38">
        <v>986.6</v>
      </c>
      <c r="D649" s="38">
        <v>979.3</v>
      </c>
      <c r="E649" s="38">
        <v>983.4</v>
      </c>
      <c r="F649" s="38">
        <f t="shared" si="65"/>
        <v>0.7448979591836804</v>
      </c>
      <c r="G649" s="30">
        <f t="shared" si="66"/>
        <v>0.3469387755102018</v>
      </c>
      <c r="H649" s="30">
        <f t="shared" si="67"/>
        <v>0.46575342465752684</v>
      </c>
      <c r="I649" s="30">
        <f t="shared" si="62"/>
        <v>3</v>
      </c>
      <c r="J649" s="30">
        <f t="shared" si="63"/>
        <v>5</v>
      </c>
      <c r="K649" s="30">
        <f t="shared" si="64"/>
        <v>2</v>
      </c>
    </row>
    <row r="650" spans="1:11" x14ac:dyDescent="0.25">
      <c r="A650" s="1">
        <v>44784</v>
      </c>
      <c r="B650" s="38">
        <v>982</v>
      </c>
      <c r="C650" s="38">
        <v>982.5</v>
      </c>
      <c r="D650" s="38">
        <v>974.4</v>
      </c>
      <c r="E650" s="38">
        <v>978.9</v>
      </c>
      <c r="F650" s="38">
        <f t="shared" si="65"/>
        <v>0.8248472505091673</v>
      </c>
      <c r="G650" s="30">
        <f t="shared" si="66"/>
        <v>-0.31568228105906548</v>
      </c>
      <c r="H650" s="30">
        <f t="shared" si="67"/>
        <v>0.3827160493827178</v>
      </c>
      <c r="I650" s="30">
        <f t="shared" si="62"/>
        <v>4</v>
      </c>
      <c r="J650" s="30">
        <f t="shared" si="63"/>
        <v>4</v>
      </c>
      <c r="K650" s="30">
        <f t="shared" si="64"/>
        <v>2</v>
      </c>
    </row>
    <row r="651" spans="1:11" x14ac:dyDescent="0.25">
      <c r="A651" s="1">
        <v>44783</v>
      </c>
      <c r="B651" s="38">
        <v>975.1</v>
      </c>
      <c r="C651" s="38">
        <v>977.4</v>
      </c>
      <c r="D651" s="38">
        <v>970.8</v>
      </c>
      <c r="E651" s="38">
        <v>975.4</v>
      </c>
      <c r="F651" s="38">
        <f t="shared" si="65"/>
        <v>0.6768536560352808</v>
      </c>
      <c r="G651" s="30">
        <f t="shared" si="66"/>
        <v>3.0766075274326173E-2</v>
      </c>
      <c r="H651" s="30">
        <f t="shared" si="67"/>
        <v>4.5454545454538406E-2</v>
      </c>
      <c r="I651" s="30">
        <f t="shared" si="62"/>
        <v>2</v>
      </c>
      <c r="J651" s="30">
        <f t="shared" si="63"/>
        <v>1</v>
      </c>
      <c r="K651" s="30">
        <f t="shared" si="64"/>
        <v>2</v>
      </c>
    </row>
    <row r="652" spans="1:11" x14ac:dyDescent="0.25">
      <c r="A652" s="1">
        <v>44782</v>
      </c>
      <c r="B652" s="38">
        <v>969.5</v>
      </c>
      <c r="C652" s="38">
        <v>978.8</v>
      </c>
      <c r="D652" s="38">
        <v>969.5</v>
      </c>
      <c r="E652" s="38">
        <v>977.5</v>
      </c>
      <c r="F652" s="38">
        <f t="shared" si="65"/>
        <v>0.95925734914904126</v>
      </c>
      <c r="G652" s="30">
        <f t="shared" si="66"/>
        <v>0.82516761217122236</v>
      </c>
      <c r="H652" s="30">
        <f t="shared" si="67"/>
        <v>0.86021505376344509</v>
      </c>
      <c r="I652" s="30">
        <f t="shared" si="62"/>
        <v>5</v>
      </c>
      <c r="J652" s="30">
        <f t="shared" si="63"/>
        <v>9</v>
      </c>
      <c r="K652" s="30">
        <f t="shared" si="64"/>
        <v>3</v>
      </c>
    </row>
    <row r="653" spans="1:11" x14ac:dyDescent="0.25">
      <c r="A653" s="1">
        <v>44781</v>
      </c>
      <c r="B653" s="38">
        <v>962.2</v>
      </c>
      <c r="C653" s="38">
        <v>972.8</v>
      </c>
      <c r="D653" s="38">
        <v>957.3</v>
      </c>
      <c r="E653" s="38">
        <v>971.1</v>
      </c>
      <c r="F653" s="38">
        <f t="shared" si="65"/>
        <v>1.6108917065059241</v>
      </c>
      <c r="G653" s="30">
        <f t="shared" si="66"/>
        <v>0.92496362502597973</v>
      </c>
      <c r="H653" s="30">
        <f t="shared" si="67"/>
        <v>0.57419354838709524</v>
      </c>
      <c r="I653" s="30">
        <f t="shared" si="62"/>
        <v>8</v>
      </c>
      <c r="J653" s="30">
        <f t="shared" si="63"/>
        <v>6</v>
      </c>
      <c r="K653" s="30">
        <f t="shared" si="64"/>
        <v>1</v>
      </c>
    </row>
    <row r="654" spans="1:11" x14ac:dyDescent="0.25">
      <c r="A654" s="1">
        <v>44778</v>
      </c>
      <c r="B654" s="38">
        <v>962.4</v>
      </c>
      <c r="C654" s="38">
        <v>964.3</v>
      </c>
      <c r="D654" s="38">
        <v>959.8</v>
      </c>
      <c r="E654" s="38">
        <v>962.2</v>
      </c>
      <c r="F654" s="38">
        <f t="shared" si="65"/>
        <v>0.46758104738154616</v>
      </c>
      <c r="G654" s="30">
        <f t="shared" si="66"/>
        <v>-2.0781379883617185E-2</v>
      </c>
      <c r="H654" s="30">
        <f t="shared" si="67"/>
        <v>4.4444444444429285E-2</v>
      </c>
      <c r="I654" s="30">
        <f t="shared" si="62"/>
        <v>1</v>
      </c>
      <c r="J654" s="30">
        <f t="shared" si="63"/>
        <v>1</v>
      </c>
      <c r="K654" s="30">
        <f t="shared" si="64"/>
        <v>2</v>
      </c>
    </row>
    <row r="655" spans="1:11" x14ac:dyDescent="0.25">
      <c r="A655" s="1">
        <v>44777</v>
      </c>
      <c r="B655" s="38">
        <v>964.8</v>
      </c>
      <c r="C655" s="38">
        <v>965.3</v>
      </c>
      <c r="D655" s="38">
        <v>958.1</v>
      </c>
      <c r="E655" s="38">
        <v>961.6</v>
      </c>
      <c r="F655" s="38">
        <f t="shared" si="65"/>
        <v>0.74626865671641085</v>
      </c>
      <c r="G655" s="30">
        <f t="shared" si="66"/>
        <v>-0.33167495854062312</v>
      </c>
      <c r="H655" s="30">
        <f t="shared" si="67"/>
        <v>0.4444444444444392</v>
      </c>
      <c r="I655" s="30">
        <f t="shared" si="62"/>
        <v>3</v>
      </c>
      <c r="J655" s="30">
        <f t="shared" si="63"/>
        <v>5</v>
      </c>
      <c r="K655" s="30">
        <f t="shared" si="64"/>
        <v>2</v>
      </c>
    </row>
    <row r="656" spans="1:11" x14ac:dyDescent="0.25">
      <c r="A656" s="1">
        <v>44776</v>
      </c>
      <c r="B656" s="38">
        <v>958.4</v>
      </c>
      <c r="C656" s="38">
        <v>961.8</v>
      </c>
      <c r="D656" s="38">
        <v>955.7</v>
      </c>
      <c r="E656" s="38">
        <v>961.3</v>
      </c>
      <c r="F656" s="38">
        <f t="shared" si="65"/>
        <v>0.63647746243738612</v>
      </c>
      <c r="G656" s="30">
        <f t="shared" si="66"/>
        <v>0.30258764607679228</v>
      </c>
      <c r="H656" s="30">
        <f t="shared" si="67"/>
        <v>0.47540983606557718</v>
      </c>
      <c r="I656" s="30">
        <f t="shared" si="62"/>
        <v>2</v>
      </c>
      <c r="J656" s="30">
        <f t="shared" si="63"/>
        <v>5</v>
      </c>
      <c r="K656" s="30">
        <f t="shared" si="64"/>
        <v>2</v>
      </c>
    </row>
    <row r="657" spans="1:11" x14ac:dyDescent="0.25">
      <c r="A657" s="1">
        <v>44775</v>
      </c>
      <c r="B657" s="38">
        <v>953.6</v>
      </c>
      <c r="C657" s="38">
        <v>961.5</v>
      </c>
      <c r="D657" s="38">
        <v>953.1</v>
      </c>
      <c r="E657" s="38">
        <v>958.3</v>
      </c>
      <c r="F657" s="38">
        <f t="shared" si="65"/>
        <v>0.88087248322147405</v>
      </c>
      <c r="G657" s="30">
        <f t="shared" si="66"/>
        <v>0.49286912751677137</v>
      </c>
      <c r="H657" s="30">
        <f t="shared" si="67"/>
        <v>0.55952380952380298</v>
      </c>
      <c r="I657" s="30">
        <f t="shared" si="62"/>
        <v>4</v>
      </c>
      <c r="J657" s="30">
        <f t="shared" si="63"/>
        <v>6</v>
      </c>
      <c r="K657" s="30">
        <f t="shared" si="64"/>
        <v>2</v>
      </c>
    </row>
    <row r="658" spans="1:11" x14ac:dyDescent="0.25">
      <c r="A658" s="1">
        <v>44774</v>
      </c>
      <c r="B658" s="38">
        <v>959</v>
      </c>
      <c r="C658" s="38">
        <v>962</v>
      </c>
      <c r="D658" s="38">
        <v>955</v>
      </c>
      <c r="E658" s="38">
        <v>958.8</v>
      </c>
      <c r="F658" s="38">
        <f t="shared" si="65"/>
        <v>0.72992700729927007</v>
      </c>
      <c r="G658" s="30">
        <f t="shared" si="66"/>
        <v>-2.0855057351412458E-2</v>
      </c>
      <c r="H658" s="30">
        <f t="shared" si="67"/>
        <v>2.8571428571435069E-2</v>
      </c>
      <c r="I658" s="30">
        <f t="shared" si="62"/>
        <v>3</v>
      </c>
      <c r="J658" s="30">
        <f t="shared" si="63"/>
        <v>1</v>
      </c>
      <c r="K658" s="30">
        <f t="shared" si="64"/>
        <v>2</v>
      </c>
    </row>
    <row r="659" spans="1:11" x14ac:dyDescent="0.25">
      <c r="A659" s="1">
        <v>44769</v>
      </c>
      <c r="B659" s="38">
        <v>943.1</v>
      </c>
      <c r="C659" s="38">
        <v>953.8</v>
      </c>
      <c r="D659" s="38">
        <v>942</v>
      </c>
      <c r="E659" s="38">
        <v>952.3</v>
      </c>
      <c r="F659" s="38">
        <f t="shared" si="65"/>
        <v>1.2511928745626077</v>
      </c>
      <c r="G659" s="30">
        <f t="shared" si="66"/>
        <v>0.97550630898101276</v>
      </c>
      <c r="H659" s="30">
        <f t="shared" si="67"/>
        <v>0.7796610169491498</v>
      </c>
      <c r="I659" s="30">
        <f t="shared" si="62"/>
        <v>7</v>
      </c>
      <c r="J659" s="30">
        <f t="shared" si="63"/>
        <v>8</v>
      </c>
      <c r="K659" s="30">
        <f t="shared" si="64"/>
        <v>4</v>
      </c>
    </row>
    <row r="660" spans="1:11" x14ac:dyDescent="0.25">
      <c r="A660" s="1">
        <v>44768</v>
      </c>
      <c r="B660" s="38">
        <v>947.6</v>
      </c>
      <c r="C660" s="38">
        <v>948.4</v>
      </c>
      <c r="D660" s="38">
        <v>944.3</v>
      </c>
      <c r="E660" s="38">
        <v>945.6</v>
      </c>
      <c r="F660" s="38">
        <f t="shared" si="65"/>
        <v>0.43267201350781165</v>
      </c>
      <c r="G660" s="30">
        <f t="shared" si="66"/>
        <v>-0.21105951878429716</v>
      </c>
      <c r="H660" s="30">
        <f t="shared" si="67"/>
        <v>0.4878048780487777</v>
      </c>
      <c r="I660" s="30">
        <f t="shared" si="62"/>
        <v>1</v>
      </c>
      <c r="J660" s="30">
        <f t="shared" si="63"/>
        <v>5</v>
      </c>
      <c r="K660" s="30">
        <f t="shared" si="64"/>
        <v>2</v>
      </c>
    </row>
    <row r="661" spans="1:11" x14ac:dyDescent="0.25">
      <c r="A661" s="1">
        <v>44767</v>
      </c>
      <c r="B661" s="38">
        <v>943.5</v>
      </c>
      <c r="C661" s="38">
        <v>949.2</v>
      </c>
      <c r="D661" s="38">
        <v>941.1</v>
      </c>
      <c r="E661" s="38">
        <v>948.1</v>
      </c>
      <c r="F661" s="38">
        <f t="shared" si="65"/>
        <v>0.85850556438791981</v>
      </c>
      <c r="G661" s="30">
        <f t="shared" si="66"/>
        <v>0.48754636989931349</v>
      </c>
      <c r="H661" s="30">
        <f t="shared" si="67"/>
        <v>0.56790123456790242</v>
      </c>
      <c r="I661" s="30">
        <f t="shared" si="62"/>
        <v>4</v>
      </c>
      <c r="J661" s="30">
        <f t="shared" si="63"/>
        <v>6</v>
      </c>
      <c r="K661" s="30">
        <f t="shared" si="64"/>
        <v>2</v>
      </c>
    </row>
    <row r="662" spans="1:11" x14ac:dyDescent="0.25">
      <c r="A662" s="1">
        <v>44764</v>
      </c>
      <c r="B662" s="38">
        <v>940.5</v>
      </c>
      <c r="C662" s="38">
        <v>946.3</v>
      </c>
      <c r="D662" s="38">
        <v>937</v>
      </c>
      <c r="E662" s="38">
        <v>946</v>
      </c>
      <c r="F662" s="38">
        <f t="shared" si="65"/>
        <v>0.98883572567782607</v>
      </c>
      <c r="G662" s="30">
        <f t="shared" si="66"/>
        <v>0.58479532163742687</v>
      </c>
      <c r="H662" s="30">
        <f t="shared" si="67"/>
        <v>0.59139784946236851</v>
      </c>
      <c r="I662" s="30">
        <f t="shared" si="62"/>
        <v>5</v>
      </c>
      <c r="J662" s="30">
        <f t="shared" si="63"/>
        <v>6</v>
      </c>
      <c r="K662" s="30">
        <f t="shared" si="64"/>
        <v>2</v>
      </c>
    </row>
    <row r="663" spans="1:11" x14ac:dyDescent="0.25">
      <c r="A663" s="1">
        <v>44763</v>
      </c>
      <c r="B663" s="38">
        <v>933.8</v>
      </c>
      <c r="C663" s="38">
        <v>939.9</v>
      </c>
      <c r="D663" s="38">
        <v>931.3</v>
      </c>
      <c r="E663" s="38">
        <v>938</v>
      </c>
      <c r="F663" s="38">
        <f t="shared" si="65"/>
        <v>0.92096808738488145</v>
      </c>
      <c r="G663" s="30">
        <f t="shared" si="66"/>
        <v>0.44977511244378304</v>
      </c>
      <c r="H663" s="30">
        <f t="shared" si="67"/>
        <v>0.48837209302325985</v>
      </c>
      <c r="I663" s="30">
        <f t="shared" si="62"/>
        <v>5</v>
      </c>
      <c r="J663" s="30">
        <f t="shared" si="63"/>
        <v>5</v>
      </c>
      <c r="K663" s="30">
        <f t="shared" si="64"/>
        <v>2</v>
      </c>
    </row>
    <row r="664" spans="1:11" x14ac:dyDescent="0.25">
      <c r="A664" s="1">
        <v>44762</v>
      </c>
      <c r="B664" s="38">
        <v>941</v>
      </c>
      <c r="C664" s="38">
        <v>942</v>
      </c>
      <c r="D664" s="38">
        <v>933.5</v>
      </c>
      <c r="E664" s="38">
        <v>934.3</v>
      </c>
      <c r="F664" s="38">
        <f t="shared" si="65"/>
        <v>0.90329436769394267</v>
      </c>
      <c r="G664" s="30">
        <f t="shared" si="66"/>
        <v>-0.71200850159405371</v>
      </c>
      <c r="H664" s="30">
        <f t="shared" si="67"/>
        <v>0.78823529411765236</v>
      </c>
      <c r="I664" s="30">
        <f t="shared" si="62"/>
        <v>5</v>
      </c>
      <c r="J664" s="30">
        <f t="shared" si="63"/>
        <v>8</v>
      </c>
      <c r="K664" s="30">
        <f t="shared" si="64"/>
        <v>3</v>
      </c>
    </row>
    <row r="665" spans="1:11" x14ac:dyDescent="0.25">
      <c r="A665" s="1">
        <v>44761</v>
      </c>
      <c r="B665" s="38">
        <v>938.5</v>
      </c>
      <c r="C665" s="38">
        <v>939.4</v>
      </c>
      <c r="D665" s="38">
        <v>925.4</v>
      </c>
      <c r="E665" s="38">
        <v>934.1</v>
      </c>
      <c r="F665" s="38">
        <f t="shared" si="65"/>
        <v>1.4917421417155035</v>
      </c>
      <c r="G665" s="30">
        <f t="shared" si="66"/>
        <v>-0.46883324453915576</v>
      </c>
      <c r="H665" s="30">
        <f t="shared" si="67"/>
        <v>0.31428571428571261</v>
      </c>
      <c r="I665" s="30">
        <f t="shared" si="62"/>
        <v>8</v>
      </c>
      <c r="J665" s="30">
        <f t="shared" si="63"/>
        <v>4</v>
      </c>
      <c r="K665" s="30">
        <f t="shared" si="64"/>
        <v>1</v>
      </c>
    </row>
    <row r="666" spans="1:11" x14ac:dyDescent="0.25">
      <c r="A666" s="1">
        <v>44760</v>
      </c>
      <c r="B666" s="38">
        <v>938.5</v>
      </c>
      <c r="C666" s="38">
        <v>945</v>
      </c>
      <c r="D666" s="38">
        <v>937.2</v>
      </c>
      <c r="E666" s="38">
        <v>940.6</v>
      </c>
      <c r="F666" s="38">
        <f t="shared" si="65"/>
        <v>0.8311134789557757</v>
      </c>
      <c r="G666" s="30">
        <f t="shared" si="66"/>
        <v>0.22376132125732795</v>
      </c>
      <c r="H666" s="30">
        <f t="shared" si="67"/>
        <v>0.26923076923077371</v>
      </c>
      <c r="I666" s="30">
        <f t="shared" si="62"/>
        <v>4</v>
      </c>
      <c r="J666" s="30">
        <f t="shared" si="63"/>
        <v>3</v>
      </c>
      <c r="K666" s="30">
        <f t="shared" si="64"/>
        <v>2</v>
      </c>
    </row>
    <row r="667" spans="1:11" x14ac:dyDescent="0.25">
      <c r="A667" s="1">
        <v>44757</v>
      </c>
      <c r="B667" s="38">
        <v>937.3</v>
      </c>
      <c r="C667" s="38">
        <v>937.5</v>
      </c>
      <c r="D667" s="38">
        <v>924.1</v>
      </c>
      <c r="E667" s="38">
        <v>933.8</v>
      </c>
      <c r="F667" s="38">
        <f t="shared" si="65"/>
        <v>1.4296383228422038</v>
      </c>
      <c r="G667" s="30">
        <f t="shared" si="66"/>
        <v>-0.37341299477221807</v>
      </c>
      <c r="H667" s="30">
        <f t="shared" si="67"/>
        <v>0.26119402985074675</v>
      </c>
      <c r="I667" s="30">
        <f t="shared" si="62"/>
        <v>8</v>
      </c>
      <c r="J667" s="30">
        <f t="shared" si="63"/>
        <v>3</v>
      </c>
      <c r="K667" s="30">
        <f t="shared" si="64"/>
        <v>1</v>
      </c>
    </row>
    <row r="668" spans="1:11" x14ac:dyDescent="0.25">
      <c r="A668" s="1">
        <v>44756</v>
      </c>
      <c r="B668" s="38">
        <v>939</v>
      </c>
      <c r="C668" s="38">
        <v>941.6</v>
      </c>
      <c r="D668" s="38">
        <v>931.7</v>
      </c>
      <c r="E668" s="38">
        <v>935</v>
      </c>
      <c r="F668" s="38">
        <f t="shared" si="65"/>
        <v>1.0543130990415313</v>
      </c>
      <c r="G668" s="30">
        <f t="shared" si="66"/>
        <v>-0.42598509052183176</v>
      </c>
      <c r="H668" s="30">
        <f t="shared" si="67"/>
        <v>0.40404040404040492</v>
      </c>
      <c r="I668" s="30">
        <f t="shared" si="62"/>
        <v>5</v>
      </c>
      <c r="J668" s="30">
        <f t="shared" si="63"/>
        <v>5</v>
      </c>
      <c r="K668" s="30">
        <f t="shared" si="64"/>
        <v>2</v>
      </c>
    </row>
    <row r="669" spans="1:11" x14ac:dyDescent="0.25">
      <c r="A669" s="1">
        <v>44754</v>
      </c>
      <c r="B669" s="38">
        <v>945</v>
      </c>
      <c r="C669" s="38">
        <v>946.5</v>
      </c>
      <c r="D669" s="38">
        <v>939</v>
      </c>
      <c r="E669" s="38">
        <v>941.8</v>
      </c>
      <c r="F669" s="38">
        <f t="shared" si="65"/>
        <v>0.79365079365079361</v>
      </c>
      <c r="G669" s="30">
        <f t="shared" si="66"/>
        <v>-0.33862433862434344</v>
      </c>
      <c r="H669" s="30">
        <f t="shared" si="67"/>
        <v>0.42666666666667274</v>
      </c>
      <c r="I669" s="30">
        <f t="shared" si="62"/>
        <v>4</v>
      </c>
      <c r="J669" s="30">
        <f t="shared" si="63"/>
        <v>5</v>
      </c>
      <c r="K669" s="30">
        <f t="shared" si="64"/>
        <v>2</v>
      </c>
    </row>
    <row r="670" spans="1:11" x14ac:dyDescent="0.25">
      <c r="A670" s="1">
        <v>44753</v>
      </c>
      <c r="B670" s="38">
        <v>947</v>
      </c>
      <c r="C670" s="38">
        <v>952.5</v>
      </c>
      <c r="D670" s="38">
        <v>943.6</v>
      </c>
      <c r="E670" s="38">
        <v>949.7</v>
      </c>
      <c r="F670" s="38">
        <f t="shared" si="65"/>
        <v>0.93980992608236302</v>
      </c>
      <c r="G670" s="30">
        <f t="shared" si="66"/>
        <v>0.28511087645195832</v>
      </c>
      <c r="H670" s="30">
        <f t="shared" si="67"/>
        <v>0.30337078651685978</v>
      </c>
      <c r="I670" s="30">
        <f t="shared" si="62"/>
        <v>5</v>
      </c>
      <c r="J670" s="30">
        <f t="shared" si="63"/>
        <v>4</v>
      </c>
      <c r="K670" s="30">
        <f t="shared" si="64"/>
        <v>2</v>
      </c>
    </row>
    <row r="671" spans="1:11" x14ac:dyDescent="0.25">
      <c r="A671" s="1">
        <v>44750</v>
      </c>
      <c r="B671" s="38">
        <v>953.8</v>
      </c>
      <c r="C671" s="38">
        <v>954.4</v>
      </c>
      <c r="D671" s="38">
        <v>946.5</v>
      </c>
      <c r="E671" s="38">
        <v>950</v>
      </c>
      <c r="F671" s="38">
        <f t="shared" si="65"/>
        <v>0.8282658838330863</v>
      </c>
      <c r="G671" s="30">
        <f t="shared" si="66"/>
        <v>-0.39840637450198724</v>
      </c>
      <c r="H671" s="30">
        <f t="shared" si="67"/>
        <v>0.48101265822784373</v>
      </c>
      <c r="I671" s="30">
        <f t="shared" si="62"/>
        <v>4</v>
      </c>
      <c r="J671" s="30">
        <f t="shared" si="63"/>
        <v>5</v>
      </c>
      <c r="K671" s="30">
        <f t="shared" si="64"/>
        <v>2</v>
      </c>
    </row>
    <row r="672" spans="1:11" x14ac:dyDescent="0.25">
      <c r="A672" s="1">
        <v>44749</v>
      </c>
      <c r="B672" s="38">
        <v>938.3</v>
      </c>
      <c r="C672" s="38">
        <v>950</v>
      </c>
      <c r="D672" s="38">
        <v>935.8</v>
      </c>
      <c r="E672" s="38">
        <v>949.9</v>
      </c>
      <c r="F672" s="38">
        <f t="shared" si="65"/>
        <v>1.5133752531173448</v>
      </c>
      <c r="G672" s="30">
        <f t="shared" si="66"/>
        <v>1.2362783757859983</v>
      </c>
      <c r="H672" s="30">
        <f t="shared" si="67"/>
        <v>0.81690140845070314</v>
      </c>
      <c r="I672" s="30">
        <f t="shared" si="62"/>
        <v>8</v>
      </c>
      <c r="J672" s="30">
        <f t="shared" si="63"/>
        <v>9</v>
      </c>
      <c r="K672" s="30">
        <f t="shared" si="64"/>
        <v>4</v>
      </c>
    </row>
    <row r="673" spans="1:11" x14ac:dyDescent="0.25">
      <c r="A673" s="1">
        <v>44748</v>
      </c>
      <c r="B673" s="38">
        <v>932.1</v>
      </c>
      <c r="C673" s="38">
        <v>937.5</v>
      </c>
      <c r="D673" s="38">
        <v>929.8</v>
      </c>
      <c r="E673" s="38">
        <v>936.5</v>
      </c>
      <c r="F673" s="38">
        <f t="shared" si="65"/>
        <v>0.82609162107070544</v>
      </c>
      <c r="G673" s="30">
        <f t="shared" si="66"/>
        <v>0.47205235489754077</v>
      </c>
      <c r="H673" s="30">
        <f t="shared" si="67"/>
        <v>0.57142857142856518</v>
      </c>
      <c r="I673" s="30">
        <f t="shared" si="62"/>
        <v>4</v>
      </c>
      <c r="J673" s="30">
        <f t="shared" si="63"/>
        <v>6</v>
      </c>
      <c r="K673" s="30">
        <f t="shared" si="64"/>
        <v>2</v>
      </c>
    </row>
    <row r="674" spans="1:11" x14ac:dyDescent="0.25">
      <c r="A674" s="1">
        <v>44747</v>
      </c>
      <c r="B674" s="38">
        <v>945</v>
      </c>
      <c r="C674" s="38">
        <v>945.8</v>
      </c>
      <c r="D674" s="38">
        <v>932.1</v>
      </c>
      <c r="E674" s="38">
        <v>934.9</v>
      </c>
      <c r="F674" s="38">
        <f t="shared" si="65"/>
        <v>1.4497354497354427</v>
      </c>
      <c r="G674" s="30">
        <f t="shared" si="66"/>
        <v>-1.0687830687830711</v>
      </c>
      <c r="H674" s="30">
        <f t="shared" si="67"/>
        <v>0.73722627737226798</v>
      </c>
      <c r="I674" s="30">
        <f t="shared" si="62"/>
        <v>8</v>
      </c>
      <c r="J674" s="30">
        <f t="shared" si="63"/>
        <v>8</v>
      </c>
      <c r="K674" s="30">
        <f t="shared" si="64"/>
        <v>4</v>
      </c>
    </row>
    <row r="675" spans="1:11" x14ac:dyDescent="0.25">
      <c r="A675" s="1">
        <v>44746</v>
      </c>
      <c r="B675" s="38">
        <v>943</v>
      </c>
      <c r="C675" s="38">
        <v>948.5</v>
      </c>
      <c r="D675" s="38">
        <v>938.1</v>
      </c>
      <c r="E675" s="38">
        <v>941.5</v>
      </c>
      <c r="F675" s="38">
        <f t="shared" si="65"/>
        <v>1.1028632025450666</v>
      </c>
      <c r="G675" s="30">
        <f t="shared" si="66"/>
        <v>-0.15906680805938495</v>
      </c>
      <c r="H675" s="30">
        <f t="shared" si="67"/>
        <v>0.14423076923076952</v>
      </c>
      <c r="I675" s="30">
        <f t="shared" si="62"/>
        <v>5</v>
      </c>
      <c r="J675" s="30">
        <f t="shared" si="63"/>
        <v>2</v>
      </c>
      <c r="K675" s="30">
        <f t="shared" si="64"/>
        <v>2</v>
      </c>
    </row>
    <row r="676" spans="1:11" x14ac:dyDescent="0.25">
      <c r="A676" s="1">
        <v>44743</v>
      </c>
      <c r="B676" s="38">
        <v>939.5</v>
      </c>
      <c r="C676" s="38">
        <v>946.4</v>
      </c>
      <c r="D676" s="38">
        <v>937.6</v>
      </c>
      <c r="E676" s="38">
        <v>944.7</v>
      </c>
      <c r="F676" s="38">
        <f t="shared" si="65"/>
        <v>0.93666844065992061</v>
      </c>
      <c r="G676" s="30">
        <f t="shared" si="66"/>
        <v>0.55348589675359716</v>
      </c>
      <c r="H676" s="30">
        <f t="shared" si="67"/>
        <v>0.59090909090909916</v>
      </c>
      <c r="I676" s="30">
        <f t="shared" si="62"/>
        <v>5</v>
      </c>
      <c r="J676" s="30">
        <f t="shared" si="63"/>
        <v>6</v>
      </c>
      <c r="K676" s="30">
        <f t="shared" si="64"/>
        <v>2</v>
      </c>
    </row>
    <row r="677" spans="1:11" x14ac:dyDescent="0.25">
      <c r="A677" s="1">
        <v>44742</v>
      </c>
      <c r="B677" s="38">
        <v>952.4</v>
      </c>
      <c r="C677" s="38">
        <v>953.9</v>
      </c>
      <c r="D677" s="38">
        <v>939.3</v>
      </c>
      <c r="E677" s="38">
        <v>940.8</v>
      </c>
      <c r="F677" s="38">
        <f t="shared" si="65"/>
        <v>1.5329693406131901</v>
      </c>
      <c r="G677" s="30">
        <f t="shared" si="66"/>
        <v>-1.2179756404871926</v>
      </c>
      <c r="H677" s="30">
        <f t="shared" si="67"/>
        <v>0.79452054794520577</v>
      </c>
      <c r="I677" s="30">
        <f t="shared" si="62"/>
        <v>8</v>
      </c>
      <c r="J677" s="30">
        <f t="shared" si="63"/>
        <v>8</v>
      </c>
      <c r="K677" s="30">
        <f t="shared" si="64"/>
        <v>4</v>
      </c>
    </row>
    <row r="678" spans="1:11" x14ac:dyDescent="0.25">
      <c r="A678" s="1">
        <v>44741</v>
      </c>
      <c r="B678" s="38">
        <v>952</v>
      </c>
      <c r="C678" s="38">
        <v>956.5</v>
      </c>
      <c r="D678" s="38">
        <v>951.3</v>
      </c>
      <c r="E678" s="38">
        <v>953.3</v>
      </c>
      <c r="F678" s="38">
        <f t="shared" si="65"/>
        <v>0.5462184873949627</v>
      </c>
      <c r="G678" s="30">
        <f t="shared" si="66"/>
        <v>0.13655462184873471</v>
      </c>
      <c r="H678" s="30">
        <f t="shared" si="67"/>
        <v>0.24999999999998906</v>
      </c>
      <c r="I678" s="30">
        <f t="shared" si="62"/>
        <v>1</v>
      </c>
      <c r="J678" s="30">
        <f t="shared" si="63"/>
        <v>3</v>
      </c>
      <c r="K678" s="30">
        <f t="shared" si="64"/>
        <v>2</v>
      </c>
    </row>
    <row r="679" spans="1:11" x14ac:dyDescent="0.25">
      <c r="A679" s="1">
        <v>44740</v>
      </c>
      <c r="B679" s="38">
        <v>950.7</v>
      </c>
      <c r="C679" s="38">
        <v>959.8</v>
      </c>
      <c r="D679" s="38">
        <v>948.4</v>
      </c>
      <c r="E679" s="38">
        <v>957</v>
      </c>
      <c r="F679" s="38">
        <f t="shared" si="65"/>
        <v>1.199116440517511</v>
      </c>
      <c r="G679" s="30">
        <f t="shared" si="66"/>
        <v>0.66266961186493678</v>
      </c>
      <c r="H679" s="30">
        <f t="shared" si="67"/>
        <v>0.55263157894736548</v>
      </c>
      <c r="I679" s="30">
        <f t="shared" si="62"/>
        <v>7</v>
      </c>
      <c r="J679" s="30">
        <f t="shared" si="63"/>
        <v>6</v>
      </c>
      <c r="K679" s="30">
        <f t="shared" si="64"/>
        <v>1</v>
      </c>
    </row>
    <row r="680" spans="1:11" x14ac:dyDescent="0.25">
      <c r="A680" s="1">
        <v>44739</v>
      </c>
      <c r="B680" s="38">
        <v>948.6</v>
      </c>
      <c r="C680" s="38">
        <v>953</v>
      </c>
      <c r="D680" s="38">
        <v>948.3</v>
      </c>
      <c r="E680" s="38">
        <v>951.9</v>
      </c>
      <c r="F680" s="38">
        <f t="shared" si="65"/>
        <v>0.49546700400590826</v>
      </c>
      <c r="G680" s="30">
        <f t="shared" si="66"/>
        <v>0.34788108791903377</v>
      </c>
      <c r="H680" s="30">
        <f t="shared" si="67"/>
        <v>0.70212765957445156</v>
      </c>
      <c r="I680" s="30">
        <f t="shared" si="62"/>
        <v>1</v>
      </c>
      <c r="J680" s="30">
        <f t="shared" si="63"/>
        <v>8</v>
      </c>
      <c r="K680" s="30">
        <f t="shared" si="64"/>
        <v>3</v>
      </c>
    </row>
    <row r="681" spans="1:11" x14ac:dyDescent="0.25">
      <c r="A681" s="1">
        <v>44736</v>
      </c>
      <c r="B681" s="38">
        <v>948.2</v>
      </c>
      <c r="C681" s="38">
        <v>950</v>
      </c>
      <c r="D681" s="38">
        <v>942.7</v>
      </c>
      <c r="E681" s="38">
        <v>948.8</v>
      </c>
      <c r="F681" s="38">
        <f t="shared" si="65"/>
        <v>0.76987977219995296</v>
      </c>
      <c r="G681" s="30">
        <f t="shared" si="66"/>
        <v>6.3277789495877354E-2</v>
      </c>
      <c r="H681" s="30">
        <f t="shared" si="67"/>
        <v>8.2191780821905869E-2</v>
      </c>
      <c r="I681" s="30">
        <f t="shared" si="62"/>
        <v>3</v>
      </c>
      <c r="J681" s="30">
        <f t="shared" si="63"/>
        <v>1</v>
      </c>
      <c r="K681" s="30">
        <f t="shared" si="64"/>
        <v>2</v>
      </c>
    </row>
    <row r="682" spans="1:11" x14ac:dyDescent="0.25">
      <c r="A682" s="1">
        <v>44735</v>
      </c>
      <c r="B682" s="38">
        <v>943.1</v>
      </c>
      <c r="C682" s="38">
        <v>946.5</v>
      </c>
      <c r="D682" s="38">
        <v>938.7</v>
      </c>
      <c r="E682" s="38">
        <v>942.6</v>
      </c>
      <c r="F682" s="38">
        <f t="shared" si="65"/>
        <v>0.82705969674477298</v>
      </c>
      <c r="G682" s="30">
        <f t="shared" si="66"/>
        <v>-5.3016647227229353E-2</v>
      </c>
      <c r="H682" s="30">
        <f t="shared" si="67"/>
        <v>6.4102564102564485E-2</v>
      </c>
      <c r="I682" s="30">
        <f t="shared" si="62"/>
        <v>4</v>
      </c>
      <c r="J682" s="30">
        <f t="shared" si="63"/>
        <v>1</v>
      </c>
      <c r="K682" s="30">
        <f t="shared" si="64"/>
        <v>2</v>
      </c>
    </row>
    <row r="683" spans="1:11" x14ac:dyDescent="0.25">
      <c r="A683" s="1">
        <v>44734</v>
      </c>
      <c r="B683" s="38">
        <v>949.1</v>
      </c>
      <c r="C683" s="38">
        <v>949.5</v>
      </c>
      <c r="D683" s="38">
        <v>936.4</v>
      </c>
      <c r="E683" s="38">
        <v>942.8</v>
      </c>
      <c r="F683" s="38">
        <f t="shared" si="65"/>
        <v>1.3802549784005924</v>
      </c>
      <c r="G683" s="30">
        <f t="shared" si="66"/>
        <v>-0.66378674533769555</v>
      </c>
      <c r="H683" s="30">
        <f t="shared" si="67"/>
        <v>0.48091603053435555</v>
      </c>
      <c r="I683" s="30">
        <f t="shared" si="62"/>
        <v>7</v>
      </c>
      <c r="J683" s="30">
        <f t="shared" si="63"/>
        <v>5</v>
      </c>
      <c r="K683" s="30">
        <f t="shared" si="64"/>
        <v>1</v>
      </c>
    </row>
    <row r="684" spans="1:11" x14ac:dyDescent="0.25">
      <c r="A684" s="1">
        <v>44733</v>
      </c>
      <c r="B684" s="38">
        <v>947.1</v>
      </c>
      <c r="C684" s="38">
        <v>953.5</v>
      </c>
      <c r="D684" s="38">
        <v>945.2</v>
      </c>
      <c r="E684" s="38">
        <v>953</v>
      </c>
      <c r="F684" s="38">
        <f t="shared" si="65"/>
        <v>0.87635941294477404</v>
      </c>
      <c r="G684" s="30">
        <f t="shared" si="66"/>
        <v>0.6229542814908644</v>
      </c>
      <c r="H684" s="30">
        <f t="shared" si="67"/>
        <v>0.71084337349397697</v>
      </c>
      <c r="I684" s="30">
        <f t="shared" si="62"/>
        <v>4</v>
      </c>
      <c r="J684" s="30">
        <f t="shared" si="63"/>
        <v>8</v>
      </c>
      <c r="K684" s="30">
        <f t="shared" si="64"/>
        <v>3</v>
      </c>
    </row>
    <row r="685" spans="1:11" x14ac:dyDescent="0.25">
      <c r="A685" s="1">
        <v>44732</v>
      </c>
      <c r="B685" s="38">
        <v>939.8</v>
      </c>
      <c r="C685" s="38">
        <v>945.9</v>
      </c>
      <c r="D685" s="38">
        <v>937.5</v>
      </c>
      <c r="E685" s="38">
        <v>943.5</v>
      </c>
      <c r="F685" s="38">
        <f t="shared" si="65"/>
        <v>0.89380719301978917</v>
      </c>
      <c r="G685" s="30">
        <f t="shared" si="66"/>
        <v>0.39370078740157965</v>
      </c>
      <c r="H685" s="30">
        <f t="shared" si="67"/>
        <v>0.44047619047619702</v>
      </c>
      <c r="I685" s="30">
        <f t="shared" si="62"/>
        <v>5</v>
      </c>
      <c r="J685" s="30">
        <f t="shared" si="63"/>
        <v>5</v>
      </c>
      <c r="K685" s="30">
        <f t="shared" si="64"/>
        <v>2</v>
      </c>
    </row>
    <row r="686" spans="1:11" x14ac:dyDescent="0.25">
      <c r="A686" s="1">
        <v>44729</v>
      </c>
      <c r="B686" s="38">
        <v>940.9</v>
      </c>
      <c r="C686" s="38">
        <v>949.9</v>
      </c>
      <c r="D686" s="38">
        <v>936.7</v>
      </c>
      <c r="E686" s="38">
        <v>943.1</v>
      </c>
      <c r="F686" s="38">
        <f t="shared" si="65"/>
        <v>1.4029121054309632</v>
      </c>
      <c r="G686" s="30">
        <f t="shared" si="66"/>
        <v>0.23381868423849989</v>
      </c>
      <c r="H686" s="30">
        <f t="shared" si="67"/>
        <v>0.16666666666667096</v>
      </c>
      <c r="I686" s="30">
        <f t="shared" si="62"/>
        <v>8</v>
      </c>
      <c r="J686" s="30">
        <f t="shared" si="63"/>
        <v>2</v>
      </c>
      <c r="K686" s="30">
        <f t="shared" si="64"/>
        <v>1</v>
      </c>
    </row>
    <row r="687" spans="1:11" x14ac:dyDescent="0.25">
      <c r="A687" s="1">
        <v>44728</v>
      </c>
      <c r="B687" s="38">
        <v>969</v>
      </c>
      <c r="C687" s="38">
        <v>970.4</v>
      </c>
      <c r="D687" s="38">
        <v>940.3</v>
      </c>
      <c r="E687" s="38">
        <v>941</v>
      </c>
      <c r="F687" s="38">
        <f t="shared" si="65"/>
        <v>3.1062951496388056</v>
      </c>
      <c r="G687" s="30">
        <f t="shared" si="66"/>
        <v>-2.8895768833849327</v>
      </c>
      <c r="H687" s="30">
        <f t="shared" si="67"/>
        <v>0.93023255813953398</v>
      </c>
      <c r="I687" s="30">
        <f t="shared" si="62"/>
        <v>10</v>
      </c>
      <c r="J687" s="30">
        <f t="shared" si="63"/>
        <v>10</v>
      </c>
      <c r="K687" s="30">
        <f t="shared" si="64"/>
        <v>4</v>
      </c>
    </row>
    <row r="688" spans="1:11" x14ac:dyDescent="0.25">
      <c r="A688" s="1">
        <v>44727</v>
      </c>
      <c r="B688" s="38">
        <v>967.7</v>
      </c>
      <c r="C688" s="38">
        <v>969.3</v>
      </c>
      <c r="D688" s="38">
        <v>961.2</v>
      </c>
      <c r="E688" s="38">
        <v>965</v>
      </c>
      <c r="F688" s="38">
        <f t="shared" si="65"/>
        <v>0.83703627157175864</v>
      </c>
      <c r="G688" s="30">
        <f t="shared" si="66"/>
        <v>-0.27901209052392739</v>
      </c>
      <c r="H688" s="30">
        <f t="shared" si="67"/>
        <v>0.3333333333333427</v>
      </c>
      <c r="I688" s="30">
        <f t="shared" si="62"/>
        <v>4</v>
      </c>
      <c r="J688" s="30">
        <f t="shared" si="63"/>
        <v>4</v>
      </c>
      <c r="K688" s="30">
        <f t="shared" si="64"/>
        <v>2</v>
      </c>
    </row>
    <row r="689" spans="1:11" x14ac:dyDescent="0.25">
      <c r="A689" s="1">
        <v>44726</v>
      </c>
      <c r="B689" s="38">
        <v>968</v>
      </c>
      <c r="C689" s="38">
        <v>969.4</v>
      </c>
      <c r="D689" s="38">
        <v>963.1</v>
      </c>
      <c r="E689" s="38">
        <v>967</v>
      </c>
      <c r="F689" s="38">
        <f t="shared" si="65"/>
        <v>0.65082644628098696</v>
      </c>
      <c r="G689" s="30">
        <f t="shared" si="66"/>
        <v>-0.10330578512396695</v>
      </c>
      <c r="H689" s="30">
        <f t="shared" si="67"/>
        <v>0.15873015873015989</v>
      </c>
      <c r="I689" s="30">
        <f t="shared" si="62"/>
        <v>2</v>
      </c>
      <c r="J689" s="30">
        <f t="shared" si="63"/>
        <v>2</v>
      </c>
      <c r="K689" s="30">
        <f t="shared" si="64"/>
        <v>2</v>
      </c>
    </row>
    <row r="690" spans="1:11" x14ac:dyDescent="0.25">
      <c r="A690" s="1">
        <v>44725</v>
      </c>
      <c r="B690" s="38">
        <v>971.5</v>
      </c>
      <c r="C690" s="38">
        <v>973.4</v>
      </c>
      <c r="D690" s="38">
        <v>965.8</v>
      </c>
      <c r="E690" s="38">
        <v>967.7</v>
      </c>
      <c r="F690" s="38">
        <f t="shared" si="65"/>
        <v>0.78229541945445424</v>
      </c>
      <c r="G690" s="30">
        <f t="shared" si="66"/>
        <v>-0.39114770972722129</v>
      </c>
      <c r="H690" s="30">
        <f t="shared" si="67"/>
        <v>0.49999999999999256</v>
      </c>
      <c r="I690" s="30">
        <f t="shared" si="62"/>
        <v>3</v>
      </c>
      <c r="J690" s="30">
        <f t="shared" si="63"/>
        <v>5</v>
      </c>
      <c r="K690" s="30">
        <f t="shared" si="64"/>
        <v>2</v>
      </c>
    </row>
    <row r="691" spans="1:11" x14ac:dyDescent="0.25">
      <c r="A691" s="1">
        <v>44722</v>
      </c>
      <c r="B691" s="38">
        <v>985.1</v>
      </c>
      <c r="C691" s="38">
        <v>988.4</v>
      </c>
      <c r="D691" s="38">
        <v>984.1</v>
      </c>
      <c r="E691" s="38">
        <v>986.4</v>
      </c>
      <c r="F691" s="38">
        <f t="shared" si="65"/>
        <v>0.43650390823266216</v>
      </c>
      <c r="G691" s="30">
        <f t="shared" si="66"/>
        <v>0.13196629783777833</v>
      </c>
      <c r="H691" s="30">
        <f t="shared" si="67"/>
        <v>0.30232558139534138</v>
      </c>
      <c r="I691" s="30">
        <f t="shared" si="62"/>
        <v>1</v>
      </c>
      <c r="J691" s="30">
        <f t="shared" si="63"/>
        <v>4</v>
      </c>
      <c r="K691" s="30">
        <f t="shared" si="64"/>
        <v>2</v>
      </c>
    </row>
    <row r="692" spans="1:11" x14ac:dyDescent="0.25">
      <c r="A692" s="1">
        <v>44721</v>
      </c>
      <c r="B692" s="38">
        <v>983</v>
      </c>
      <c r="C692" s="38">
        <v>993.3</v>
      </c>
      <c r="D692" s="38">
        <v>982.1</v>
      </c>
      <c r="E692" s="38">
        <v>991.6</v>
      </c>
      <c r="F692" s="38">
        <f t="shared" si="65"/>
        <v>1.1393692777212545</v>
      </c>
      <c r="G692" s="30">
        <f t="shared" si="66"/>
        <v>0.87487283825025663</v>
      </c>
      <c r="H692" s="30">
        <f t="shared" si="67"/>
        <v>0.76785714285714957</v>
      </c>
      <c r="I692" s="30">
        <f t="shared" si="62"/>
        <v>6</v>
      </c>
      <c r="J692" s="30">
        <f t="shared" si="63"/>
        <v>8</v>
      </c>
      <c r="K692" s="30">
        <f t="shared" si="64"/>
        <v>4</v>
      </c>
    </row>
    <row r="693" spans="1:11" x14ac:dyDescent="0.25">
      <c r="A693" s="1">
        <v>44720</v>
      </c>
      <c r="B693" s="38">
        <v>988.5</v>
      </c>
      <c r="C693" s="38">
        <v>989</v>
      </c>
      <c r="D693" s="38">
        <v>983.6</v>
      </c>
      <c r="E693" s="38">
        <v>985.6</v>
      </c>
      <c r="F693" s="38">
        <f t="shared" si="65"/>
        <v>0.54628224582700835</v>
      </c>
      <c r="G693" s="30">
        <f t="shared" si="66"/>
        <v>-0.29337379868487379</v>
      </c>
      <c r="H693" s="30">
        <f t="shared" si="67"/>
        <v>0.53703703703703509</v>
      </c>
      <c r="I693" s="30">
        <f t="shared" si="62"/>
        <v>1</v>
      </c>
      <c r="J693" s="30">
        <f t="shared" si="63"/>
        <v>6</v>
      </c>
      <c r="K693" s="30">
        <f t="shared" si="64"/>
        <v>2</v>
      </c>
    </row>
    <row r="694" spans="1:11" x14ac:dyDescent="0.25">
      <c r="A694" s="1">
        <v>44719</v>
      </c>
      <c r="B694" s="38">
        <v>988.9</v>
      </c>
      <c r="C694" s="38">
        <v>989.9</v>
      </c>
      <c r="D694" s="38">
        <v>984</v>
      </c>
      <c r="E694" s="38">
        <v>985.2</v>
      </c>
      <c r="F694" s="38">
        <f t="shared" si="65"/>
        <v>0.59662250985943754</v>
      </c>
      <c r="G694" s="30">
        <f t="shared" si="66"/>
        <v>-0.3741530994033706</v>
      </c>
      <c r="H694" s="30">
        <f t="shared" si="67"/>
        <v>0.62711864406778739</v>
      </c>
      <c r="I694" s="30">
        <f t="shared" si="62"/>
        <v>2</v>
      </c>
      <c r="J694" s="30">
        <f t="shared" si="63"/>
        <v>7</v>
      </c>
      <c r="K694" s="30">
        <f t="shared" si="64"/>
        <v>3</v>
      </c>
    </row>
    <row r="695" spans="1:11" x14ac:dyDescent="0.25">
      <c r="A695" s="1">
        <v>44718</v>
      </c>
      <c r="B695" s="38">
        <v>997</v>
      </c>
      <c r="C695" s="38">
        <v>999.9</v>
      </c>
      <c r="D695" s="38">
        <v>987.3</v>
      </c>
      <c r="E695" s="38">
        <v>993.4</v>
      </c>
      <c r="F695" s="38">
        <f t="shared" si="65"/>
        <v>1.2637913741223694</v>
      </c>
      <c r="G695" s="30">
        <f t="shared" si="66"/>
        <v>-0.36108324974925005</v>
      </c>
      <c r="H695" s="30">
        <f t="shared" si="67"/>
        <v>0.28571428571428703</v>
      </c>
      <c r="I695" s="30">
        <f t="shared" si="62"/>
        <v>7</v>
      </c>
      <c r="J695" s="30">
        <f t="shared" si="63"/>
        <v>3</v>
      </c>
      <c r="K695" s="30">
        <f t="shared" si="64"/>
        <v>1</v>
      </c>
    </row>
    <row r="696" spans="1:11" x14ac:dyDescent="0.25">
      <c r="A696" s="1">
        <v>44714</v>
      </c>
      <c r="B696" s="38">
        <v>997.2</v>
      </c>
      <c r="C696" s="38">
        <v>998.4</v>
      </c>
      <c r="D696" s="38">
        <v>994.8</v>
      </c>
      <c r="E696" s="38">
        <v>996.4</v>
      </c>
      <c r="F696" s="38">
        <f t="shared" si="65"/>
        <v>0.36101083032491199</v>
      </c>
      <c r="G696" s="30">
        <f t="shared" si="66"/>
        <v>-8.0224628961097888E-2</v>
      </c>
      <c r="H696" s="30">
        <f t="shared" si="67"/>
        <v>0.22222222222223978</v>
      </c>
      <c r="I696" s="30">
        <f t="shared" si="62"/>
        <v>1</v>
      </c>
      <c r="J696" s="30">
        <f t="shared" si="63"/>
        <v>3</v>
      </c>
      <c r="K696" s="30">
        <f t="shared" si="64"/>
        <v>2</v>
      </c>
    </row>
    <row r="697" spans="1:11" x14ac:dyDescent="0.25">
      <c r="A697" s="1">
        <v>44713</v>
      </c>
      <c r="B697" s="38">
        <v>998</v>
      </c>
      <c r="C697" s="38">
        <v>1003</v>
      </c>
      <c r="D697" s="38">
        <v>996.5</v>
      </c>
      <c r="E697" s="38">
        <v>1001.3</v>
      </c>
      <c r="F697" s="38">
        <f t="shared" si="65"/>
        <v>0.65130260521042083</v>
      </c>
      <c r="G697" s="30">
        <f t="shared" si="66"/>
        <v>0.33066132264528603</v>
      </c>
      <c r="H697" s="30">
        <f t="shared" si="67"/>
        <v>0.50769230769230067</v>
      </c>
      <c r="I697" s="30">
        <f t="shared" si="62"/>
        <v>2</v>
      </c>
      <c r="J697" s="30">
        <f t="shared" si="63"/>
        <v>6</v>
      </c>
      <c r="K697" s="30">
        <f t="shared" si="64"/>
        <v>2</v>
      </c>
    </row>
    <row r="698" spans="1:11" x14ac:dyDescent="0.25">
      <c r="A698" s="1">
        <v>44712</v>
      </c>
      <c r="B698" s="38">
        <v>995.1</v>
      </c>
      <c r="C698" s="38">
        <v>999</v>
      </c>
      <c r="D698" s="38">
        <v>990</v>
      </c>
      <c r="E698" s="38">
        <v>998.1</v>
      </c>
      <c r="F698" s="38">
        <f t="shared" si="65"/>
        <v>0.90443171540548695</v>
      </c>
      <c r="G698" s="30">
        <f t="shared" si="66"/>
        <v>0.30147723846849561</v>
      </c>
      <c r="H698" s="30">
        <f t="shared" si="67"/>
        <v>0.33333333333333331</v>
      </c>
      <c r="I698" s="30">
        <f t="shared" si="62"/>
        <v>5</v>
      </c>
      <c r="J698" s="30">
        <f t="shared" si="63"/>
        <v>4</v>
      </c>
      <c r="K698" s="30">
        <f t="shared" si="64"/>
        <v>2</v>
      </c>
    </row>
    <row r="699" spans="1:11" x14ac:dyDescent="0.25">
      <c r="A699" s="1">
        <v>44711</v>
      </c>
      <c r="B699" s="38">
        <v>993</v>
      </c>
      <c r="C699" s="38">
        <v>996.2</v>
      </c>
      <c r="D699" s="38">
        <v>990.8</v>
      </c>
      <c r="E699" s="38">
        <v>995.4</v>
      </c>
      <c r="F699" s="38">
        <f t="shared" si="65"/>
        <v>0.543806646525689</v>
      </c>
      <c r="G699" s="30">
        <f t="shared" si="66"/>
        <v>0.24169184290029982</v>
      </c>
      <c r="H699" s="30">
        <f t="shared" si="67"/>
        <v>0.44444444444443271</v>
      </c>
      <c r="I699" s="30">
        <f t="shared" si="62"/>
        <v>1</v>
      </c>
      <c r="J699" s="30">
        <f t="shared" si="63"/>
        <v>5</v>
      </c>
      <c r="K699" s="30">
        <f t="shared" si="64"/>
        <v>2</v>
      </c>
    </row>
    <row r="700" spans="1:11" x14ac:dyDescent="0.25">
      <c r="A700" s="1">
        <v>44708</v>
      </c>
      <c r="B700" s="38">
        <v>988.4</v>
      </c>
      <c r="C700" s="38">
        <v>990.7</v>
      </c>
      <c r="D700" s="38">
        <v>981.8</v>
      </c>
      <c r="E700" s="38">
        <v>985.5</v>
      </c>
      <c r="F700" s="38">
        <f t="shared" si="65"/>
        <v>0.90044516390126383</v>
      </c>
      <c r="G700" s="30">
        <f t="shared" si="66"/>
        <v>-0.29340348037231662</v>
      </c>
      <c r="H700" s="30">
        <f t="shared" si="67"/>
        <v>0.32584269662920756</v>
      </c>
      <c r="I700" s="30">
        <f t="shared" si="62"/>
        <v>5</v>
      </c>
      <c r="J700" s="30">
        <f t="shared" si="63"/>
        <v>4</v>
      </c>
      <c r="K700" s="30">
        <f t="shared" si="64"/>
        <v>2</v>
      </c>
    </row>
    <row r="701" spans="1:11" x14ac:dyDescent="0.25">
      <c r="A701" s="1">
        <v>44707</v>
      </c>
      <c r="B701" s="38">
        <v>977</v>
      </c>
      <c r="C701" s="38">
        <v>982.7</v>
      </c>
      <c r="D701" s="38">
        <v>976.1</v>
      </c>
      <c r="E701" s="38">
        <v>980.5</v>
      </c>
      <c r="F701" s="38">
        <f t="shared" si="65"/>
        <v>0.67553735926305247</v>
      </c>
      <c r="G701" s="30">
        <f t="shared" si="66"/>
        <v>0.35823950870010235</v>
      </c>
      <c r="H701" s="30">
        <f t="shared" si="67"/>
        <v>0.5303030303030285</v>
      </c>
      <c r="I701" s="30">
        <f t="shared" si="62"/>
        <v>2</v>
      </c>
      <c r="J701" s="30">
        <f t="shared" si="63"/>
        <v>6</v>
      </c>
      <c r="K701" s="30">
        <f t="shared" si="64"/>
        <v>2</v>
      </c>
    </row>
    <row r="702" spans="1:11" x14ac:dyDescent="0.25">
      <c r="A702" s="1">
        <v>44706</v>
      </c>
      <c r="B702" s="38">
        <v>979.1</v>
      </c>
      <c r="C702" s="38">
        <v>987.2</v>
      </c>
      <c r="D702" s="38">
        <v>973.2</v>
      </c>
      <c r="E702" s="38">
        <v>974.5</v>
      </c>
      <c r="F702" s="38">
        <f t="shared" si="65"/>
        <v>1.4298845878868349</v>
      </c>
      <c r="G702" s="30">
        <f t="shared" si="66"/>
        <v>-0.469819221734248</v>
      </c>
      <c r="H702" s="30">
        <f t="shared" si="67"/>
        <v>0.32857142857143012</v>
      </c>
      <c r="I702" s="30">
        <f t="shared" si="62"/>
        <v>8</v>
      </c>
      <c r="J702" s="30">
        <f t="shared" si="63"/>
        <v>4</v>
      </c>
      <c r="K702" s="30">
        <f t="shared" si="64"/>
        <v>1</v>
      </c>
    </row>
    <row r="703" spans="1:11" x14ac:dyDescent="0.25">
      <c r="A703" s="1">
        <v>44705</v>
      </c>
      <c r="B703" s="38">
        <v>982</v>
      </c>
      <c r="C703" s="38">
        <v>982.5</v>
      </c>
      <c r="D703" s="38">
        <v>976</v>
      </c>
      <c r="E703" s="38">
        <v>976.9</v>
      </c>
      <c r="F703" s="38">
        <f t="shared" si="65"/>
        <v>0.66191446028513234</v>
      </c>
      <c r="G703" s="30">
        <f t="shared" si="66"/>
        <v>-0.51934826883910623</v>
      </c>
      <c r="H703" s="30">
        <f t="shared" si="67"/>
        <v>0.78461538461538827</v>
      </c>
      <c r="I703" s="30">
        <f t="shared" si="62"/>
        <v>2</v>
      </c>
      <c r="J703" s="30">
        <f t="shared" si="63"/>
        <v>8</v>
      </c>
      <c r="K703" s="30">
        <f t="shared" si="64"/>
        <v>3</v>
      </c>
    </row>
    <row r="704" spans="1:11" x14ac:dyDescent="0.25">
      <c r="A704" s="1">
        <v>44704</v>
      </c>
      <c r="B704" s="38">
        <v>979.1</v>
      </c>
      <c r="C704" s="38">
        <v>984.1</v>
      </c>
      <c r="D704" s="38">
        <v>974.1</v>
      </c>
      <c r="E704" s="38">
        <v>983.9</v>
      </c>
      <c r="F704" s="38">
        <f t="shared" si="65"/>
        <v>1.021346134204882</v>
      </c>
      <c r="G704" s="30">
        <f t="shared" si="66"/>
        <v>0.49024614441833875</v>
      </c>
      <c r="H704" s="30">
        <f t="shared" si="67"/>
        <v>0.47999999999999549</v>
      </c>
      <c r="I704" s="30">
        <f t="shared" si="62"/>
        <v>5</v>
      </c>
      <c r="J704" s="30">
        <f t="shared" si="63"/>
        <v>5</v>
      </c>
      <c r="K704" s="30">
        <f t="shared" si="64"/>
        <v>2</v>
      </c>
    </row>
    <row r="705" spans="1:11" x14ac:dyDescent="0.25">
      <c r="A705" s="1">
        <v>44701</v>
      </c>
      <c r="B705" s="38">
        <v>970.9</v>
      </c>
      <c r="C705" s="38">
        <v>977.2</v>
      </c>
      <c r="D705" s="38">
        <v>970.3</v>
      </c>
      <c r="E705" s="38">
        <v>976.3</v>
      </c>
      <c r="F705" s="38">
        <f t="shared" si="65"/>
        <v>0.71068081161809571</v>
      </c>
      <c r="G705" s="30">
        <f t="shared" si="66"/>
        <v>0.5561849830054566</v>
      </c>
      <c r="H705" s="30">
        <f t="shared" si="67"/>
        <v>0.7826086956521604</v>
      </c>
      <c r="I705" s="30">
        <f t="shared" si="62"/>
        <v>3</v>
      </c>
      <c r="J705" s="30">
        <f t="shared" si="63"/>
        <v>8</v>
      </c>
      <c r="K705" s="30">
        <f t="shared" si="64"/>
        <v>3</v>
      </c>
    </row>
    <row r="706" spans="1:11" x14ac:dyDescent="0.25">
      <c r="A706" s="1">
        <v>44700</v>
      </c>
      <c r="B706" s="38">
        <v>957</v>
      </c>
      <c r="C706" s="38">
        <v>965.5</v>
      </c>
      <c r="D706" s="38">
        <v>956.1</v>
      </c>
      <c r="E706" s="38">
        <v>961</v>
      </c>
      <c r="F706" s="38">
        <f t="shared" si="65"/>
        <v>0.98223615464994529</v>
      </c>
      <c r="G706" s="30">
        <f t="shared" si="66"/>
        <v>0.41797283176593525</v>
      </c>
      <c r="H706" s="30">
        <f t="shared" si="67"/>
        <v>0.42553191489361814</v>
      </c>
      <c r="I706" s="30">
        <f t="shared" si="62"/>
        <v>5</v>
      </c>
      <c r="J706" s="30">
        <f t="shared" si="63"/>
        <v>5</v>
      </c>
      <c r="K706" s="30">
        <f t="shared" si="64"/>
        <v>2</v>
      </c>
    </row>
    <row r="707" spans="1:11" x14ac:dyDescent="0.25">
      <c r="A707" s="1">
        <v>44699</v>
      </c>
      <c r="B707" s="38">
        <v>970</v>
      </c>
      <c r="C707" s="38">
        <v>973.9</v>
      </c>
      <c r="D707" s="38">
        <v>962.6</v>
      </c>
      <c r="E707" s="38">
        <v>973.2</v>
      </c>
      <c r="F707" s="38">
        <f t="shared" si="65"/>
        <v>1.1649484536082426</v>
      </c>
      <c r="G707" s="30">
        <f t="shared" si="66"/>
        <v>0.32989690721649956</v>
      </c>
      <c r="H707" s="30">
        <f t="shared" si="67"/>
        <v>0.28318584070796982</v>
      </c>
      <c r="I707" s="30">
        <f t="shared" ref="I707:I770" si="68">VLOOKUP(_xlfn.PERCENTRANK.EXC(F$4:F$1200,F707),$M$4:$O$13,3,TRUE)</f>
        <v>6</v>
      </c>
      <c r="J707" s="30">
        <f t="shared" ref="J707:J770" si="69">VLOOKUP(H707,$M$17:$O$26,3,TRUE)</f>
        <v>3</v>
      </c>
      <c r="K707" s="30">
        <f t="shared" ref="K707:K770" si="70">IF(I707&gt;=$O$3,IF(J707&gt;=$O$16,4,1),IF(J707&gt;=$O$16,3,2))</f>
        <v>1</v>
      </c>
    </row>
    <row r="708" spans="1:11" x14ac:dyDescent="0.25">
      <c r="A708" s="1">
        <v>44698</v>
      </c>
      <c r="B708" s="38">
        <v>954.2</v>
      </c>
      <c r="C708" s="38">
        <v>968.8</v>
      </c>
      <c r="D708" s="38">
        <v>953.1</v>
      </c>
      <c r="E708" s="38">
        <v>968.3</v>
      </c>
      <c r="F708" s="38">
        <f t="shared" ref="F708:F771" si="71">(C708-D708)/B708*100</f>
        <v>1.6453573674282049</v>
      </c>
      <c r="G708" s="30">
        <f t="shared" ref="G708:G771" si="72">(E708-B708)/B708*100</f>
        <v>1.4776776357157733</v>
      </c>
      <c r="H708" s="30">
        <f t="shared" ref="H708:H771" si="73">ABS(G708/F708)</f>
        <v>0.89808917197452043</v>
      </c>
      <c r="I708" s="30">
        <f t="shared" si="68"/>
        <v>9</v>
      </c>
      <c r="J708" s="30">
        <f t="shared" si="69"/>
        <v>9</v>
      </c>
      <c r="K708" s="30">
        <f t="shared" si="70"/>
        <v>4</v>
      </c>
    </row>
    <row r="709" spans="1:11" x14ac:dyDescent="0.25">
      <c r="A709" s="1">
        <v>44694</v>
      </c>
      <c r="B709" s="38">
        <v>951.7</v>
      </c>
      <c r="C709" s="38">
        <v>953.3</v>
      </c>
      <c r="D709" s="38">
        <v>947.2</v>
      </c>
      <c r="E709" s="38">
        <v>948.7</v>
      </c>
      <c r="F709" s="38">
        <f t="shared" si="71"/>
        <v>0.64095828517388975</v>
      </c>
      <c r="G709" s="30">
        <f t="shared" si="72"/>
        <v>-0.31522538615109802</v>
      </c>
      <c r="H709" s="30">
        <f t="shared" si="73"/>
        <v>0.49180327868853191</v>
      </c>
      <c r="I709" s="30">
        <f t="shared" si="68"/>
        <v>2</v>
      </c>
      <c r="J709" s="30">
        <f t="shared" si="69"/>
        <v>5</v>
      </c>
      <c r="K709" s="30">
        <f t="shared" si="70"/>
        <v>2</v>
      </c>
    </row>
    <row r="710" spans="1:11" x14ac:dyDescent="0.25">
      <c r="A710" s="1">
        <v>44693</v>
      </c>
      <c r="B710" s="38">
        <v>950</v>
      </c>
      <c r="C710" s="38">
        <v>951</v>
      </c>
      <c r="D710" s="38">
        <v>941.1</v>
      </c>
      <c r="E710" s="38">
        <v>945.4</v>
      </c>
      <c r="F710" s="38">
        <f t="shared" si="71"/>
        <v>1.0421052631578922</v>
      </c>
      <c r="G710" s="30">
        <f t="shared" si="72"/>
        <v>-0.48421052631579187</v>
      </c>
      <c r="H710" s="30">
        <f t="shared" si="73"/>
        <v>0.46464646464646808</v>
      </c>
      <c r="I710" s="30">
        <f t="shared" si="68"/>
        <v>5</v>
      </c>
      <c r="J710" s="30">
        <f t="shared" si="69"/>
        <v>5</v>
      </c>
      <c r="K710" s="30">
        <f t="shared" si="70"/>
        <v>2</v>
      </c>
    </row>
    <row r="711" spans="1:11" x14ac:dyDescent="0.25">
      <c r="A711" s="1">
        <v>44692</v>
      </c>
      <c r="B711" s="38">
        <v>958</v>
      </c>
      <c r="C711" s="38">
        <v>959.1</v>
      </c>
      <c r="D711" s="38">
        <v>949.1</v>
      </c>
      <c r="E711" s="38">
        <v>957.3</v>
      </c>
      <c r="F711" s="38">
        <f t="shared" si="71"/>
        <v>1.0438413361169103</v>
      </c>
      <c r="G711" s="30">
        <f t="shared" si="72"/>
        <v>-7.3068893528188461E-2</v>
      </c>
      <c r="H711" s="30">
        <f t="shared" si="73"/>
        <v>7.0000000000004545E-2</v>
      </c>
      <c r="I711" s="30">
        <f t="shared" si="68"/>
        <v>5</v>
      </c>
      <c r="J711" s="30">
        <f t="shared" si="69"/>
        <v>1</v>
      </c>
      <c r="K711" s="30">
        <f t="shared" si="70"/>
        <v>2</v>
      </c>
    </row>
    <row r="712" spans="1:11" x14ac:dyDescent="0.25">
      <c r="A712" s="1">
        <v>44691</v>
      </c>
      <c r="B712" s="38">
        <v>947</v>
      </c>
      <c r="C712" s="38">
        <v>961.2</v>
      </c>
      <c r="D712" s="38">
        <v>945.1</v>
      </c>
      <c r="E712" s="38">
        <v>960.3</v>
      </c>
      <c r="F712" s="38">
        <f t="shared" si="71"/>
        <v>1.7001055966209107</v>
      </c>
      <c r="G712" s="30">
        <f t="shared" si="72"/>
        <v>1.4044350580781366</v>
      </c>
      <c r="H712" s="30">
        <f t="shared" si="73"/>
        <v>0.82608695652173503</v>
      </c>
      <c r="I712" s="30">
        <f t="shared" si="68"/>
        <v>9</v>
      </c>
      <c r="J712" s="30">
        <f t="shared" si="69"/>
        <v>9</v>
      </c>
      <c r="K712" s="30">
        <f t="shared" si="70"/>
        <v>4</v>
      </c>
    </row>
    <row r="713" spans="1:11" x14ac:dyDescent="0.25">
      <c r="A713" s="1">
        <v>44690</v>
      </c>
      <c r="B713" s="38">
        <v>956.5</v>
      </c>
      <c r="C713" s="38">
        <v>958</v>
      </c>
      <c r="D713" s="38">
        <v>949</v>
      </c>
      <c r="E713" s="38">
        <v>949.5</v>
      </c>
      <c r="F713" s="38">
        <f t="shared" si="71"/>
        <v>0.94093047569262944</v>
      </c>
      <c r="G713" s="30">
        <f t="shared" si="72"/>
        <v>-0.73183481442760068</v>
      </c>
      <c r="H713" s="30">
        <f t="shared" si="73"/>
        <v>0.77777777777777779</v>
      </c>
      <c r="I713" s="30">
        <f t="shared" si="68"/>
        <v>5</v>
      </c>
      <c r="J713" s="30">
        <f t="shared" si="69"/>
        <v>8</v>
      </c>
      <c r="K713" s="30">
        <f t="shared" si="70"/>
        <v>3</v>
      </c>
    </row>
    <row r="714" spans="1:11" x14ac:dyDescent="0.25">
      <c r="A714" s="1">
        <v>44687</v>
      </c>
      <c r="B714" s="38">
        <v>963</v>
      </c>
      <c r="C714" s="38">
        <v>964.2</v>
      </c>
      <c r="D714" s="38">
        <v>957.7</v>
      </c>
      <c r="E714" s="38">
        <v>962.5</v>
      </c>
      <c r="F714" s="38">
        <f t="shared" si="71"/>
        <v>0.67497403946002077</v>
      </c>
      <c r="G714" s="30">
        <f t="shared" si="72"/>
        <v>-5.1921079958463137E-2</v>
      </c>
      <c r="H714" s="30">
        <f t="shared" si="73"/>
        <v>7.6923076923076927E-2</v>
      </c>
      <c r="I714" s="30">
        <f t="shared" si="68"/>
        <v>2</v>
      </c>
      <c r="J714" s="30">
        <f t="shared" si="69"/>
        <v>1</v>
      </c>
      <c r="K714" s="30">
        <f t="shared" si="70"/>
        <v>2</v>
      </c>
    </row>
    <row r="715" spans="1:11" x14ac:dyDescent="0.25">
      <c r="A715" s="1">
        <v>44686</v>
      </c>
      <c r="B715" s="38">
        <v>982.5</v>
      </c>
      <c r="C715" s="38">
        <v>985.3</v>
      </c>
      <c r="D715" s="38">
        <v>970.5</v>
      </c>
      <c r="E715" s="38">
        <v>971.8</v>
      </c>
      <c r="F715" s="38">
        <f t="shared" si="71"/>
        <v>1.5063613231552115</v>
      </c>
      <c r="G715" s="30">
        <f t="shared" si="72"/>
        <v>-1.0890585241730326</v>
      </c>
      <c r="H715" s="30">
        <f t="shared" si="73"/>
        <v>0.72297297297297836</v>
      </c>
      <c r="I715" s="30">
        <f t="shared" si="68"/>
        <v>8</v>
      </c>
      <c r="J715" s="30">
        <f t="shared" si="69"/>
        <v>8</v>
      </c>
      <c r="K715" s="30">
        <f t="shared" si="70"/>
        <v>4</v>
      </c>
    </row>
    <row r="716" spans="1:11" x14ac:dyDescent="0.25">
      <c r="A716" s="1">
        <v>44684</v>
      </c>
      <c r="B716" s="38">
        <v>975.4</v>
      </c>
      <c r="C716" s="38">
        <v>978.8</v>
      </c>
      <c r="D716" s="38">
        <v>973.5</v>
      </c>
      <c r="E716" s="38">
        <v>975.4</v>
      </c>
      <c r="F716" s="38">
        <f t="shared" si="71"/>
        <v>0.54336682386712676</v>
      </c>
      <c r="G716" s="30">
        <f t="shared" si="72"/>
        <v>0</v>
      </c>
      <c r="H716" s="30">
        <f t="shared" si="73"/>
        <v>0</v>
      </c>
      <c r="I716" s="30">
        <f t="shared" si="68"/>
        <v>1</v>
      </c>
      <c r="J716" s="30">
        <f t="shared" si="69"/>
        <v>1</v>
      </c>
      <c r="K716" s="30">
        <f t="shared" si="70"/>
        <v>2</v>
      </c>
    </row>
    <row r="717" spans="1:11" x14ac:dyDescent="0.25">
      <c r="A717" s="1">
        <v>44680</v>
      </c>
      <c r="B717" s="38">
        <v>978.8</v>
      </c>
      <c r="C717" s="38">
        <v>984</v>
      </c>
      <c r="D717" s="38">
        <v>978.6</v>
      </c>
      <c r="E717" s="38">
        <v>980.3</v>
      </c>
      <c r="F717" s="38">
        <f t="shared" si="71"/>
        <v>0.55169595422966666</v>
      </c>
      <c r="G717" s="30">
        <f t="shared" si="72"/>
        <v>0.15324887617490804</v>
      </c>
      <c r="H717" s="30">
        <f t="shared" si="73"/>
        <v>0.2777777777777789</v>
      </c>
      <c r="I717" s="30">
        <f t="shared" si="68"/>
        <v>1</v>
      </c>
      <c r="J717" s="30">
        <f t="shared" si="69"/>
        <v>3</v>
      </c>
      <c r="K717" s="30">
        <f t="shared" si="70"/>
        <v>2</v>
      </c>
    </row>
    <row r="718" spans="1:11" x14ac:dyDescent="0.25">
      <c r="A718" s="1">
        <v>44679</v>
      </c>
      <c r="B718" s="38">
        <v>977.5</v>
      </c>
      <c r="C718" s="38">
        <v>979.2</v>
      </c>
      <c r="D718" s="38">
        <v>973.7</v>
      </c>
      <c r="E718" s="38">
        <v>978</v>
      </c>
      <c r="F718" s="38">
        <f t="shared" si="71"/>
        <v>0.5626598465473146</v>
      </c>
      <c r="G718" s="30">
        <f t="shared" si="72"/>
        <v>5.1150895140664954E-2</v>
      </c>
      <c r="H718" s="30">
        <f t="shared" si="73"/>
        <v>9.0909090909090898E-2</v>
      </c>
      <c r="I718" s="30">
        <f t="shared" si="68"/>
        <v>1</v>
      </c>
      <c r="J718" s="30">
        <f t="shared" si="69"/>
        <v>1</v>
      </c>
      <c r="K718" s="30">
        <f t="shared" si="70"/>
        <v>2</v>
      </c>
    </row>
    <row r="719" spans="1:11" x14ac:dyDescent="0.25">
      <c r="A719" s="1">
        <v>44678</v>
      </c>
      <c r="B719" s="38">
        <v>976.8</v>
      </c>
      <c r="C719" s="38">
        <v>977.9</v>
      </c>
      <c r="D719" s="38">
        <v>971.5</v>
      </c>
      <c r="E719" s="38">
        <v>976.4</v>
      </c>
      <c r="F719" s="38">
        <f t="shared" si="71"/>
        <v>0.65520065520065285</v>
      </c>
      <c r="G719" s="30">
        <f t="shared" si="72"/>
        <v>-4.0950040950038624E-2</v>
      </c>
      <c r="H719" s="30">
        <f t="shared" si="73"/>
        <v>6.2499999999996676E-2</v>
      </c>
      <c r="I719" s="30">
        <f t="shared" si="68"/>
        <v>2</v>
      </c>
      <c r="J719" s="30">
        <f t="shared" si="69"/>
        <v>1</v>
      </c>
      <c r="K719" s="30">
        <f t="shared" si="70"/>
        <v>2</v>
      </c>
    </row>
    <row r="720" spans="1:11" x14ac:dyDescent="0.25">
      <c r="A720" s="1">
        <v>44677</v>
      </c>
      <c r="B720" s="38">
        <v>983</v>
      </c>
      <c r="C720" s="38">
        <v>986.1</v>
      </c>
      <c r="D720" s="38">
        <v>978.5</v>
      </c>
      <c r="E720" s="38">
        <v>981.6</v>
      </c>
      <c r="F720" s="38">
        <f t="shared" si="71"/>
        <v>0.77314343845371547</v>
      </c>
      <c r="G720" s="30">
        <f t="shared" si="72"/>
        <v>-0.14242115971515537</v>
      </c>
      <c r="H720" s="30">
        <f t="shared" si="73"/>
        <v>0.18421052631578594</v>
      </c>
      <c r="I720" s="30">
        <f t="shared" si="68"/>
        <v>3</v>
      </c>
      <c r="J720" s="30">
        <f t="shared" si="69"/>
        <v>2</v>
      </c>
      <c r="K720" s="30">
        <f t="shared" si="70"/>
        <v>2</v>
      </c>
    </row>
    <row r="721" spans="1:11" x14ac:dyDescent="0.25">
      <c r="A721" s="1">
        <v>44676</v>
      </c>
      <c r="B721" s="38">
        <v>975.3</v>
      </c>
      <c r="C721" s="38">
        <v>982.6</v>
      </c>
      <c r="D721" s="38">
        <v>975.1</v>
      </c>
      <c r="E721" s="38">
        <v>978.4</v>
      </c>
      <c r="F721" s="38">
        <f t="shared" si="71"/>
        <v>0.7689941556444172</v>
      </c>
      <c r="G721" s="30">
        <f t="shared" si="72"/>
        <v>0.31785091766636142</v>
      </c>
      <c r="H721" s="30">
        <f t="shared" si="73"/>
        <v>0.41333333333333633</v>
      </c>
      <c r="I721" s="30">
        <f t="shared" si="68"/>
        <v>3</v>
      </c>
      <c r="J721" s="30">
        <f t="shared" si="69"/>
        <v>5</v>
      </c>
      <c r="K721" s="30">
        <f t="shared" si="70"/>
        <v>2</v>
      </c>
    </row>
    <row r="722" spans="1:11" x14ac:dyDescent="0.25">
      <c r="A722" s="1">
        <v>44673</v>
      </c>
      <c r="B722" s="38">
        <v>993.5</v>
      </c>
      <c r="C722" s="38">
        <v>993.5</v>
      </c>
      <c r="D722" s="38">
        <v>984.2</v>
      </c>
      <c r="E722" s="38">
        <v>990.2</v>
      </c>
      <c r="F722" s="38">
        <f t="shared" si="71"/>
        <v>0.93608454957221487</v>
      </c>
      <c r="G722" s="30">
        <f t="shared" si="72"/>
        <v>-0.33215903371917005</v>
      </c>
      <c r="H722" s="30">
        <f t="shared" si="73"/>
        <v>0.35483870967741621</v>
      </c>
      <c r="I722" s="30">
        <f t="shared" si="68"/>
        <v>5</v>
      </c>
      <c r="J722" s="30">
        <f t="shared" si="69"/>
        <v>4</v>
      </c>
      <c r="K722" s="30">
        <f t="shared" si="70"/>
        <v>2</v>
      </c>
    </row>
    <row r="723" spans="1:11" x14ac:dyDescent="0.25">
      <c r="A723" s="1">
        <v>44672</v>
      </c>
      <c r="B723" s="38">
        <v>993.9</v>
      </c>
      <c r="C723" s="38">
        <v>1000.5</v>
      </c>
      <c r="D723" s="38">
        <v>993.2</v>
      </c>
      <c r="E723" s="38">
        <v>997.4</v>
      </c>
      <c r="F723" s="38">
        <f t="shared" si="71"/>
        <v>0.73448033001307522</v>
      </c>
      <c r="G723" s="30">
        <f t="shared" si="72"/>
        <v>0.35214810343092867</v>
      </c>
      <c r="H723" s="30">
        <f t="shared" si="73"/>
        <v>0.47945205479452352</v>
      </c>
      <c r="I723" s="30">
        <f t="shared" si="68"/>
        <v>3</v>
      </c>
      <c r="J723" s="30">
        <f t="shared" si="69"/>
        <v>5</v>
      </c>
      <c r="K723" s="30">
        <f t="shared" si="70"/>
        <v>2</v>
      </c>
    </row>
    <row r="724" spans="1:11" x14ac:dyDescent="0.25">
      <c r="A724" s="1">
        <v>44671</v>
      </c>
      <c r="B724" s="38">
        <v>993.1</v>
      </c>
      <c r="C724" s="38">
        <v>995.1</v>
      </c>
      <c r="D724" s="38">
        <v>989.7</v>
      </c>
      <c r="E724" s="38">
        <v>991.8</v>
      </c>
      <c r="F724" s="38">
        <f t="shared" si="71"/>
        <v>0.54375188802738661</v>
      </c>
      <c r="G724" s="30">
        <f t="shared" si="72"/>
        <v>-0.1309032323028968</v>
      </c>
      <c r="H724" s="30">
        <f t="shared" si="73"/>
        <v>0.24074074074075441</v>
      </c>
      <c r="I724" s="30">
        <f t="shared" si="68"/>
        <v>1</v>
      </c>
      <c r="J724" s="30">
        <f t="shared" si="69"/>
        <v>3</v>
      </c>
      <c r="K724" s="30">
        <f t="shared" si="70"/>
        <v>2</v>
      </c>
    </row>
    <row r="725" spans="1:11" x14ac:dyDescent="0.25">
      <c r="A725" s="1">
        <v>44670</v>
      </c>
      <c r="B725" s="38">
        <v>989.9</v>
      </c>
      <c r="C725" s="38">
        <v>996</v>
      </c>
      <c r="D725" s="38">
        <v>988</v>
      </c>
      <c r="E725" s="38">
        <v>989.4</v>
      </c>
      <c r="F725" s="38">
        <f t="shared" si="71"/>
        <v>0.80816244065057086</v>
      </c>
      <c r="G725" s="30">
        <f t="shared" si="72"/>
        <v>-5.0510152540660679E-2</v>
      </c>
      <c r="H725" s="30">
        <f t="shared" si="73"/>
        <v>6.25E-2</v>
      </c>
      <c r="I725" s="30">
        <f t="shared" si="68"/>
        <v>4</v>
      </c>
      <c r="J725" s="30">
        <f t="shared" si="69"/>
        <v>1</v>
      </c>
      <c r="K725" s="30">
        <f t="shared" si="70"/>
        <v>2</v>
      </c>
    </row>
    <row r="726" spans="1:11" x14ac:dyDescent="0.25">
      <c r="A726" s="1">
        <v>44669</v>
      </c>
      <c r="B726" s="38">
        <v>991.5</v>
      </c>
      <c r="C726" s="38">
        <v>993.8</v>
      </c>
      <c r="D726" s="38">
        <v>987.2</v>
      </c>
      <c r="E726" s="38">
        <v>989.3</v>
      </c>
      <c r="F726" s="38">
        <f t="shared" si="71"/>
        <v>0.6656580937972677</v>
      </c>
      <c r="G726" s="30">
        <f t="shared" si="72"/>
        <v>-0.22188603126576356</v>
      </c>
      <c r="H726" s="30">
        <f t="shared" si="73"/>
        <v>0.33333333333334486</v>
      </c>
      <c r="I726" s="30">
        <f t="shared" si="68"/>
        <v>2</v>
      </c>
      <c r="J726" s="30">
        <f t="shared" si="69"/>
        <v>4</v>
      </c>
      <c r="K726" s="30">
        <f t="shared" si="70"/>
        <v>2</v>
      </c>
    </row>
    <row r="727" spans="1:11" x14ac:dyDescent="0.25">
      <c r="A727" s="1">
        <v>44663</v>
      </c>
      <c r="B727" s="38">
        <v>992</v>
      </c>
      <c r="C727" s="38">
        <v>996.3</v>
      </c>
      <c r="D727" s="38">
        <v>991</v>
      </c>
      <c r="E727" s="38">
        <v>994.7</v>
      </c>
      <c r="F727" s="38">
        <f t="shared" si="71"/>
        <v>0.53427419354838246</v>
      </c>
      <c r="G727" s="30">
        <f t="shared" si="72"/>
        <v>0.2721774193548433</v>
      </c>
      <c r="H727" s="30">
        <f t="shared" si="73"/>
        <v>0.50943396226416393</v>
      </c>
      <c r="I727" s="30">
        <f t="shared" si="68"/>
        <v>1</v>
      </c>
      <c r="J727" s="30">
        <f t="shared" si="69"/>
        <v>6</v>
      </c>
      <c r="K727" s="30">
        <f t="shared" si="70"/>
        <v>2</v>
      </c>
    </row>
    <row r="728" spans="1:11" x14ac:dyDescent="0.25">
      <c r="A728" s="1">
        <v>44662</v>
      </c>
      <c r="B728" s="38">
        <v>996</v>
      </c>
      <c r="C728" s="38">
        <v>999.7</v>
      </c>
      <c r="D728" s="38">
        <v>992.8</v>
      </c>
      <c r="E728" s="38">
        <v>998.5</v>
      </c>
      <c r="F728" s="38">
        <f t="shared" si="71"/>
        <v>0.69277108433735857</v>
      </c>
      <c r="G728" s="30">
        <f t="shared" si="72"/>
        <v>0.25100401606425704</v>
      </c>
      <c r="H728" s="30">
        <f t="shared" si="73"/>
        <v>0.36231884057970537</v>
      </c>
      <c r="I728" s="30">
        <f t="shared" si="68"/>
        <v>3</v>
      </c>
      <c r="J728" s="30">
        <f t="shared" si="69"/>
        <v>4</v>
      </c>
      <c r="K728" s="30">
        <f t="shared" si="70"/>
        <v>2</v>
      </c>
    </row>
    <row r="729" spans="1:11" x14ac:dyDescent="0.25">
      <c r="A729" s="1">
        <v>44659</v>
      </c>
      <c r="B729" s="38">
        <v>1003</v>
      </c>
      <c r="C729" s="38">
        <v>1004.8</v>
      </c>
      <c r="D729" s="38">
        <v>997</v>
      </c>
      <c r="E729" s="38">
        <v>1002.8</v>
      </c>
      <c r="F729" s="38">
        <f t="shared" si="71"/>
        <v>0.77766699900298653</v>
      </c>
      <c r="G729" s="30">
        <f t="shared" si="72"/>
        <v>-1.9940179461619689E-2</v>
      </c>
      <c r="H729" s="30">
        <f t="shared" si="73"/>
        <v>2.5641025641031621E-2</v>
      </c>
      <c r="I729" s="30">
        <f t="shared" si="68"/>
        <v>3</v>
      </c>
      <c r="J729" s="30">
        <f t="shared" si="69"/>
        <v>1</v>
      </c>
      <c r="K729" s="30">
        <f t="shared" si="70"/>
        <v>2</v>
      </c>
    </row>
    <row r="730" spans="1:11" x14ac:dyDescent="0.25">
      <c r="A730" s="1">
        <v>44658</v>
      </c>
      <c r="B730" s="38">
        <v>1010.9</v>
      </c>
      <c r="C730" s="38">
        <v>1011.9</v>
      </c>
      <c r="D730" s="38">
        <v>1000.6</v>
      </c>
      <c r="E730" s="38">
        <v>1003</v>
      </c>
      <c r="F730" s="38">
        <f t="shared" si="71"/>
        <v>1.1178158076961078</v>
      </c>
      <c r="G730" s="30">
        <f t="shared" si="72"/>
        <v>-0.78148184785834185</v>
      </c>
      <c r="H730" s="30">
        <f t="shared" si="73"/>
        <v>0.69911504424778848</v>
      </c>
      <c r="I730" s="30">
        <f t="shared" si="68"/>
        <v>6</v>
      </c>
      <c r="J730" s="30">
        <f t="shared" si="69"/>
        <v>7</v>
      </c>
      <c r="K730" s="30">
        <f t="shared" si="70"/>
        <v>4</v>
      </c>
    </row>
    <row r="731" spans="1:11" x14ac:dyDescent="0.25">
      <c r="A731" s="1">
        <v>44656</v>
      </c>
      <c r="B731" s="38">
        <v>1019</v>
      </c>
      <c r="C731" s="38">
        <v>1020.5</v>
      </c>
      <c r="D731" s="38">
        <v>1016</v>
      </c>
      <c r="E731" s="38">
        <v>1016.2</v>
      </c>
      <c r="F731" s="38">
        <f t="shared" si="71"/>
        <v>0.44160942100098138</v>
      </c>
      <c r="G731" s="30">
        <f t="shared" si="72"/>
        <v>-0.27477919528949502</v>
      </c>
      <c r="H731" s="30">
        <f t="shared" si="73"/>
        <v>0.62222222222221202</v>
      </c>
      <c r="I731" s="30">
        <f t="shared" si="68"/>
        <v>1</v>
      </c>
      <c r="J731" s="30">
        <f t="shared" si="69"/>
        <v>7</v>
      </c>
      <c r="K731" s="30">
        <f t="shared" si="70"/>
        <v>3</v>
      </c>
    </row>
    <row r="732" spans="1:11" x14ac:dyDescent="0.25">
      <c r="A732" s="1">
        <v>44655</v>
      </c>
      <c r="B732" s="38">
        <v>1019</v>
      </c>
      <c r="C732" s="38">
        <v>1020.9</v>
      </c>
      <c r="D732" s="38">
        <v>1015.1</v>
      </c>
      <c r="E732" s="38">
        <v>1018.4</v>
      </c>
      <c r="F732" s="38">
        <f t="shared" si="71"/>
        <v>0.56918547595681601</v>
      </c>
      <c r="G732" s="30">
        <f t="shared" si="72"/>
        <v>-5.8881256133466418E-2</v>
      </c>
      <c r="H732" s="30">
        <f t="shared" si="73"/>
        <v>0.1034482758620737</v>
      </c>
      <c r="I732" s="30">
        <f t="shared" si="68"/>
        <v>1</v>
      </c>
      <c r="J732" s="30">
        <f t="shared" si="69"/>
        <v>2</v>
      </c>
      <c r="K732" s="30">
        <f t="shared" si="70"/>
        <v>2</v>
      </c>
    </row>
    <row r="733" spans="1:11" x14ac:dyDescent="0.25">
      <c r="A733" s="1">
        <v>44652</v>
      </c>
      <c r="B733" s="38">
        <v>1014</v>
      </c>
      <c r="C733" s="38">
        <v>1019.3</v>
      </c>
      <c r="D733" s="38">
        <v>1010.5</v>
      </c>
      <c r="E733" s="38">
        <v>1018.8</v>
      </c>
      <c r="F733" s="38">
        <f t="shared" si="71"/>
        <v>0.86785009861932494</v>
      </c>
      <c r="G733" s="30">
        <f t="shared" si="72"/>
        <v>0.47337278106508424</v>
      </c>
      <c r="H733" s="30">
        <f t="shared" si="73"/>
        <v>0.54545454545454308</v>
      </c>
      <c r="I733" s="30">
        <f t="shared" si="68"/>
        <v>4</v>
      </c>
      <c r="J733" s="30">
        <f t="shared" si="69"/>
        <v>6</v>
      </c>
      <c r="K733" s="30">
        <f t="shared" si="70"/>
        <v>2</v>
      </c>
    </row>
    <row r="734" spans="1:11" x14ac:dyDescent="0.25">
      <c r="A734" s="1">
        <v>44651</v>
      </c>
      <c r="B734" s="38">
        <v>1018</v>
      </c>
      <c r="C734" s="38">
        <v>1020</v>
      </c>
      <c r="D734" s="38">
        <v>1016</v>
      </c>
      <c r="E734" s="38">
        <v>1017.2</v>
      </c>
      <c r="F734" s="38">
        <f t="shared" si="71"/>
        <v>0.39292730844793711</v>
      </c>
      <c r="G734" s="30">
        <f t="shared" si="72"/>
        <v>-7.8585461689582956E-2</v>
      </c>
      <c r="H734" s="30">
        <f t="shared" si="73"/>
        <v>0.19999999999998863</v>
      </c>
      <c r="I734" s="30">
        <f t="shared" si="68"/>
        <v>1</v>
      </c>
      <c r="J734" s="30">
        <f t="shared" si="69"/>
        <v>2</v>
      </c>
      <c r="K734" s="30">
        <f t="shared" si="70"/>
        <v>2</v>
      </c>
    </row>
    <row r="735" spans="1:11" x14ac:dyDescent="0.25">
      <c r="A735" s="1">
        <v>44650</v>
      </c>
      <c r="B735" s="38">
        <v>1013.9</v>
      </c>
      <c r="C735" s="38">
        <v>1021</v>
      </c>
      <c r="D735" s="38">
        <v>1013</v>
      </c>
      <c r="E735" s="38">
        <v>1018.4</v>
      </c>
      <c r="F735" s="38">
        <f t="shared" si="71"/>
        <v>0.78903244895946345</v>
      </c>
      <c r="G735" s="30">
        <f t="shared" si="72"/>
        <v>0.44383075253969817</v>
      </c>
      <c r="H735" s="30">
        <f t="shared" si="73"/>
        <v>0.5625</v>
      </c>
      <c r="I735" s="30">
        <f t="shared" si="68"/>
        <v>4</v>
      </c>
      <c r="J735" s="30">
        <f t="shared" si="69"/>
        <v>6</v>
      </c>
      <c r="K735" s="30">
        <f t="shared" si="70"/>
        <v>2</v>
      </c>
    </row>
    <row r="736" spans="1:11" x14ac:dyDescent="0.25">
      <c r="A736" s="1">
        <v>44649</v>
      </c>
      <c r="B736" s="38">
        <v>1010</v>
      </c>
      <c r="C736" s="38">
        <v>1012.4</v>
      </c>
      <c r="D736" s="38">
        <v>1008.3</v>
      </c>
      <c r="E736" s="38">
        <v>1010.9</v>
      </c>
      <c r="F736" s="38">
        <f t="shared" si="71"/>
        <v>0.40594059405940819</v>
      </c>
      <c r="G736" s="30">
        <f t="shared" si="72"/>
        <v>8.9108910891086857E-2</v>
      </c>
      <c r="H736" s="30">
        <f t="shared" si="73"/>
        <v>0.21951219512194445</v>
      </c>
      <c r="I736" s="30">
        <f t="shared" si="68"/>
        <v>1</v>
      </c>
      <c r="J736" s="30">
        <f t="shared" si="69"/>
        <v>3</v>
      </c>
      <c r="K736" s="30">
        <f t="shared" si="70"/>
        <v>2</v>
      </c>
    </row>
    <row r="737" spans="1:11" x14ac:dyDescent="0.25">
      <c r="A737" s="1">
        <v>44648</v>
      </c>
      <c r="B737" s="38">
        <v>1001.8</v>
      </c>
      <c r="C737" s="38">
        <v>1010.4</v>
      </c>
      <c r="D737" s="38">
        <v>1001.6</v>
      </c>
      <c r="E737" s="38">
        <v>1009.2</v>
      </c>
      <c r="F737" s="38">
        <f t="shared" si="71"/>
        <v>0.87841884607705678</v>
      </c>
      <c r="G737" s="30">
        <f t="shared" si="72"/>
        <v>0.73867039329208339</v>
      </c>
      <c r="H737" s="30">
        <f t="shared" si="73"/>
        <v>0.84090909090910559</v>
      </c>
      <c r="I737" s="30">
        <f t="shared" si="68"/>
        <v>4</v>
      </c>
      <c r="J737" s="30">
        <f t="shared" si="69"/>
        <v>9</v>
      </c>
      <c r="K737" s="30">
        <f t="shared" si="70"/>
        <v>3</v>
      </c>
    </row>
    <row r="738" spans="1:11" x14ac:dyDescent="0.25">
      <c r="A738" s="1">
        <v>44645</v>
      </c>
      <c r="B738" s="38">
        <v>1014.3</v>
      </c>
      <c r="C738" s="38">
        <v>1015.9</v>
      </c>
      <c r="D738" s="38">
        <v>1006.4</v>
      </c>
      <c r="E738" s="38">
        <v>1009.7</v>
      </c>
      <c r="F738" s="38">
        <f t="shared" si="71"/>
        <v>0.93660652666863842</v>
      </c>
      <c r="G738" s="30">
        <f t="shared" si="72"/>
        <v>-0.45351473922901603</v>
      </c>
      <c r="H738" s="30">
        <f t="shared" si="73"/>
        <v>0.48421052631577999</v>
      </c>
      <c r="I738" s="30">
        <f t="shared" si="68"/>
        <v>5</v>
      </c>
      <c r="J738" s="30">
        <f t="shared" si="69"/>
        <v>5</v>
      </c>
      <c r="K738" s="30">
        <f t="shared" si="70"/>
        <v>2</v>
      </c>
    </row>
    <row r="739" spans="1:11" x14ac:dyDescent="0.25">
      <c r="A739" s="1">
        <v>44644</v>
      </c>
      <c r="B739" s="38">
        <v>1005.7</v>
      </c>
      <c r="C739" s="38">
        <v>1014</v>
      </c>
      <c r="D739" s="38">
        <v>1002.6</v>
      </c>
      <c r="E739" s="38">
        <v>1012</v>
      </c>
      <c r="F739" s="38">
        <f t="shared" si="71"/>
        <v>1.1335388286765413</v>
      </c>
      <c r="G739" s="30">
        <f t="shared" si="72"/>
        <v>0.62642935268966438</v>
      </c>
      <c r="H739" s="30">
        <f t="shared" si="73"/>
        <v>0.55263157894736559</v>
      </c>
      <c r="I739" s="30">
        <f t="shared" si="68"/>
        <v>6</v>
      </c>
      <c r="J739" s="30">
        <f t="shared" si="69"/>
        <v>6</v>
      </c>
      <c r="K739" s="30">
        <f t="shared" si="70"/>
        <v>1</v>
      </c>
    </row>
    <row r="740" spans="1:11" x14ac:dyDescent="0.25">
      <c r="A740" s="1">
        <v>44643</v>
      </c>
      <c r="B740" s="38">
        <v>1018.5</v>
      </c>
      <c r="C740" s="38">
        <v>1018.7</v>
      </c>
      <c r="D740" s="38">
        <v>1006.5</v>
      </c>
      <c r="E740" s="38">
        <v>1007.4</v>
      </c>
      <c r="F740" s="38">
        <f t="shared" si="71"/>
        <v>1.1978399607265631</v>
      </c>
      <c r="G740" s="30">
        <f t="shared" si="72"/>
        <v>-1.089837997054494</v>
      </c>
      <c r="H740" s="30">
        <f t="shared" si="73"/>
        <v>0.90983606557376895</v>
      </c>
      <c r="I740" s="30">
        <f t="shared" si="68"/>
        <v>7</v>
      </c>
      <c r="J740" s="30">
        <f t="shared" si="69"/>
        <v>10</v>
      </c>
      <c r="K740" s="30">
        <f t="shared" si="70"/>
        <v>4</v>
      </c>
    </row>
    <row r="741" spans="1:11" x14ac:dyDescent="0.25">
      <c r="A741" s="1">
        <v>44642</v>
      </c>
      <c r="B741" s="38">
        <v>1010.2</v>
      </c>
      <c r="C741" s="38">
        <v>1014.7</v>
      </c>
      <c r="D741" s="38">
        <v>1009.3</v>
      </c>
      <c r="E741" s="38">
        <v>1011.7</v>
      </c>
      <c r="F741" s="38">
        <f t="shared" si="71"/>
        <v>0.53454761433380427</v>
      </c>
      <c r="G741" s="30">
        <f t="shared" si="72"/>
        <v>0.14848544842605424</v>
      </c>
      <c r="H741" s="30">
        <f t="shared" si="73"/>
        <v>0.27777777777777307</v>
      </c>
      <c r="I741" s="30">
        <f t="shared" si="68"/>
        <v>1</v>
      </c>
      <c r="J741" s="30">
        <f t="shared" si="69"/>
        <v>3</v>
      </c>
      <c r="K741" s="30">
        <f t="shared" si="70"/>
        <v>2</v>
      </c>
    </row>
    <row r="742" spans="1:11" x14ac:dyDescent="0.25">
      <c r="A742" s="1">
        <v>44641</v>
      </c>
      <c r="B742" s="38">
        <v>1016.2</v>
      </c>
      <c r="C742" s="38">
        <v>1018.1</v>
      </c>
      <c r="D742" s="38">
        <v>1008.6</v>
      </c>
      <c r="E742" s="38">
        <v>1011.2</v>
      </c>
      <c r="F742" s="38">
        <f t="shared" si="71"/>
        <v>0.93485534343633137</v>
      </c>
      <c r="G742" s="30">
        <f t="shared" si="72"/>
        <v>-0.49202912812438498</v>
      </c>
      <c r="H742" s="30">
        <f t="shared" si="73"/>
        <v>0.52631578947368429</v>
      </c>
      <c r="I742" s="30">
        <f t="shared" si="68"/>
        <v>5</v>
      </c>
      <c r="J742" s="30">
        <f t="shared" si="69"/>
        <v>6</v>
      </c>
      <c r="K742" s="30">
        <f t="shared" si="70"/>
        <v>2</v>
      </c>
    </row>
    <row r="743" spans="1:11" x14ac:dyDescent="0.25">
      <c r="A743" s="1">
        <v>44638</v>
      </c>
      <c r="B743" s="38">
        <v>1018.2</v>
      </c>
      <c r="C743" s="38">
        <v>1020.7</v>
      </c>
      <c r="D743" s="38">
        <v>1015.3</v>
      </c>
      <c r="E743" s="38">
        <v>1015.8</v>
      </c>
      <c r="F743" s="38">
        <f t="shared" si="71"/>
        <v>0.5303476723630024</v>
      </c>
      <c r="G743" s="30">
        <f t="shared" si="72"/>
        <v>-0.23571007660578383</v>
      </c>
      <c r="H743" s="30">
        <f t="shared" si="73"/>
        <v>0.44444444444445386</v>
      </c>
      <c r="I743" s="30">
        <f t="shared" si="68"/>
        <v>1</v>
      </c>
      <c r="J743" s="30">
        <f t="shared" si="69"/>
        <v>5</v>
      </c>
      <c r="K743" s="30">
        <f t="shared" si="70"/>
        <v>2</v>
      </c>
    </row>
    <row r="744" spans="1:11" x14ac:dyDescent="0.25">
      <c r="A744" s="1">
        <v>44637</v>
      </c>
      <c r="B744" s="38">
        <v>1015</v>
      </c>
      <c r="C744" s="38">
        <v>1021.8</v>
      </c>
      <c r="D744" s="38">
        <v>1014.8</v>
      </c>
      <c r="E744" s="38">
        <v>1018.5</v>
      </c>
      <c r="F744" s="38">
        <f t="shared" si="71"/>
        <v>0.68965517241379315</v>
      </c>
      <c r="G744" s="30">
        <f t="shared" si="72"/>
        <v>0.34482758620689657</v>
      </c>
      <c r="H744" s="30">
        <f t="shared" si="73"/>
        <v>0.5</v>
      </c>
      <c r="I744" s="30">
        <f t="shared" si="68"/>
        <v>3</v>
      </c>
      <c r="J744" s="30">
        <f t="shared" si="69"/>
        <v>6</v>
      </c>
      <c r="K744" s="30">
        <f t="shared" si="70"/>
        <v>2</v>
      </c>
    </row>
    <row r="745" spans="1:11" x14ac:dyDescent="0.25">
      <c r="A745" s="1">
        <v>44636</v>
      </c>
      <c r="B745" s="38">
        <v>1002.8</v>
      </c>
      <c r="C745" s="38">
        <v>1011.1</v>
      </c>
      <c r="D745" s="38">
        <v>1000.3</v>
      </c>
      <c r="E745" s="38">
        <v>1009.5</v>
      </c>
      <c r="F745" s="38">
        <f t="shared" si="71"/>
        <v>1.0769844435580445</v>
      </c>
      <c r="G745" s="30">
        <f t="shared" si="72"/>
        <v>0.66812923813323155</v>
      </c>
      <c r="H745" s="30">
        <f t="shared" si="73"/>
        <v>0.62037037037037057</v>
      </c>
      <c r="I745" s="30">
        <f t="shared" si="68"/>
        <v>5</v>
      </c>
      <c r="J745" s="30">
        <f t="shared" si="69"/>
        <v>7</v>
      </c>
      <c r="K745" s="30">
        <f t="shared" si="70"/>
        <v>3</v>
      </c>
    </row>
    <row r="746" spans="1:11" x14ac:dyDescent="0.25">
      <c r="A746" s="1">
        <v>44635</v>
      </c>
      <c r="B746" s="38">
        <v>1004</v>
      </c>
      <c r="C746" s="38">
        <v>1005</v>
      </c>
      <c r="D746" s="38">
        <v>991.2</v>
      </c>
      <c r="E746" s="38">
        <v>996.3</v>
      </c>
      <c r="F746" s="38">
        <f t="shared" si="71"/>
        <v>1.374501992031868</v>
      </c>
      <c r="G746" s="30">
        <f t="shared" si="72"/>
        <v>-0.7669322709163392</v>
      </c>
      <c r="H746" s="30">
        <f t="shared" si="73"/>
        <v>0.55797101449275877</v>
      </c>
      <c r="I746" s="30">
        <f t="shared" si="68"/>
        <v>7</v>
      </c>
      <c r="J746" s="30">
        <f t="shared" si="69"/>
        <v>6</v>
      </c>
      <c r="K746" s="30">
        <f t="shared" si="70"/>
        <v>1</v>
      </c>
    </row>
    <row r="747" spans="1:11" x14ac:dyDescent="0.25">
      <c r="A747" s="1">
        <v>44634</v>
      </c>
      <c r="B747" s="38">
        <v>995</v>
      </c>
      <c r="C747" s="38">
        <v>1006.6</v>
      </c>
      <c r="D747" s="38">
        <v>992.4</v>
      </c>
      <c r="E747" s="38">
        <v>1006.3</v>
      </c>
      <c r="F747" s="38">
        <f t="shared" si="71"/>
        <v>1.4271356783919644</v>
      </c>
      <c r="G747" s="30">
        <f t="shared" si="72"/>
        <v>1.1356783919597944</v>
      </c>
      <c r="H747" s="30">
        <f t="shared" si="73"/>
        <v>0.79577464788731811</v>
      </c>
      <c r="I747" s="30">
        <f t="shared" si="68"/>
        <v>8</v>
      </c>
      <c r="J747" s="30">
        <f t="shared" si="69"/>
        <v>8</v>
      </c>
      <c r="K747" s="30">
        <f t="shared" si="70"/>
        <v>4</v>
      </c>
    </row>
    <row r="748" spans="1:11" x14ac:dyDescent="0.25">
      <c r="A748" s="1">
        <v>44631</v>
      </c>
      <c r="B748" s="38">
        <v>990</v>
      </c>
      <c r="C748" s="38">
        <v>1004.3</v>
      </c>
      <c r="D748" s="38">
        <v>986.4</v>
      </c>
      <c r="E748" s="38">
        <v>1002.7</v>
      </c>
      <c r="F748" s="38">
        <f t="shared" si="71"/>
        <v>1.8080808080808057</v>
      </c>
      <c r="G748" s="30">
        <f t="shared" si="72"/>
        <v>1.2828282828282875</v>
      </c>
      <c r="H748" s="30">
        <f t="shared" si="73"/>
        <v>0.70949720670391414</v>
      </c>
      <c r="I748" s="30">
        <f t="shared" si="68"/>
        <v>9</v>
      </c>
      <c r="J748" s="30">
        <f t="shared" si="69"/>
        <v>8</v>
      </c>
      <c r="K748" s="30">
        <f t="shared" si="70"/>
        <v>4</v>
      </c>
    </row>
    <row r="749" spans="1:11" x14ac:dyDescent="0.25">
      <c r="A749" s="1">
        <v>44630</v>
      </c>
      <c r="B749" s="38">
        <v>997.1</v>
      </c>
      <c r="C749" s="38">
        <v>999.8</v>
      </c>
      <c r="D749" s="38">
        <v>992</v>
      </c>
      <c r="E749" s="38">
        <v>994.5</v>
      </c>
      <c r="F749" s="38">
        <f t="shared" si="71"/>
        <v>0.78226857887874379</v>
      </c>
      <c r="G749" s="30">
        <f t="shared" si="72"/>
        <v>-0.26075619295958508</v>
      </c>
      <c r="H749" s="30">
        <f t="shared" si="73"/>
        <v>0.3333333333333382</v>
      </c>
      <c r="I749" s="30">
        <f t="shared" si="68"/>
        <v>3</v>
      </c>
      <c r="J749" s="30">
        <f t="shared" si="69"/>
        <v>4</v>
      </c>
      <c r="K749" s="30">
        <f t="shared" si="70"/>
        <v>2</v>
      </c>
    </row>
    <row r="750" spans="1:11" x14ac:dyDescent="0.25">
      <c r="A750" s="1">
        <v>44629</v>
      </c>
      <c r="B750" s="38">
        <v>977.5</v>
      </c>
      <c r="C750" s="38">
        <v>989.6</v>
      </c>
      <c r="D750" s="38">
        <v>971.6</v>
      </c>
      <c r="E750" s="38">
        <v>988.6</v>
      </c>
      <c r="F750" s="38">
        <f t="shared" si="71"/>
        <v>1.8414322250639386</v>
      </c>
      <c r="G750" s="30">
        <f t="shared" si="72"/>
        <v>1.1355498721227644</v>
      </c>
      <c r="H750" s="30">
        <f t="shared" si="73"/>
        <v>0.61666666666666792</v>
      </c>
      <c r="I750" s="30">
        <f t="shared" si="68"/>
        <v>9</v>
      </c>
      <c r="J750" s="30">
        <f t="shared" si="69"/>
        <v>7</v>
      </c>
      <c r="K750" s="30">
        <f t="shared" si="70"/>
        <v>4</v>
      </c>
    </row>
    <row r="751" spans="1:11" x14ac:dyDescent="0.25">
      <c r="A751" s="1">
        <v>44628</v>
      </c>
      <c r="B751" s="38">
        <v>981.5</v>
      </c>
      <c r="C751" s="38">
        <v>983.8</v>
      </c>
      <c r="D751" s="38">
        <v>955.5</v>
      </c>
      <c r="E751" s="38">
        <v>977.8</v>
      </c>
      <c r="F751" s="38">
        <f t="shared" si="71"/>
        <v>2.8833418237391699</v>
      </c>
      <c r="G751" s="30">
        <f t="shared" si="72"/>
        <v>-0.37697401935812996</v>
      </c>
      <c r="H751" s="30">
        <f t="shared" si="73"/>
        <v>0.13074204946996648</v>
      </c>
      <c r="I751" s="30">
        <f t="shared" si="68"/>
        <v>10</v>
      </c>
      <c r="J751" s="30">
        <f t="shared" si="69"/>
        <v>2</v>
      </c>
      <c r="K751" s="30">
        <f t="shared" si="70"/>
        <v>1</v>
      </c>
    </row>
    <row r="752" spans="1:11" x14ac:dyDescent="0.25">
      <c r="A752" s="1">
        <v>44627</v>
      </c>
      <c r="B752" s="38">
        <v>998.5</v>
      </c>
      <c r="C752" s="38">
        <v>998.5</v>
      </c>
      <c r="D752" s="38">
        <v>974.4</v>
      </c>
      <c r="E752" s="38">
        <v>983.9</v>
      </c>
      <c r="F752" s="38">
        <f t="shared" si="71"/>
        <v>2.4136204306459712</v>
      </c>
      <c r="G752" s="30">
        <f t="shared" si="72"/>
        <v>-1.4621932899349046</v>
      </c>
      <c r="H752" s="30">
        <f t="shared" si="73"/>
        <v>0.6058091286307058</v>
      </c>
      <c r="I752" s="30">
        <f t="shared" si="68"/>
        <v>10</v>
      </c>
      <c r="J752" s="30">
        <f t="shared" si="69"/>
        <v>7</v>
      </c>
      <c r="K752" s="30">
        <f t="shared" si="70"/>
        <v>4</v>
      </c>
    </row>
    <row r="753" spans="1:11" x14ac:dyDescent="0.25">
      <c r="A753" s="1">
        <v>44624</v>
      </c>
      <c r="B753" s="38">
        <v>1017.5</v>
      </c>
      <c r="C753" s="38">
        <v>1018.5</v>
      </c>
      <c r="D753" s="38">
        <v>1005.5</v>
      </c>
      <c r="E753" s="38">
        <v>1007.4</v>
      </c>
      <c r="F753" s="38">
        <f t="shared" si="71"/>
        <v>1.2776412776412778</v>
      </c>
      <c r="G753" s="30">
        <f t="shared" si="72"/>
        <v>-0.99262899262899484</v>
      </c>
      <c r="H753" s="30">
        <f t="shared" si="73"/>
        <v>0.7769230769230786</v>
      </c>
      <c r="I753" s="30">
        <f t="shared" si="68"/>
        <v>7</v>
      </c>
      <c r="J753" s="30">
        <f t="shared" si="69"/>
        <v>8</v>
      </c>
      <c r="K753" s="30">
        <f t="shared" si="70"/>
        <v>4</v>
      </c>
    </row>
    <row r="754" spans="1:11" x14ac:dyDescent="0.25">
      <c r="A754" s="1">
        <v>44623</v>
      </c>
      <c r="B754" s="38">
        <v>1026</v>
      </c>
      <c r="C754" s="38">
        <v>1029</v>
      </c>
      <c r="D754" s="38">
        <v>1020.4</v>
      </c>
      <c r="E754" s="38">
        <v>1023.7</v>
      </c>
      <c r="F754" s="38">
        <f t="shared" si="71"/>
        <v>0.83820662768031418</v>
      </c>
      <c r="G754" s="30">
        <f t="shared" si="72"/>
        <v>-0.22417153996100919</v>
      </c>
      <c r="H754" s="30">
        <f t="shared" si="73"/>
        <v>0.26744186046511026</v>
      </c>
      <c r="I754" s="30">
        <f t="shared" si="68"/>
        <v>4</v>
      </c>
      <c r="J754" s="30">
        <f t="shared" si="69"/>
        <v>3</v>
      </c>
      <c r="K754" s="30">
        <f t="shared" si="70"/>
        <v>2</v>
      </c>
    </row>
    <row r="755" spans="1:11" x14ac:dyDescent="0.25">
      <c r="A755" s="1">
        <v>44622</v>
      </c>
      <c r="B755" s="38">
        <v>1015</v>
      </c>
      <c r="C755" s="38">
        <v>1020.6</v>
      </c>
      <c r="D755" s="38">
        <v>1012.7</v>
      </c>
      <c r="E755" s="38">
        <v>1019.4</v>
      </c>
      <c r="F755" s="38">
        <f t="shared" si="71"/>
        <v>0.77832512315270719</v>
      </c>
      <c r="G755" s="30">
        <f t="shared" si="72"/>
        <v>0.43349753694581061</v>
      </c>
      <c r="H755" s="30">
        <f t="shared" si="73"/>
        <v>0.55696202531645445</v>
      </c>
      <c r="I755" s="30">
        <f t="shared" si="68"/>
        <v>3</v>
      </c>
      <c r="J755" s="30">
        <f t="shared" si="69"/>
        <v>6</v>
      </c>
      <c r="K755" s="30">
        <f t="shared" si="70"/>
        <v>2</v>
      </c>
    </row>
    <row r="756" spans="1:11" x14ac:dyDescent="0.25">
      <c r="A756" s="1">
        <v>44621</v>
      </c>
      <c r="B756" s="38">
        <v>1016.7</v>
      </c>
      <c r="C756" s="38">
        <v>1023.3</v>
      </c>
      <c r="D756" s="38">
        <v>1015.2</v>
      </c>
      <c r="E756" s="38">
        <v>1018</v>
      </c>
      <c r="F756" s="38">
        <f t="shared" si="71"/>
        <v>0.79669519032161984</v>
      </c>
      <c r="G756" s="30">
        <f t="shared" si="72"/>
        <v>0.12786466017507175</v>
      </c>
      <c r="H756" s="30">
        <f t="shared" si="73"/>
        <v>0.16049382716049002</v>
      </c>
      <c r="I756" s="30">
        <f t="shared" si="68"/>
        <v>4</v>
      </c>
      <c r="J756" s="30">
        <f t="shared" si="69"/>
        <v>2</v>
      </c>
      <c r="K756" s="30">
        <f t="shared" si="70"/>
        <v>2</v>
      </c>
    </row>
    <row r="757" spans="1:11" x14ac:dyDescent="0.25">
      <c r="A757" s="1">
        <v>44620</v>
      </c>
      <c r="B757" s="38">
        <v>1005</v>
      </c>
      <c r="C757" s="38">
        <v>1016.2</v>
      </c>
      <c r="D757" s="38">
        <v>1001.5</v>
      </c>
      <c r="E757" s="38">
        <v>1011</v>
      </c>
      <c r="F757" s="38">
        <f t="shared" si="71"/>
        <v>1.4626865671641838</v>
      </c>
      <c r="G757" s="30">
        <f t="shared" si="72"/>
        <v>0.59701492537313439</v>
      </c>
      <c r="H757" s="30">
        <f t="shared" si="73"/>
        <v>0.40816326530612118</v>
      </c>
      <c r="I757" s="30">
        <f t="shared" si="68"/>
        <v>8</v>
      </c>
      <c r="J757" s="30">
        <f t="shared" si="69"/>
        <v>5</v>
      </c>
      <c r="K757" s="30">
        <f t="shared" si="70"/>
        <v>1</v>
      </c>
    </row>
    <row r="758" spans="1:11" x14ac:dyDescent="0.25">
      <c r="A758" s="1">
        <v>44617</v>
      </c>
      <c r="B758" s="38">
        <v>1010</v>
      </c>
      <c r="C758" s="38">
        <v>1010.8</v>
      </c>
      <c r="D758" s="38">
        <v>1003.7</v>
      </c>
      <c r="E758" s="38">
        <v>1007.4</v>
      </c>
      <c r="F758" s="38">
        <f t="shared" si="71"/>
        <v>0.70297029702969394</v>
      </c>
      <c r="G758" s="30">
        <f t="shared" si="72"/>
        <v>-0.25742574257425971</v>
      </c>
      <c r="H758" s="30">
        <f t="shared" si="73"/>
        <v>0.3661971830985995</v>
      </c>
      <c r="I758" s="30">
        <f t="shared" si="68"/>
        <v>3</v>
      </c>
      <c r="J758" s="30">
        <f t="shared" si="69"/>
        <v>4</v>
      </c>
      <c r="K758" s="30">
        <f t="shared" si="70"/>
        <v>2</v>
      </c>
    </row>
    <row r="759" spans="1:11" x14ac:dyDescent="0.25">
      <c r="A759" s="1">
        <v>44616</v>
      </c>
      <c r="B759" s="38">
        <v>1009.2</v>
      </c>
      <c r="C759" s="38">
        <v>1011.5</v>
      </c>
      <c r="D759" s="38">
        <v>996</v>
      </c>
      <c r="E759" s="38">
        <v>1001.3</v>
      </c>
      <c r="F759" s="38">
        <f t="shared" si="71"/>
        <v>1.5358699960364646</v>
      </c>
      <c r="G759" s="30">
        <f t="shared" si="72"/>
        <v>-0.78279825604440056</v>
      </c>
      <c r="H759" s="30">
        <f t="shared" si="73"/>
        <v>0.50967741935484456</v>
      </c>
      <c r="I759" s="30">
        <f t="shared" si="68"/>
        <v>8</v>
      </c>
      <c r="J759" s="30">
        <f t="shared" si="69"/>
        <v>6</v>
      </c>
      <c r="K759" s="30">
        <f t="shared" si="70"/>
        <v>1</v>
      </c>
    </row>
    <row r="760" spans="1:11" x14ac:dyDescent="0.25">
      <c r="A760" s="1">
        <v>44615</v>
      </c>
      <c r="B760" s="38">
        <v>1012.9</v>
      </c>
      <c r="C760" s="38">
        <v>1019.9</v>
      </c>
      <c r="D760" s="38">
        <v>1008.4</v>
      </c>
      <c r="E760" s="38">
        <v>1016.6</v>
      </c>
      <c r="F760" s="38">
        <f t="shared" si="71"/>
        <v>1.1353539342481982</v>
      </c>
      <c r="G760" s="30">
        <f t="shared" si="72"/>
        <v>0.36528778754072916</v>
      </c>
      <c r="H760" s="30">
        <f t="shared" si="73"/>
        <v>0.32173913043478658</v>
      </c>
      <c r="I760" s="30">
        <f t="shared" si="68"/>
        <v>6</v>
      </c>
      <c r="J760" s="30">
        <f t="shared" si="69"/>
        <v>4</v>
      </c>
      <c r="K760" s="30">
        <f t="shared" si="70"/>
        <v>1</v>
      </c>
    </row>
    <row r="761" spans="1:11" x14ac:dyDescent="0.25">
      <c r="A761" s="1">
        <v>44614</v>
      </c>
      <c r="B761" s="38">
        <v>1007</v>
      </c>
      <c r="C761" s="38">
        <v>1011.3</v>
      </c>
      <c r="D761" s="38">
        <v>1000.7</v>
      </c>
      <c r="E761" s="38">
        <v>1010.6</v>
      </c>
      <c r="F761" s="38">
        <f t="shared" si="71"/>
        <v>1.0526315789473595</v>
      </c>
      <c r="G761" s="30">
        <f t="shared" si="72"/>
        <v>0.35749751737835384</v>
      </c>
      <c r="H761" s="30">
        <f t="shared" si="73"/>
        <v>0.33962264150943905</v>
      </c>
      <c r="I761" s="30">
        <f t="shared" si="68"/>
        <v>5</v>
      </c>
      <c r="J761" s="30">
        <f t="shared" si="69"/>
        <v>4</v>
      </c>
      <c r="K761" s="30">
        <f t="shared" si="70"/>
        <v>2</v>
      </c>
    </row>
    <row r="762" spans="1:11" x14ac:dyDescent="0.25">
      <c r="A762" s="1">
        <v>44613</v>
      </c>
      <c r="B762" s="38">
        <v>1029.9000000000001</v>
      </c>
      <c r="C762" s="38">
        <v>1031</v>
      </c>
      <c r="D762" s="38">
        <v>1013.3</v>
      </c>
      <c r="E762" s="38">
        <v>1015.2</v>
      </c>
      <c r="F762" s="38">
        <f t="shared" si="71"/>
        <v>1.7186134576172487</v>
      </c>
      <c r="G762" s="30">
        <f t="shared" si="72"/>
        <v>-1.4273230410719531</v>
      </c>
      <c r="H762" s="30">
        <f t="shared" si="73"/>
        <v>0.83050847457627164</v>
      </c>
      <c r="I762" s="30">
        <f t="shared" si="68"/>
        <v>9</v>
      </c>
      <c r="J762" s="30">
        <f t="shared" si="69"/>
        <v>9</v>
      </c>
      <c r="K762" s="30">
        <f t="shared" si="70"/>
        <v>4</v>
      </c>
    </row>
    <row r="763" spans="1:11" x14ac:dyDescent="0.25">
      <c r="A763" s="1">
        <v>44610</v>
      </c>
      <c r="B763" s="38">
        <v>1029</v>
      </c>
      <c r="C763" s="38">
        <v>1034.8</v>
      </c>
      <c r="D763" s="38">
        <v>1025.7</v>
      </c>
      <c r="E763" s="38">
        <v>1031.7</v>
      </c>
      <c r="F763" s="38">
        <f t="shared" si="71"/>
        <v>0.88435374149658985</v>
      </c>
      <c r="G763" s="30">
        <f t="shared" si="72"/>
        <v>0.26239067055394028</v>
      </c>
      <c r="H763" s="30">
        <f t="shared" si="73"/>
        <v>0.29670329670330464</v>
      </c>
      <c r="I763" s="30">
        <f t="shared" si="68"/>
        <v>5</v>
      </c>
      <c r="J763" s="30">
        <f t="shared" si="69"/>
        <v>3</v>
      </c>
      <c r="K763" s="30">
        <f t="shared" si="70"/>
        <v>2</v>
      </c>
    </row>
    <row r="764" spans="1:11" x14ac:dyDescent="0.25">
      <c r="A764" s="1">
        <v>44609</v>
      </c>
      <c r="B764" s="38">
        <v>1027</v>
      </c>
      <c r="C764" s="38">
        <v>1037</v>
      </c>
      <c r="D764" s="38">
        <v>1025.8</v>
      </c>
      <c r="E764" s="38">
        <v>1030.2</v>
      </c>
      <c r="F764" s="38">
        <f t="shared" si="71"/>
        <v>1.090555014605652</v>
      </c>
      <c r="G764" s="30">
        <f t="shared" si="72"/>
        <v>0.31158714703018942</v>
      </c>
      <c r="H764" s="30">
        <f t="shared" si="73"/>
        <v>0.28571428571428859</v>
      </c>
      <c r="I764" s="30">
        <f t="shared" si="68"/>
        <v>5</v>
      </c>
      <c r="J764" s="30">
        <f t="shared" si="69"/>
        <v>3</v>
      </c>
      <c r="K764" s="30">
        <f t="shared" si="70"/>
        <v>2</v>
      </c>
    </row>
    <row r="765" spans="1:11" x14ac:dyDescent="0.25">
      <c r="A765" s="1">
        <v>44607</v>
      </c>
      <c r="B765" s="38">
        <v>1017.5</v>
      </c>
      <c r="C765" s="38">
        <v>1026.7</v>
      </c>
      <c r="D765" s="38">
        <v>1015.3</v>
      </c>
      <c r="E765" s="38">
        <v>1024.7</v>
      </c>
      <c r="F765" s="38">
        <f t="shared" si="71"/>
        <v>1.1203931203931294</v>
      </c>
      <c r="G765" s="30">
        <f t="shared" si="72"/>
        <v>0.70761670761671203</v>
      </c>
      <c r="H765" s="30">
        <f t="shared" si="73"/>
        <v>0.63157894736841991</v>
      </c>
      <c r="I765" s="30">
        <f t="shared" si="68"/>
        <v>6</v>
      </c>
      <c r="J765" s="30">
        <f t="shared" si="69"/>
        <v>7</v>
      </c>
      <c r="K765" s="30">
        <f t="shared" si="70"/>
        <v>4</v>
      </c>
    </row>
    <row r="766" spans="1:11" x14ac:dyDescent="0.25">
      <c r="A766" s="1">
        <v>44606</v>
      </c>
      <c r="B766" s="38">
        <v>1017</v>
      </c>
      <c r="C766" s="38">
        <v>1021.3</v>
      </c>
      <c r="D766" s="38">
        <v>1012.1</v>
      </c>
      <c r="E766" s="38">
        <v>1014.2</v>
      </c>
      <c r="F766" s="38">
        <f t="shared" si="71"/>
        <v>0.90462143559488017</v>
      </c>
      <c r="G766" s="30">
        <f t="shared" si="72"/>
        <v>-0.2753195673549611</v>
      </c>
      <c r="H766" s="30">
        <f t="shared" si="73"/>
        <v>0.30434782608695382</v>
      </c>
      <c r="I766" s="30">
        <f t="shared" si="68"/>
        <v>5</v>
      </c>
      <c r="J766" s="30">
        <f t="shared" si="69"/>
        <v>4</v>
      </c>
      <c r="K766" s="30">
        <f t="shared" si="70"/>
        <v>2</v>
      </c>
    </row>
    <row r="767" spans="1:11" x14ac:dyDescent="0.25">
      <c r="A767" s="1">
        <v>44603</v>
      </c>
      <c r="B767" s="38">
        <v>1018.3</v>
      </c>
      <c r="C767" s="38">
        <v>1023.8</v>
      </c>
      <c r="D767" s="38">
        <v>1016</v>
      </c>
      <c r="E767" s="38">
        <v>1021.2</v>
      </c>
      <c r="F767" s="38">
        <f t="shared" si="71"/>
        <v>0.76598251988608024</v>
      </c>
      <c r="G767" s="30">
        <f t="shared" si="72"/>
        <v>0.28478837277816865</v>
      </c>
      <c r="H767" s="30">
        <f t="shared" si="73"/>
        <v>0.37179487179488563</v>
      </c>
      <c r="I767" s="30">
        <f t="shared" si="68"/>
        <v>3</v>
      </c>
      <c r="J767" s="30">
        <f t="shared" si="69"/>
        <v>4</v>
      </c>
      <c r="K767" s="30">
        <f t="shared" si="70"/>
        <v>2</v>
      </c>
    </row>
    <row r="768" spans="1:11" x14ac:dyDescent="0.25">
      <c r="A768" s="1">
        <v>44602</v>
      </c>
      <c r="B768" s="38">
        <v>1023.5</v>
      </c>
      <c r="C768" s="38">
        <v>1027.8</v>
      </c>
      <c r="D768" s="38">
        <v>1020.3</v>
      </c>
      <c r="E768" s="38">
        <v>1024</v>
      </c>
      <c r="F768" s="38">
        <f t="shared" si="71"/>
        <v>0.73277967757694185</v>
      </c>
      <c r="G768" s="30">
        <f t="shared" si="72"/>
        <v>4.8851978505129456E-2</v>
      </c>
      <c r="H768" s="30">
        <f t="shared" si="73"/>
        <v>6.6666666666666666E-2</v>
      </c>
      <c r="I768" s="30">
        <f t="shared" si="68"/>
        <v>3</v>
      </c>
      <c r="J768" s="30">
        <f t="shared" si="69"/>
        <v>1</v>
      </c>
      <c r="K768" s="30">
        <f t="shared" si="70"/>
        <v>2</v>
      </c>
    </row>
    <row r="769" spans="1:11" x14ac:dyDescent="0.25">
      <c r="A769" s="1">
        <v>44601</v>
      </c>
      <c r="B769" s="38">
        <v>1008.1</v>
      </c>
      <c r="C769" s="38">
        <v>1027.4000000000001</v>
      </c>
      <c r="D769" s="38">
        <v>1007</v>
      </c>
      <c r="E769" s="38">
        <v>1023.7</v>
      </c>
      <c r="F769" s="38">
        <f t="shared" si="71"/>
        <v>2.0236087689713411</v>
      </c>
      <c r="G769" s="30">
        <f t="shared" si="72"/>
        <v>1.5474655292133739</v>
      </c>
      <c r="H769" s="30">
        <f t="shared" si="73"/>
        <v>0.7647058823529389</v>
      </c>
      <c r="I769" s="30">
        <f t="shared" si="68"/>
        <v>10</v>
      </c>
      <c r="J769" s="30">
        <f t="shared" si="69"/>
        <v>8</v>
      </c>
      <c r="K769" s="30">
        <f t="shared" si="70"/>
        <v>4</v>
      </c>
    </row>
    <row r="770" spans="1:11" x14ac:dyDescent="0.25">
      <c r="A770" s="1">
        <v>44600</v>
      </c>
      <c r="B770" s="38">
        <v>997.8</v>
      </c>
      <c r="C770" s="38">
        <v>1004.7</v>
      </c>
      <c r="D770" s="38">
        <v>996.3</v>
      </c>
      <c r="E770" s="38">
        <v>1004.6</v>
      </c>
      <c r="F770" s="38">
        <f t="shared" si="71"/>
        <v>0.84185207456405009</v>
      </c>
      <c r="G770" s="30">
        <f t="shared" si="72"/>
        <v>0.68149929845661139</v>
      </c>
      <c r="H770" s="30">
        <f t="shared" si="73"/>
        <v>0.80952380952380887</v>
      </c>
      <c r="I770" s="30">
        <f t="shared" si="68"/>
        <v>4</v>
      </c>
      <c r="J770" s="30">
        <f t="shared" si="69"/>
        <v>9</v>
      </c>
      <c r="K770" s="30">
        <f t="shared" si="70"/>
        <v>3</v>
      </c>
    </row>
    <row r="771" spans="1:11" x14ac:dyDescent="0.25">
      <c r="A771" s="1">
        <v>44599</v>
      </c>
      <c r="B771" s="38">
        <v>993.3</v>
      </c>
      <c r="C771" s="38">
        <v>999.6</v>
      </c>
      <c r="D771" s="38">
        <v>991.4</v>
      </c>
      <c r="E771" s="38">
        <v>996.7</v>
      </c>
      <c r="F771" s="38">
        <f t="shared" si="71"/>
        <v>0.82553105808920224</v>
      </c>
      <c r="G771" s="30">
        <f t="shared" si="72"/>
        <v>0.34229336554918871</v>
      </c>
      <c r="H771" s="30">
        <f t="shared" si="73"/>
        <v>0.41463414634147228</v>
      </c>
      <c r="I771" s="30">
        <f t="shared" ref="I771:I834" si="74">VLOOKUP(_xlfn.PERCENTRANK.EXC(F$4:F$1200,F771),$M$4:$O$13,3,TRUE)</f>
        <v>4</v>
      </c>
      <c r="J771" s="30">
        <f t="shared" ref="J771:J834" si="75">VLOOKUP(H771,$M$17:$O$26,3,TRUE)</f>
        <v>5</v>
      </c>
      <c r="K771" s="30">
        <f t="shared" ref="K771:K834" si="76">IF(I771&gt;=$O$3,IF(J771&gt;=$O$16,4,1),IF(J771&gt;=$O$16,3,2))</f>
        <v>2</v>
      </c>
    </row>
    <row r="772" spans="1:11" x14ac:dyDescent="0.25">
      <c r="A772" s="1">
        <v>44596</v>
      </c>
      <c r="B772" s="38">
        <v>993</v>
      </c>
      <c r="C772" s="38">
        <v>997.5</v>
      </c>
      <c r="D772" s="38">
        <v>992.9</v>
      </c>
      <c r="E772" s="38">
        <v>995.4</v>
      </c>
      <c r="F772" s="38">
        <f t="shared" ref="F772:F835" si="77">(C772-D772)/B772*100</f>
        <v>0.46324269889224795</v>
      </c>
      <c r="G772" s="30">
        <f t="shared" ref="G772:G835" si="78">(E772-B772)/B772*100</f>
        <v>0.24169184290029982</v>
      </c>
      <c r="H772" s="30">
        <f t="shared" ref="H772:H835" si="79">ABS(G772/F772)</f>
        <v>0.52173913043477516</v>
      </c>
      <c r="I772" s="30">
        <f t="shared" si="74"/>
        <v>1</v>
      </c>
      <c r="J772" s="30">
        <f t="shared" si="75"/>
        <v>6</v>
      </c>
      <c r="K772" s="30">
        <f t="shared" si="76"/>
        <v>2</v>
      </c>
    </row>
    <row r="773" spans="1:11" x14ac:dyDescent="0.25">
      <c r="A773" s="1">
        <v>44595</v>
      </c>
      <c r="B773" s="38">
        <v>988.3</v>
      </c>
      <c r="C773" s="38">
        <v>993</v>
      </c>
      <c r="D773" s="38">
        <v>984</v>
      </c>
      <c r="E773" s="38">
        <v>990.9</v>
      </c>
      <c r="F773" s="38">
        <f t="shared" si="77"/>
        <v>0.91065465951634117</v>
      </c>
      <c r="G773" s="30">
        <f t="shared" si="78"/>
        <v>0.26307801274916753</v>
      </c>
      <c r="H773" s="30">
        <f t="shared" si="79"/>
        <v>0.28888888888889142</v>
      </c>
      <c r="I773" s="30">
        <f t="shared" si="74"/>
        <v>5</v>
      </c>
      <c r="J773" s="30">
        <f t="shared" si="75"/>
        <v>3</v>
      </c>
      <c r="K773" s="30">
        <f t="shared" si="76"/>
        <v>2</v>
      </c>
    </row>
    <row r="774" spans="1:11" x14ac:dyDescent="0.25">
      <c r="A774" s="1">
        <v>44594</v>
      </c>
      <c r="B774" s="38">
        <v>992.1</v>
      </c>
      <c r="C774" s="38">
        <v>993.1</v>
      </c>
      <c r="D774" s="38">
        <v>987.1</v>
      </c>
      <c r="E774" s="38">
        <v>990.5</v>
      </c>
      <c r="F774" s="38">
        <f t="shared" si="77"/>
        <v>0.6047777441790142</v>
      </c>
      <c r="G774" s="30">
        <f t="shared" si="78"/>
        <v>-0.16127406511440609</v>
      </c>
      <c r="H774" s="30">
        <f t="shared" si="79"/>
        <v>0.26666666666667049</v>
      </c>
      <c r="I774" s="30">
        <f t="shared" si="74"/>
        <v>2</v>
      </c>
      <c r="J774" s="30">
        <f t="shared" si="75"/>
        <v>3</v>
      </c>
      <c r="K774" s="30">
        <f t="shared" si="76"/>
        <v>2</v>
      </c>
    </row>
    <row r="775" spans="1:11" x14ac:dyDescent="0.25">
      <c r="A775" s="1">
        <v>44593</v>
      </c>
      <c r="B775" s="38">
        <v>990.2</v>
      </c>
      <c r="C775" s="38">
        <v>992</v>
      </c>
      <c r="D775" s="38">
        <v>988.6</v>
      </c>
      <c r="E775" s="38">
        <v>988.8</v>
      </c>
      <c r="F775" s="38">
        <f t="shared" si="77"/>
        <v>0.34336497677236688</v>
      </c>
      <c r="G775" s="30">
        <f t="shared" si="78"/>
        <v>-0.14138557867098472</v>
      </c>
      <c r="H775" s="30">
        <f t="shared" si="79"/>
        <v>0.41176470588238245</v>
      </c>
      <c r="I775" s="30">
        <f t="shared" si="74"/>
        <v>1</v>
      </c>
      <c r="J775" s="30">
        <f t="shared" si="75"/>
        <v>5</v>
      </c>
      <c r="K775" s="30">
        <f t="shared" si="76"/>
        <v>2</v>
      </c>
    </row>
    <row r="776" spans="1:11" x14ac:dyDescent="0.25">
      <c r="A776" s="1">
        <v>44592</v>
      </c>
      <c r="B776" s="38">
        <v>986.7</v>
      </c>
      <c r="C776" s="38">
        <v>991.8</v>
      </c>
      <c r="D776" s="38">
        <v>986</v>
      </c>
      <c r="E776" s="38">
        <v>988</v>
      </c>
      <c r="F776" s="38">
        <f t="shared" si="77"/>
        <v>0.58781797912232236</v>
      </c>
      <c r="G776" s="30">
        <f t="shared" si="78"/>
        <v>0.13175230566534454</v>
      </c>
      <c r="H776" s="30">
        <f t="shared" si="79"/>
        <v>0.22413793103447668</v>
      </c>
      <c r="I776" s="30">
        <f t="shared" si="74"/>
        <v>2</v>
      </c>
      <c r="J776" s="30">
        <f t="shared" si="75"/>
        <v>3</v>
      </c>
      <c r="K776" s="30">
        <f t="shared" si="76"/>
        <v>2</v>
      </c>
    </row>
    <row r="777" spans="1:11" x14ac:dyDescent="0.25">
      <c r="A777" s="1">
        <v>44589</v>
      </c>
      <c r="B777" s="38">
        <v>979.4</v>
      </c>
      <c r="C777" s="38">
        <v>984.5</v>
      </c>
      <c r="D777" s="38">
        <v>978.3</v>
      </c>
      <c r="E777" s="38">
        <v>981.4</v>
      </c>
      <c r="F777" s="38">
        <f t="shared" si="77"/>
        <v>0.63304063712477487</v>
      </c>
      <c r="G777" s="30">
        <f t="shared" si="78"/>
        <v>0.20420665713702266</v>
      </c>
      <c r="H777" s="30">
        <f t="shared" si="79"/>
        <v>0.32258064516128798</v>
      </c>
      <c r="I777" s="30">
        <f t="shared" si="74"/>
        <v>2</v>
      </c>
      <c r="J777" s="30">
        <f t="shared" si="75"/>
        <v>4</v>
      </c>
      <c r="K777" s="30">
        <f t="shared" si="76"/>
        <v>2</v>
      </c>
    </row>
    <row r="778" spans="1:11" x14ac:dyDescent="0.25">
      <c r="A778" s="1">
        <v>44588</v>
      </c>
      <c r="B778" s="38">
        <v>976.5</v>
      </c>
      <c r="C778" s="38">
        <v>979.3</v>
      </c>
      <c r="D778" s="38">
        <v>969</v>
      </c>
      <c r="E778" s="38">
        <v>979.2</v>
      </c>
      <c r="F778" s="38">
        <f t="shared" si="77"/>
        <v>1.0547875064004051</v>
      </c>
      <c r="G778" s="30">
        <f t="shared" si="78"/>
        <v>0.27649769585253919</v>
      </c>
      <c r="H778" s="30">
        <f t="shared" si="79"/>
        <v>0.26213592233010263</v>
      </c>
      <c r="I778" s="30">
        <f t="shared" si="74"/>
        <v>5</v>
      </c>
      <c r="J778" s="30">
        <f t="shared" si="75"/>
        <v>3</v>
      </c>
      <c r="K778" s="30">
        <f t="shared" si="76"/>
        <v>2</v>
      </c>
    </row>
    <row r="779" spans="1:11" x14ac:dyDescent="0.25">
      <c r="A779" s="1">
        <v>44587</v>
      </c>
      <c r="B779" s="38">
        <v>980.7</v>
      </c>
      <c r="C779" s="38">
        <v>987.8</v>
      </c>
      <c r="D779" s="38">
        <v>980.5</v>
      </c>
      <c r="E779" s="38">
        <v>985.2</v>
      </c>
      <c r="F779" s="38">
        <f t="shared" si="77"/>
        <v>0.74436626899153191</v>
      </c>
      <c r="G779" s="30">
        <f t="shared" si="78"/>
        <v>0.45885591924135821</v>
      </c>
      <c r="H779" s="30">
        <f t="shared" si="79"/>
        <v>0.61643835616438747</v>
      </c>
      <c r="I779" s="30">
        <f t="shared" si="74"/>
        <v>3</v>
      </c>
      <c r="J779" s="30">
        <f t="shared" si="75"/>
        <v>7</v>
      </c>
      <c r="K779" s="30">
        <f t="shared" si="76"/>
        <v>3</v>
      </c>
    </row>
    <row r="780" spans="1:11" x14ac:dyDescent="0.25">
      <c r="A780" s="1">
        <v>44586</v>
      </c>
      <c r="B780" s="38">
        <v>973</v>
      </c>
      <c r="C780" s="38">
        <v>978.6</v>
      </c>
      <c r="D780" s="38">
        <v>968.5</v>
      </c>
      <c r="E780" s="38">
        <v>978.6</v>
      </c>
      <c r="F780" s="38">
        <f t="shared" si="77"/>
        <v>1.0380267214799612</v>
      </c>
      <c r="G780" s="30">
        <f t="shared" si="78"/>
        <v>0.57553956834532605</v>
      </c>
      <c r="H780" s="30">
        <f t="shared" si="79"/>
        <v>0.55445544554455539</v>
      </c>
      <c r="I780" s="30">
        <f t="shared" si="74"/>
        <v>5</v>
      </c>
      <c r="J780" s="30">
        <f t="shared" si="75"/>
        <v>6</v>
      </c>
      <c r="K780" s="30">
        <f t="shared" si="76"/>
        <v>2</v>
      </c>
    </row>
    <row r="781" spans="1:11" x14ac:dyDescent="0.25">
      <c r="A781" s="1">
        <v>44585</v>
      </c>
      <c r="B781" s="38">
        <v>977.5</v>
      </c>
      <c r="C781" s="38">
        <v>981.7</v>
      </c>
      <c r="D781" s="38">
        <v>975.1</v>
      </c>
      <c r="E781" s="38">
        <v>976.5</v>
      </c>
      <c r="F781" s="38">
        <f t="shared" si="77"/>
        <v>0.67519181585677979</v>
      </c>
      <c r="G781" s="30">
        <f t="shared" si="78"/>
        <v>-0.10230179028132991</v>
      </c>
      <c r="H781" s="30">
        <f t="shared" si="79"/>
        <v>0.15151515151515096</v>
      </c>
      <c r="I781" s="30">
        <f t="shared" si="74"/>
        <v>2</v>
      </c>
      <c r="J781" s="30">
        <f t="shared" si="75"/>
        <v>2</v>
      </c>
      <c r="K781" s="30">
        <f t="shared" si="76"/>
        <v>2</v>
      </c>
    </row>
    <row r="782" spans="1:11" x14ac:dyDescent="0.25">
      <c r="A782" s="1">
        <v>44582</v>
      </c>
      <c r="B782" s="38">
        <v>978.3</v>
      </c>
      <c r="C782" s="38">
        <v>980</v>
      </c>
      <c r="D782" s="38">
        <v>972.7</v>
      </c>
      <c r="E782" s="38">
        <v>979.8</v>
      </c>
      <c r="F782" s="38">
        <f t="shared" si="77"/>
        <v>0.74619237452723652</v>
      </c>
      <c r="G782" s="30">
        <f t="shared" si="78"/>
        <v>0.15332720024532354</v>
      </c>
      <c r="H782" s="30">
        <f t="shared" si="79"/>
        <v>0.20547945205479581</v>
      </c>
      <c r="I782" s="30">
        <f t="shared" si="74"/>
        <v>3</v>
      </c>
      <c r="J782" s="30">
        <f t="shared" si="75"/>
        <v>3</v>
      </c>
      <c r="K782" s="30">
        <f t="shared" si="76"/>
        <v>2</v>
      </c>
    </row>
    <row r="783" spans="1:11" x14ac:dyDescent="0.25">
      <c r="A783" s="1">
        <v>44581</v>
      </c>
      <c r="B783" s="38">
        <v>984.5</v>
      </c>
      <c r="C783" s="38">
        <v>985.8</v>
      </c>
      <c r="D783" s="38">
        <v>980.7</v>
      </c>
      <c r="E783" s="38">
        <v>981.9</v>
      </c>
      <c r="F783" s="38">
        <f t="shared" si="77"/>
        <v>0.51802945657693333</v>
      </c>
      <c r="G783" s="30">
        <f t="shared" si="78"/>
        <v>-0.2640934484509927</v>
      </c>
      <c r="H783" s="30">
        <f t="shared" si="79"/>
        <v>0.50980392156864107</v>
      </c>
      <c r="I783" s="30">
        <f t="shared" si="74"/>
        <v>1</v>
      </c>
      <c r="J783" s="30">
        <f t="shared" si="75"/>
        <v>6</v>
      </c>
      <c r="K783" s="30">
        <f t="shared" si="76"/>
        <v>2</v>
      </c>
    </row>
    <row r="784" spans="1:11" x14ac:dyDescent="0.25">
      <c r="A784" s="1">
        <v>44580</v>
      </c>
      <c r="B784" s="38">
        <v>978</v>
      </c>
      <c r="C784" s="38">
        <v>982.7</v>
      </c>
      <c r="D784" s="38">
        <v>976.7</v>
      </c>
      <c r="E784" s="38">
        <v>982.7</v>
      </c>
      <c r="F784" s="38">
        <f t="shared" si="77"/>
        <v>0.61349693251533743</v>
      </c>
      <c r="G784" s="30">
        <f t="shared" si="78"/>
        <v>0.48057259713701894</v>
      </c>
      <c r="H784" s="30">
        <f t="shared" si="79"/>
        <v>0.78333333333334088</v>
      </c>
      <c r="I784" s="30">
        <f t="shared" si="74"/>
        <v>2</v>
      </c>
      <c r="J784" s="30">
        <f t="shared" si="75"/>
        <v>8</v>
      </c>
      <c r="K784" s="30">
        <f t="shared" si="76"/>
        <v>3</v>
      </c>
    </row>
    <row r="785" spans="1:11" x14ac:dyDescent="0.25">
      <c r="A785" s="1">
        <v>44579</v>
      </c>
      <c r="B785" s="38">
        <v>992.5</v>
      </c>
      <c r="C785" s="38">
        <v>993.3</v>
      </c>
      <c r="D785" s="38">
        <v>978.3</v>
      </c>
      <c r="E785" s="38">
        <v>980.2</v>
      </c>
      <c r="F785" s="38">
        <f t="shared" si="77"/>
        <v>1.5113350125944585</v>
      </c>
      <c r="G785" s="30">
        <f t="shared" si="78"/>
        <v>-1.2392947103274514</v>
      </c>
      <c r="H785" s="30">
        <f t="shared" si="79"/>
        <v>0.81999999999999706</v>
      </c>
      <c r="I785" s="30">
        <f t="shared" si="74"/>
        <v>8</v>
      </c>
      <c r="J785" s="30">
        <f t="shared" si="75"/>
        <v>9</v>
      </c>
      <c r="K785" s="30">
        <f t="shared" si="76"/>
        <v>4</v>
      </c>
    </row>
    <row r="786" spans="1:11" x14ac:dyDescent="0.25">
      <c r="A786" s="1">
        <v>44578</v>
      </c>
      <c r="B786" s="38">
        <v>986</v>
      </c>
      <c r="C786" s="38">
        <v>991.2</v>
      </c>
      <c r="D786" s="38">
        <v>984.2</v>
      </c>
      <c r="E786" s="38">
        <v>989.9</v>
      </c>
      <c r="F786" s="38">
        <f t="shared" si="77"/>
        <v>0.70993914807302227</v>
      </c>
      <c r="G786" s="30">
        <f t="shared" si="78"/>
        <v>0.39553752535496722</v>
      </c>
      <c r="H786" s="30">
        <f t="shared" si="79"/>
        <v>0.55714285714285383</v>
      </c>
      <c r="I786" s="30">
        <f t="shared" si="74"/>
        <v>3</v>
      </c>
      <c r="J786" s="30">
        <f t="shared" si="75"/>
        <v>6</v>
      </c>
      <c r="K786" s="30">
        <f t="shared" si="76"/>
        <v>2</v>
      </c>
    </row>
    <row r="787" spans="1:11" x14ac:dyDescent="0.25">
      <c r="A787" s="1">
        <v>44575</v>
      </c>
      <c r="B787" s="38">
        <v>985.5</v>
      </c>
      <c r="C787" s="38">
        <v>992</v>
      </c>
      <c r="D787" s="38">
        <v>982.3</v>
      </c>
      <c r="E787" s="38">
        <v>987</v>
      </c>
      <c r="F787" s="38">
        <f t="shared" si="77"/>
        <v>0.98427194317605737</v>
      </c>
      <c r="G787" s="30">
        <f t="shared" si="78"/>
        <v>0.15220700152207001</v>
      </c>
      <c r="H787" s="30">
        <f t="shared" si="79"/>
        <v>0.15463917525773122</v>
      </c>
      <c r="I787" s="30">
        <f t="shared" si="74"/>
        <v>5</v>
      </c>
      <c r="J787" s="30">
        <f t="shared" si="75"/>
        <v>2</v>
      </c>
      <c r="K787" s="30">
        <f t="shared" si="76"/>
        <v>2</v>
      </c>
    </row>
    <row r="788" spans="1:11" x14ac:dyDescent="0.25">
      <c r="A788" s="1">
        <v>44574</v>
      </c>
      <c r="B788" s="38">
        <v>990.7</v>
      </c>
      <c r="C788" s="38">
        <v>992.3</v>
      </c>
      <c r="D788" s="38">
        <v>987.6</v>
      </c>
      <c r="E788" s="38">
        <v>990.3</v>
      </c>
      <c r="F788" s="38">
        <f t="shared" si="77"/>
        <v>0.47441203189663189</v>
      </c>
      <c r="G788" s="30">
        <f t="shared" si="78"/>
        <v>-4.037549207631886E-2</v>
      </c>
      <c r="H788" s="30">
        <f t="shared" si="79"/>
        <v>8.5106382978743983E-2</v>
      </c>
      <c r="I788" s="30">
        <f t="shared" si="74"/>
        <v>1</v>
      </c>
      <c r="J788" s="30">
        <f t="shared" si="75"/>
        <v>1</v>
      </c>
      <c r="K788" s="30">
        <f t="shared" si="76"/>
        <v>2</v>
      </c>
    </row>
    <row r="789" spans="1:11" x14ac:dyDescent="0.25">
      <c r="A789" s="1">
        <v>44573</v>
      </c>
      <c r="B789" s="38">
        <v>991</v>
      </c>
      <c r="C789" s="38">
        <v>992.9</v>
      </c>
      <c r="D789" s="38">
        <v>988.2</v>
      </c>
      <c r="E789" s="38">
        <v>990.4</v>
      </c>
      <c r="F789" s="38">
        <f t="shared" si="77"/>
        <v>0.47426841574166817</v>
      </c>
      <c r="G789" s="30">
        <f t="shared" si="78"/>
        <v>-6.0544904137237412E-2</v>
      </c>
      <c r="H789" s="30">
        <f t="shared" si="79"/>
        <v>0.12765957446809181</v>
      </c>
      <c r="I789" s="30">
        <f t="shared" si="74"/>
        <v>1</v>
      </c>
      <c r="J789" s="30">
        <f t="shared" si="75"/>
        <v>2</v>
      </c>
      <c r="K789" s="30">
        <f t="shared" si="76"/>
        <v>2</v>
      </c>
    </row>
    <row r="790" spans="1:11" x14ac:dyDescent="0.25">
      <c r="A790" s="1">
        <v>44572</v>
      </c>
      <c r="B790" s="38">
        <v>978</v>
      </c>
      <c r="C790" s="38">
        <v>985.2</v>
      </c>
      <c r="D790" s="38">
        <v>977</v>
      </c>
      <c r="E790" s="38">
        <v>984.6</v>
      </c>
      <c r="F790" s="38">
        <f t="shared" si="77"/>
        <v>0.83844580777096578</v>
      </c>
      <c r="G790" s="30">
        <f t="shared" si="78"/>
        <v>0.67484662576687349</v>
      </c>
      <c r="H790" s="30">
        <f t="shared" si="79"/>
        <v>0.80487804878048608</v>
      </c>
      <c r="I790" s="30">
        <f t="shared" si="74"/>
        <v>4</v>
      </c>
      <c r="J790" s="30">
        <f t="shared" si="75"/>
        <v>9</v>
      </c>
      <c r="K790" s="30">
        <f t="shared" si="76"/>
        <v>3</v>
      </c>
    </row>
    <row r="791" spans="1:11" x14ac:dyDescent="0.25">
      <c r="A791" s="1">
        <v>44571</v>
      </c>
      <c r="B791" s="38">
        <v>979</v>
      </c>
      <c r="C791" s="38">
        <v>983.4</v>
      </c>
      <c r="D791" s="38">
        <v>975.5</v>
      </c>
      <c r="E791" s="38">
        <v>978.2</v>
      </c>
      <c r="F791" s="38">
        <f t="shared" si="77"/>
        <v>0.8069458631256361</v>
      </c>
      <c r="G791" s="30">
        <f t="shared" si="78"/>
        <v>-8.1716036772211911E-2</v>
      </c>
      <c r="H791" s="30">
        <f t="shared" si="79"/>
        <v>0.10126582278480467</v>
      </c>
      <c r="I791" s="30">
        <f t="shared" si="74"/>
        <v>4</v>
      </c>
      <c r="J791" s="30">
        <f t="shared" si="75"/>
        <v>2</v>
      </c>
      <c r="K791" s="30">
        <f t="shared" si="76"/>
        <v>2</v>
      </c>
    </row>
    <row r="792" spans="1:11" x14ac:dyDescent="0.25">
      <c r="A792" s="1">
        <v>44568</v>
      </c>
      <c r="B792" s="38">
        <v>980.5</v>
      </c>
      <c r="C792" s="38">
        <v>981.8</v>
      </c>
      <c r="D792" s="38">
        <v>975.1</v>
      </c>
      <c r="E792" s="38">
        <v>977.9</v>
      </c>
      <c r="F792" s="38">
        <f t="shared" si="77"/>
        <v>0.68332483426822355</v>
      </c>
      <c r="G792" s="30">
        <f t="shared" si="78"/>
        <v>-0.26517083120856938</v>
      </c>
      <c r="H792" s="30">
        <f t="shared" si="79"/>
        <v>0.38805970149254465</v>
      </c>
      <c r="I792" s="30">
        <f t="shared" si="74"/>
        <v>3</v>
      </c>
      <c r="J792" s="30">
        <f t="shared" si="75"/>
        <v>4</v>
      </c>
      <c r="K792" s="30">
        <f t="shared" si="76"/>
        <v>2</v>
      </c>
    </row>
    <row r="793" spans="1:11" x14ac:dyDescent="0.25">
      <c r="A793" s="1">
        <v>44567</v>
      </c>
      <c r="B793" s="38">
        <v>990.5</v>
      </c>
      <c r="C793" s="38">
        <v>991.7</v>
      </c>
      <c r="D793" s="38">
        <v>977.1</v>
      </c>
      <c r="E793" s="38">
        <v>978.8</v>
      </c>
      <c r="F793" s="38">
        <f t="shared" si="77"/>
        <v>1.4740030287733492</v>
      </c>
      <c r="G793" s="30">
        <f t="shared" si="78"/>
        <v>-1.1812216052498783</v>
      </c>
      <c r="H793" s="30">
        <f t="shared" si="79"/>
        <v>0.80136986301370039</v>
      </c>
      <c r="I793" s="30">
        <f t="shared" si="74"/>
        <v>8</v>
      </c>
      <c r="J793" s="30">
        <f t="shared" si="75"/>
        <v>9</v>
      </c>
      <c r="K793" s="30">
        <f t="shared" si="76"/>
        <v>4</v>
      </c>
    </row>
    <row r="794" spans="1:11" x14ac:dyDescent="0.25">
      <c r="A794" s="1">
        <v>44566</v>
      </c>
      <c r="B794" s="38">
        <v>992.2</v>
      </c>
      <c r="C794" s="38">
        <v>997</v>
      </c>
      <c r="D794" s="38">
        <v>992</v>
      </c>
      <c r="E794" s="38">
        <v>995.8</v>
      </c>
      <c r="F794" s="38">
        <f t="shared" si="77"/>
        <v>0.50393065914130208</v>
      </c>
      <c r="G794" s="30">
        <f t="shared" si="78"/>
        <v>0.36283007458172839</v>
      </c>
      <c r="H794" s="30">
        <f t="shared" si="79"/>
        <v>0.71999999999998188</v>
      </c>
      <c r="I794" s="30">
        <f t="shared" si="74"/>
        <v>1</v>
      </c>
      <c r="J794" s="30">
        <f t="shared" si="75"/>
        <v>8</v>
      </c>
      <c r="K794" s="30">
        <f t="shared" si="76"/>
        <v>3</v>
      </c>
    </row>
    <row r="795" spans="1:11" x14ac:dyDescent="0.25">
      <c r="A795" s="1">
        <v>44565</v>
      </c>
      <c r="B795" s="38">
        <v>989.5</v>
      </c>
      <c r="C795" s="38">
        <v>997.8</v>
      </c>
      <c r="D795" s="38">
        <v>986.7</v>
      </c>
      <c r="E795" s="38">
        <v>993.3</v>
      </c>
      <c r="F795" s="38">
        <f t="shared" si="77"/>
        <v>1.1217786760990307</v>
      </c>
      <c r="G795" s="30">
        <f t="shared" si="78"/>
        <v>0.38403233956543248</v>
      </c>
      <c r="H795" s="30">
        <f t="shared" si="79"/>
        <v>0.34234234234234107</v>
      </c>
      <c r="I795" s="30">
        <f t="shared" si="74"/>
        <v>6</v>
      </c>
      <c r="J795" s="30">
        <f t="shared" si="75"/>
        <v>4</v>
      </c>
      <c r="K795" s="30">
        <f t="shared" si="76"/>
        <v>1</v>
      </c>
    </row>
    <row r="796" spans="1:11" x14ac:dyDescent="0.25">
      <c r="A796" s="1">
        <v>44560</v>
      </c>
      <c r="B796" s="38">
        <v>983</v>
      </c>
      <c r="C796" s="38">
        <v>988.3</v>
      </c>
      <c r="D796" s="38">
        <v>982.7</v>
      </c>
      <c r="E796" s="38">
        <v>986.3</v>
      </c>
      <c r="F796" s="38">
        <f t="shared" si="77"/>
        <v>0.56968463886062148</v>
      </c>
      <c r="G796" s="30">
        <f t="shared" si="78"/>
        <v>0.33570701932858132</v>
      </c>
      <c r="H796" s="30">
        <f t="shared" si="79"/>
        <v>0.58928571428571574</v>
      </c>
      <c r="I796" s="30">
        <f t="shared" si="74"/>
        <v>1</v>
      </c>
      <c r="J796" s="30">
        <f t="shared" si="75"/>
        <v>6</v>
      </c>
      <c r="K796" s="30">
        <f t="shared" si="76"/>
        <v>2</v>
      </c>
    </row>
    <row r="797" spans="1:11" x14ac:dyDescent="0.25">
      <c r="A797" s="1">
        <v>44559</v>
      </c>
      <c r="B797" s="38">
        <v>977.5</v>
      </c>
      <c r="C797" s="38">
        <v>983.3</v>
      </c>
      <c r="D797" s="38">
        <v>974.2</v>
      </c>
      <c r="E797" s="38">
        <v>982.7</v>
      </c>
      <c r="F797" s="38">
        <f t="shared" si="77"/>
        <v>0.9309462915600929</v>
      </c>
      <c r="G797" s="30">
        <f t="shared" si="78"/>
        <v>0.5319693094629202</v>
      </c>
      <c r="H797" s="30">
        <f t="shared" si="79"/>
        <v>0.57142857142858217</v>
      </c>
      <c r="I797" s="30">
        <f t="shared" si="74"/>
        <v>5</v>
      </c>
      <c r="J797" s="30">
        <f t="shared" si="75"/>
        <v>6</v>
      </c>
      <c r="K797" s="30">
        <f t="shared" si="76"/>
        <v>2</v>
      </c>
    </row>
    <row r="798" spans="1:11" x14ac:dyDescent="0.25">
      <c r="A798" s="1">
        <v>44558</v>
      </c>
      <c r="B798" s="38">
        <v>972.5</v>
      </c>
      <c r="C798" s="38">
        <v>979.5</v>
      </c>
      <c r="D798" s="38">
        <v>970.8</v>
      </c>
      <c r="E798" s="38">
        <v>975.7</v>
      </c>
      <c r="F798" s="38">
        <f t="shared" si="77"/>
        <v>0.89460154241645717</v>
      </c>
      <c r="G798" s="30">
        <f t="shared" si="78"/>
        <v>0.32904884318766536</v>
      </c>
      <c r="H798" s="30">
        <f t="shared" si="79"/>
        <v>0.36781609195402631</v>
      </c>
      <c r="I798" s="30">
        <f t="shared" si="74"/>
        <v>5</v>
      </c>
      <c r="J798" s="30">
        <f t="shared" si="75"/>
        <v>4</v>
      </c>
      <c r="K798" s="30">
        <f t="shared" si="76"/>
        <v>2</v>
      </c>
    </row>
    <row r="799" spans="1:11" x14ac:dyDescent="0.25">
      <c r="A799" s="1">
        <v>44557</v>
      </c>
      <c r="B799" s="38">
        <v>972</v>
      </c>
      <c r="C799" s="38">
        <v>972.5</v>
      </c>
      <c r="D799" s="38">
        <v>966.2</v>
      </c>
      <c r="E799" s="38">
        <v>968</v>
      </c>
      <c r="F799" s="38">
        <f t="shared" si="77"/>
        <v>0.64814814814814348</v>
      </c>
      <c r="G799" s="30">
        <f t="shared" si="78"/>
        <v>-0.41152263374485598</v>
      </c>
      <c r="H799" s="30">
        <f t="shared" si="79"/>
        <v>0.63492063492063955</v>
      </c>
      <c r="I799" s="30">
        <f t="shared" si="74"/>
        <v>2</v>
      </c>
      <c r="J799" s="30">
        <f t="shared" si="75"/>
        <v>7</v>
      </c>
      <c r="K799" s="30">
        <f t="shared" si="76"/>
        <v>3</v>
      </c>
    </row>
    <row r="800" spans="1:11" x14ac:dyDescent="0.25">
      <c r="A800" s="1">
        <v>44554</v>
      </c>
      <c r="B800" s="38">
        <v>975</v>
      </c>
      <c r="C800" s="38">
        <v>978.2</v>
      </c>
      <c r="D800" s="38">
        <v>972.9</v>
      </c>
      <c r="E800" s="38">
        <v>976.1</v>
      </c>
      <c r="F800" s="38">
        <f t="shared" si="77"/>
        <v>0.54358974358975054</v>
      </c>
      <c r="G800" s="30">
        <f t="shared" si="78"/>
        <v>0.11282051282051515</v>
      </c>
      <c r="H800" s="30">
        <f t="shared" si="79"/>
        <v>0.2075471698113224</v>
      </c>
      <c r="I800" s="30">
        <f t="shared" si="74"/>
        <v>1</v>
      </c>
      <c r="J800" s="30">
        <f t="shared" si="75"/>
        <v>3</v>
      </c>
      <c r="K800" s="30">
        <f t="shared" si="76"/>
        <v>2</v>
      </c>
    </row>
    <row r="801" spans="1:11" x14ac:dyDescent="0.25">
      <c r="A801" s="1">
        <v>44553</v>
      </c>
      <c r="B801" s="38">
        <v>967.5</v>
      </c>
      <c r="C801" s="38">
        <v>979.4</v>
      </c>
      <c r="D801" s="38">
        <v>966.9</v>
      </c>
      <c r="E801" s="38">
        <v>974.7</v>
      </c>
      <c r="F801" s="38">
        <f t="shared" si="77"/>
        <v>1.2919896640826873</v>
      </c>
      <c r="G801" s="30">
        <f t="shared" si="78"/>
        <v>0.74418604651163267</v>
      </c>
      <c r="H801" s="30">
        <f t="shared" si="79"/>
        <v>0.57600000000000373</v>
      </c>
      <c r="I801" s="30">
        <f t="shared" si="74"/>
        <v>7</v>
      </c>
      <c r="J801" s="30">
        <f t="shared" si="75"/>
        <v>6</v>
      </c>
      <c r="K801" s="30">
        <f t="shared" si="76"/>
        <v>1</v>
      </c>
    </row>
    <row r="802" spans="1:11" x14ac:dyDescent="0.25">
      <c r="A802" s="1">
        <v>44552</v>
      </c>
      <c r="B802" s="38">
        <v>966</v>
      </c>
      <c r="C802" s="38">
        <v>967.5</v>
      </c>
      <c r="D802" s="38">
        <v>962.5</v>
      </c>
      <c r="E802" s="38">
        <v>964.1</v>
      </c>
      <c r="F802" s="38">
        <f t="shared" si="77"/>
        <v>0.51759834368530022</v>
      </c>
      <c r="G802" s="30">
        <f t="shared" si="78"/>
        <v>-0.19668737060041172</v>
      </c>
      <c r="H802" s="30">
        <f t="shared" si="79"/>
        <v>0.37999999999999545</v>
      </c>
      <c r="I802" s="30">
        <f t="shared" si="74"/>
        <v>1</v>
      </c>
      <c r="J802" s="30">
        <f t="shared" si="75"/>
        <v>4</v>
      </c>
      <c r="K802" s="30">
        <f t="shared" si="76"/>
        <v>2</v>
      </c>
    </row>
    <row r="803" spans="1:11" x14ac:dyDescent="0.25">
      <c r="A803" s="1">
        <v>44551</v>
      </c>
      <c r="B803" s="38">
        <v>961</v>
      </c>
      <c r="C803" s="38">
        <v>967.9</v>
      </c>
      <c r="D803" s="38">
        <v>958.6</v>
      </c>
      <c r="E803" s="38">
        <v>962.4</v>
      </c>
      <c r="F803" s="38">
        <f t="shared" si="77"/>
        <v>0.96774193548386611</v>
      </c>
      <c r="G803" s="30">
        <f t="shared" si="78"/>
        <v>0.14568158168574166</v>
      </c>
      <c r="H803" s="30">
        <f t="shared" si="79"/>
        <v>0.15053763440860046</v>
      </c>
      <c r="I803" s="30">
        <f t="shared" si="74"/>
        <v>5</v>
      </c>
      <c r="J803" s="30">
        <f t="shared" si="75"/>
        <v>2</v>
      </c>
      <c r="K803" s="30">
        <f t="shared" si="76"/>
        <v>2</v>
      </c>
    </row>
    <row r="804" spans="1:11" x14ac:dyDescent="0.25">
      <c r="A804" s="1">
        <v>44550</v>
      </c>
      <c r="B804" s="38">
        <v>967.7</v>
      </c>
      <c r="C804" s="38">
        <v>969</v>
      </c>
      <c r="D804" s="38">
        <v>953.2</v>
      </c>
      <c r="E804" s="38">
        <v>957.7</v>
      </c>
      <c r="F804" s="38">
        <f t="shared" si="77"/>
        <v>1.6327374186214687</v>
      </c>
      <c r="G804" s="30">
        <f t="shared" si="78"/>
        <v>-1.0333781130515656</v>
      </c>
      <c r="H804" s="30">
        <f t="shared" si="79"/>
        <v>0.63291139240506522</v>
      </c>
      <c r="I804" s="30">
        <f t="shared" si="74"/>
        <v>8</v>
      </c>
      <c r="J804" s="30">
        <f t="shared" si="75"/>
        <v>7</v>
      </c>
      <c r="K804" s="30">
        <f t="shared" si="76"/>
        <v>4</v>
      </c>
    </row>
    <row r="805" spans="1:11" x14ac:dyDescent="0.25">
      <c r="A805" s="1">
        <v>44547</v>
      </c>
      <c r="B805" s="38">
        <v>976.5</v>
      </c>
      <c r="C805" s="38">
        <v>979</v>
      </c>
      <c r="D805" s="38">
        <v>973.8</v>
      </c>
      <c r="E805" s="38">
        <v>975.5</v>
      </c>
      <c r="F805" s="38">
        <f t="shared" si="77"/>
        <v>0.53251408090118235</v>
      </c>
      <c r="G805" s="30">
        <f t="shared" si="78"/>
        <v>-0.10240655401945725</v>
      </c>
      <c r="H805" s="30">
        <f t="shared" si="79"/>
        <v>0.19230769230769063</v>
      </c>
      <c r="I805" s="30">
        <f t="shared" si="74"/>
        <v>1</v>
      </c>
      <c r="J805" s="30">
        <f t="shared" si="75"/>
        <v>2</v>
      </c>
      <c r="K805" s="30">
        <f t="shared" si="76"/>
        <v>2</v>
      </c>
    </row>
    <row r="806" spans="1:11" x14ac:dyDescent="0.25">
      <c r="A806" s="1">
        <v>44546</v>
      </c>
      <c r="B806" s="38">
        <v>968</v>
      </c>
      <c r="C806" s="38">
        <v>979.7</v>
      </c>
      <c r="D806" s="38">
        <v>964.3</v>
      </c>
      <c r="E806" s="38">
        <v>978.4</v>
      </c>
      <c r="F806" s="38">
        <f t="shared" si="77"/>
        <v>1.5909090909091004</v>
      </c>
      <c r="G806" s="30">
        <f t="shared" si="78"/>
        <v>1.0743801652892537</v>
      </c>
      <c r="H806" s="30">
        <f t="shared" si="79"/>
        <v>0.67532467532466978</v>
      </c>
      <c r="I806" s="30">
        <f t="shared" si="74"/>
        <v>8</v>
      </c>
      <c r="J806" s="30">
        <f t="shared" si="75"/>
        <v>7</v>
      </c>
      <c r="K806" s="30">
        <f t="shared" si="76"/>
        <v>4</v>
      </c>
    </row>
    <row r="807" spans="1:11" x14ac:dyDescent="0.25">
      <c r="A807" s="1">
        <v>44545</v>
      </c>
      <c r="B807" s="38">
        <v>967.4</v>
      </c>
      <c r="C807" s="38">
        <v>969.3</v>
      </c>
      <c r="D807" s="38">
        <v>961.3</v>
      </c>
      <c r="E807" s="38">
        <v>963.7</v>
      </c>
      <c r="F807" s="38">
        <f t="shared" si="77"/>
        <v>0.82695885879677489</v>
      </c>
      <c r="G807" s="30">
        <f t="shared" si="78"/>
        <v>-0.38246847219350133</v>
      </c>
      <c r="H807" s="30">
        <f t="shared" si="79"/>
        <v>0.46249999999999147</v>
      </c>
      <c r="I807" s="30">
        <f t="shared" si="74"/>
        <v>4</v>
      </c>
      <c r="J807" s="30">
        <f t="shared" si="75"/>
        <v>5</v>
      </c>
      <c r="K807" s="30">
        <f t="shared" si="76"/>
        <v>2</v>
      </c>
    </row>
    <row r="808" spans="1:11" x14ac:dyDescent="0.25">
      <c r="A808" s="1">
        <v>44544</v>
      </c>
      <c r="B808" s="38">
        <v>960</v>
      </c>
      <c r="C808" s="38">
        <v>967.7</v>
      </c>
      <c r="D808" s="38">
        <v>957.2</v>
      </c>
      <c r="E808" s="38">
        <v>966.8</v>
      </c>
      <c r="F808" s="38">
        <f t="shared" si="77"/>
        <v>1.09375</v>
      </c>
      <c r="G808" s="30">
        <f t="shared" si="78"/>
        <v>0.7083333333333286</v>
      </c>
      <c r="H808" s="30">
        <f t="shared" si="79"/>
        <v>0.64761904761904332</v>
      </c>
      <c r="I808" s="30">
        <f t="shared" si="74"/>
        <v>5</v>
      </c>
      <c r="J808" s="30">
        <f t="shared" si="75"/>
        <v>7</v>
      </c>
      <c r="K808" s="30">
        <f t="shared" si="76"/>
        <v>3</v>
      </c>
    </row>
    <row r="809" spans="1:11" x14ac:dyDescent="0.25">
      <c r="A809" s="1">
        <v>44543</v>
      </c>
      <c r="B809" s="38">
        <v>967.9</v>
      </c>
      <c r="C809" s="38">
        <v>967.9</v>
      </c>
      <c r="D809" s="38">
        <v>960.5</v>
      </c>
      <c r="E809" s="38">
        <v>964.9</v>
      </c>
      <c r="F809" s="38">
        <f t="shared" si="77"/>
        <v>0.76454179150738477</v>
      </c>
      <c r="G809" s="30">
        <f t="shared" si="78"/>
        <v>-0.30994937493542724</v>
      </c>
      <c r="H809" s="30">
        <f t="shared" si="79"/>
        <v>0.4054054054054067</v>
      </c>
      <c r="I809" s="30">
        <f t="shared" si="74"/>
        <v>3</v>
      </c>
      <c r="J809" s="30">
        <f t="shared" si="75"/>
        <v>5</v>
      </c>
      <c r="K809" s="30">
        <f t="shared" si="76"/>
        <v>2</v>
      </c>
    </row>
    <row r="810" spans="1:11" x14ac:dyDescent="0.25">
      <c r="A810" s="1">
        <v>44539</v>
      </c>
      <c r="B810" s="38">
        <v>964.9</v>
      </c>
      <c r="C810" s="38">
        <v>966</v>
      </c>
      <c r="D810" s="38">
        <v>958.2</v>
      </c>
      <c r="E810" s="38">
        <v>963.1</v>
      </c>
      <c r="F810" s="38">
        <f t="shared" si="77"/>
        <v>0.80837392475903769</v>
      </c>
      <c r="G810" s="30">
        <f t="shared" si="78"/>
        <v>-0.18654782879054355</v>
      </c>
      <c r="H810" s="30">
        <f t="shared" si="79"/>
        <v>0.23076923076922631</v>
      </c>
      <c r="I810" s="30">
        <f t="shared" si="74"/>
        <v>4</v>
      </c>
      <c r="J810" s="30">
        <f t="shared" si="75"/>
        <v>3</v>
      </c>
      <c r="K810" s="30">
        <f t="shared" si="76"/>
        <v>2</v>
      </c>
    </row>
    <row r="811" spans="1:11" x14ac:dyDescent="0.25">
      <c r="A811" s="1">
        <v>44538</v>
      </c>
      <c r="B811" s="38">
        <v>960</v>
      </c>
      <c r="C811" s="38">
        <v>964.6</v>
      </c>
      <c r="D811" s="38">
        <v>957.4</v>
      </c>
      <c r="E811" s="38">
        <v>962.8</v>
      </c>
      <c r="F811" s="38">
        <f t="shared" si="77"/>
        <v>0.75000000000000477</v>
      </c>
      <c r="G811" s="30">
        <f t="shared" si="78"/>
        <v>0.29166666666666191</v>
      </c>
      <c r="H811" s="30">
        <f t="shared" si="79"/>
        <v>0.38888888888888007</v>
      </c>
      <c r="I811" s="30">
        <f t="shared" si="74"/>
        <v>3</v>
      </c>
      <c r="J811" s="30">
        <f t="shared" si="75"/>
        <v>4</v>
      </c>
      <c r="K811" s="30">
        <f t="shared" si="76"/>
        <v>2</v>
      </c>
    </row>
    <row r="812" spans="1:11" x14ac:dyDescent="0.25">
      <c r="A812" s="1">
        <v>44537</v>
      </c>
      <c r="B812" s="38">
        <v>946.8</v>
      </c>
      <c r="C812" s="38">
        <v>957.9</v>
      </c>
      <c r="D812" s="38">
        <v>945.1</v>
      </c>
      <c r="E812" s="38">
        <v>955.7</v>
      </c>
      <c r="F812" s="38">
        <f t="shared" si="77"/>
        <v>1.3519222644697884</v>
      </c>
      <c r="G812" s="30">
        <f t="shared" si="78"/>
        <v>0.94000844951416251</v>
      </c>
      <c r="H812" s="30">
        <f t="shared" si="79"/>
        <v>0.69531250000000944</v>
      </c>
      <c r="I812" s="30">
        <f t="shared" si="74"/>
        <v>7</v>
      </c>
      <c r="J812" s="30">
        <f t="shared" si="75"/>
        <v>7</v>
      </c>
      <c r="K812" s="30">
        <f t="shared" si="76"/>
        <v>4</v>
      </c>
    </row>
    <row r="813" spans="1:11" x14ac:dyDescent="0.25">
      <c r="A813" s="1">
        <v>44533</v>
      </c>
      <c r="B813" s="38">
        <v>947.5</v>
      </c>
      <c r="C813" s="38">
        <v>949</v>
      </c>
      <c r="D813" s="38">
        <v>942.1</v>
      </c>
      <c r="E813" s="38">
        <v>942.5</v>
      </c>
      <c r="F813" s="38">
        <f t="shared" si="77"/>
        <v>0.72823218997361239</v>
      </c>
      <c r="G813" s="30">
        <f t="shared" si="78"/>
        <v>-0.52770448548812665</v>
      </c>
      <c r="H813" s="30">
        <f t="shared" si="79"/>
        <v>0.72463768115942262</v>
      </c>
      <c r="I813" s="30">
        <f t="shared" si="74"/>
        <v>3</v>
      </c>
      <c r="J813" s="30">
        <f t="shared" si="75"/>
        <v>8</v>
      </c>
      <c r="K813" s="30">
        <f t="shared" si="76"/>
        <v>3</v>
      </c>
    </row>
    <row r="814" spans="1:11" x14ac:dyDescent="0.25">
      <c r="A814" s="1">
        <v>44532</v>
      </c>
      <c r="B814" s="38">
        <v>941</v>
      </c>
      <c r="C814" s="38">
        <v>947.8</v>
      </c>
      <c r="D814" s="38">
        <v>937.3</v>
      </c>
      <c r="E814" s="38">
        <v>947.6</v>
      </c>
      <c r="F814" s="38">
        <f t="shared" si="77"/>
        <v>1.1158342189160468</v>
      </c>
      <c r="G814" s="30">
        <f t="shared" si="78"/>
        <v>0.70138150903294605</v>
      </c>
      <c r="H814" s="30">
        <f t="shared" si="79"/>
        <v>0.62857142857143067</v>
      </c>
      <c r="I814" s="30">
        <f t="shared" si="74"/>
        <v>6</v>
      </c>
      <c r="J814" s="30">
        <f t="shared" si="75"/>
        <v>7</v>
      </c>
      <c r="K814" s="30">
        <f t="shared" si="76"/>
        <v>4</v>
      </c>
    </row>
    <row r="815" spans="1:11" x14ac:dyDescent="0.25">
      <c r="A815" s="1">
        <v>44531</v>
      </c>
      <c r="B815" s="38">
        <v>936</v>
      </c>
      <c r="C815" s="38">
        <v>945.7</v>
      </c>
      <c r="D815" s="38">
        <v>928.8</v>
      </c>
      <c r="E815" s="38">
        <v>945.2</v>
      </c>
      <c r="F815" s="38">
        <f t="shared" si="77"/>
        <v>1.8055555555555651</v>
      </c>
      <c r="G815" s="30">
        <f t="shared" si="78"/>
        <v>0.98290598290598774</v>
      </c>
      <c r="H815" s="30">
        <f t="shared" si="79"/>
        <v>0.54437869822485185</v>
      </c>
      <c r="I815" s="30">
        <f t="shared" si="74"/>
        <v>9</v>
      </c>
      <c r="J815" s="30">
        <f t="shared" si="75"/>
        <v>6</v>
      </c>
      <c r="K815" s="30">
        <f t="shared" si="76"/>
        <v>1</v>
      </c>
    </row>
    <row r="816" spans="1:11" x14ac:dyDescent="0.25">
      <c r="A816" s="1">
        <v>44530</v>
      </c>
      <c r="B816" s="38">
        <v>950</v>
      </c>
      <c r="C816" s="38">
        <v>958.5</v>
      </c>
      <c r="D816" s="38">
        <v>930.6</v>
      </c>
      <c r="E816" s="38">
        <v>931.5</v>
      </c>
      <c r="F816" s="38">
        <f t="shared" si="77"/>
        <v>2.9368421052631555</v>
      </c>
      <c r="G816" s="30">
        <f t="shared" si="78"/>
        <v>-1.9473684210526316</v>
      </c>
      <c r="H816" s="30">
        <f t="shared" si="79"/>
        <v>0.66308243727598626</v>
      </c>
      <c r="I816" s="30">
        <f t="shared" si="74"/>
        <v>10</v>
      </c>
      <c r="J816" s="30">
        <f t="shared" si="75"/>
        <v>7</v>
      </c>
      <c r="K816" s="30">
        <f t="shared" si="76"/>
        <v>4</v>
      </c>
    </row>
    <row r="817" spans="1:11" x14ac:dyDescent="0.25">
      <c r="A817" s="1">
        <v>44529</v>
      </c>
      <c r="B817" s="38">
        <v>963.1</v>
      </c>
      <c r="C817" s="38">
        <v>966.4</v>
      </c>
      <c r="D817" s="38">
        <v>945.3</v>
      </c>
      <c r="E817" s="38">
        <v>947</v>
      </c>
      <c r="F817" s="38">
        <f t="shared" si="77"/>
        <v>2.1908420724743043</v>
      </c>
      <c r="G817" s="30">
        <f t="shared" si="78"/>
        <v>-1.6716851832623842</v>
      </c>
      <c r="H817" s="30">
        <f t="shared" si="79"/>
        <v>0.76303317535545045</v>
      </c>
      <c r="I817" s="30">
        <f t="shared" si="74"/>
        <v>10</v>
      </c>
      <c r="J817" s="30">
        <f t="shared" si="75"/>
        <v>8</v>
      </c>
      <c r="K817" s="30">
        <f t="shared" si="76"/>
        <v>4</v>
      </c>
    </row>
    <row r="818" spans="1:11" x14ac:dyDescent="0.25">
      <c r="A818" s="1">
        <v>44526</v>
      </c>
      <c r="B818" s="38">
        <v>981.2</v>
      </c>
      <c r="C818" s="38">
        <v>982.6</v>
      </c>
      <c r="D818" s="38">
        <v>958.3</v>
      </c>
      <c r="E818" s="38">
        <v>961.2</v>
      </c>
      <c r="F818" s="38">
        <f t="shared" si="77"/>
        <v>2.4765593151243444</v>
      </c>
      <c r="G818" s="30">
        <f t="shared" si="78"/>
        <v>-2.0383204239706481</v>
      </c>
      <c r="H818" s="30">
        <f t="shared" si="79"/>
        <v>0.82304526748970963</v>
      </c>
      <c r="I818" s="30">
        <f t="shared" si="74"/>
        <v>10</v>
      </c>
      <c r="J818" s="30">
        <f t="shared" si="75"/>
        <v>9</v>
      </c>
      <c r="K818" s="30">
        <f t="shared" si="76"/>
        <v>4</v>
      </c>
    </row>
    <row r="819" spans="1:11" x14ac:dyDescent="0.25">
      <c r="A819" s="1">
        <v>44525</v>
      </c>
      <c r="B819" s="38">
        <v>990</v>
      </c>
      <c r="C819" s="38">
        <v>991.2</v>
      </c>
      <c r="D819" s="38">
        <v>986</v>
      </c>
      <c r="E819" s="38">
        <v>987.4</v>
      </c>
      <c r="F819" s="38">
        <f t="shared" si="77"/>
        <v>0.52525252525252986</v>
      </c>
      <c r="G819" s="30">
        <f t="shared" si="78"/>
        <v>-0.26262626262626493</v>
      </c>
      <c r="H819" s="30">
        <f t="shared" si="79"/>
        <v>0.5</v>
      </c>
      <c r="I819" s="30">
        <f t="shared" si="74"/>
        <v>1</v>
      </c>
      <c r="J819" s="30">
        <f t="shared" si="75"/>
        <v>6</v>
      </c>
      <c r="K819" s="30">
        <f t="shared" si="76"/>
        <v>2</v>
      </c>
    </row>
    <row r="820" spans="1:11" x14ac:dyDescent="0.25">
      <c r="A820" s="1">
        <v>44524</v>
      </c>
      <c r="B820" s="38">
        <v>986.5</v>
      </c>
      <c r="C820" s="38">
        <v>993.4</v>
      </c>
      <c r="D820" s="38">
        <v>985.5</v>
      </c>
      <c r="E820" s="38">
        <v>988.6</v>
      </c>
      <c r="F820" s="38">
        <f t="shared" si="77"/>
        <v>0.80081094779523332</v>
      </c>
      <c r="G820" s="30">
        <f t="shared" si="78"/>
        <v>0.21287379624936875</v>
      </c>
      <c r="H820" s="30">
        <f t="shared" si="79"/>
        <v>0.26582278481013022</v>
      </c>
      <c r="I820" s="30">
        <f t="shared" si="74"/>
        <v>4</v>
      </c>
      <c r="J820" s="30">
        <f t="shared" si="75"/>
        <v>3</v>
      </c>
      <c r="K820" s="30">
        <f t="shared" si="76"/>
        <v>2</v>
      </c>
    </row>
    <row r="821" spans="1:11" x14ac:dyDescent="0.25">
      <c r="A821" s="1">
        <v>44523</v>
      </c>
      <c r="B821" s="38">
        <v>985.5</v>
      </c>
      <c r="C821" s="38">
        <v>989.5</v>
      </c>
      <c r="D821" s="38">
        <v>984.8</v>
      </c>
      <c r="E821" s="38">
        <v>986.4</v>
      </c>
      <c r="F821" s="38">
        <f t="shared" si="77"/>
        <v>0.47691527143582396</v>
      </c>
      <c r="G821" s="30">
        <f t="shared" si="78"/>
        <v>9.13242009132397E-2</v>
      </c>
      <c r="H821" s="30">
        <f t="shared" si="79"/>
        <v>0.19148936170212097</v>
      </c>
      <c r="I821" s="30">
        <f t="shared" si="74"/>
        <v>1</v>
      </c>
      <c r="J821" s="30">
        <f t="shared" si="75"/>
        <v>2</v>
      </c>
      <c r="K821" s="30">
        <f t="shared" si="76"/>
        <v>2</v>
      </c>
    </row>
    <row r="822" spans="1:11" x14ac:dyDescent="0.25">
      <c r="A822" s="1">
        <v>44522</v>
      </c>
      <c r="B822" s="38">
        <v>982.5</v>
      </c>
      <c r="C822" s="38">
        <v>990</v>
      </c>
      <c r="D822" s="38">
        <v>980.2</v>
      </c>
      <c r="E822" s="38">
        <v>987</v>
      </c>
      <c r="F822" s="38">
        <f t="shared" si="77"/>
        <v>0.99745547073790897</v>
      </c>
      <c r="G822" s="30">
        <f t="shared" si="78"/>
        <v>0.45801526717557256</v>
      </c>
      <c r="H822" s="30">
        <f t="shared" si="79"/>
        <v>0.45918367346938987</v>
      </c>
      <c r="I822" s="30">
        <f t="shared" si="74"/>
        <v>5</v>
      </c>
      <c r="J822" s="30">
        <f t="shared" si="75"/>
        <v>5</v>
      </c>
      <c r="K822" s="30">
        <f t="shared" si="76"/>
        <v>2</v>
      </c>
    </row>
    <row r="823" spans="1:11" x14ac:dyDescent="0.25">
      <c r="A823" s="1">
        <v>44519</v>
      </c>
      <c r="B823" s="38">
        <v>986.9</v>
      </c>
      <c r="C823" s="38">
        <v>990.9</v>
      </c>
      <c r="D823" s="38">
        <v>982</v>
      </c>
      <c r="E823" s="38">
        <v>983.3</v>
      </c>
      <c r="F823" s="38">
        <f t="shared" si="77"/>
        <v>0.90181376025939586</v>
      </c>
      <c r="G823" s="30">
        <f t="shared" si="78"/>
        <v>-0.3647785996554892</v>
      </c>
      <c r="H823" s="30">
        <f t="shared" si="79"/>
        <v>0.40449438202247551</v>
      </c>
      <c r="I823" s="30">
        <f t="shared" si="74"/>
        <v>5</v>
      </c>
      <c r="J823" s="30">
        <f t="shared" si="75"/>
        <v>5</v>
      </c>
      <c r="K823" s="30">
        <f t="shared" si="76"/>
        <v>2</v>
      </c>
    </row>
    <row r="824" spans="1:11" x14ac:dyDescent="0.25">
      <c r="A824" s="1">
        <v>44518</v>
      </c>
      <c r="B824" s="38">
        <v>982</v>
      </c>
      <c r="C824" s="38">
        <v>988</v>
      </c>
      <c r="D824" s="38">
        <v>980.1</v>
      </c>
      <c r="E824" s="38">
        <v>986.6</v>
      </c>
      <c r="F824" s="38">
        <f t="shared" si="77"/>
        <v>0.80448065173115857</v>
      </c>
      <c r="G824" s="30">
        <f t="shared" si="78"/>
        <v>0.46843177189409602</v>
      </c>
      <c r="H824" s="30">
        <f t="shared" si="79"/>
        <v>0.58227848101266277</v>
      </c>
      <c r="I824" s="30">
        <f t="shared" si="74"/>
        <v>4</v>
      </c>
      <c r="J824" s="30">
        <f t="shared" si="75"/>
        <v>6</v>
      </c>
      <c r="K824" s="30">
        <f t="shared" si="76"/>
        <v>2</v>
      </c>
    </row>
    <row r="825" spans="1:11" x14ac:dyDescent="0.25">
      <c r="A825" s="1">
        <v>44517</v>
      </c>
      <c r="B825" s="38">
        <v>986</v>
      </c>
      <c r="C825" s="38">
        <v>988.7</v>
      </c>
      <c r="D825" s="38">
        <v>983.5</v>
      </c>
      <c r="E825" s="38">
        <v>984.4</v>
      </c>
      <c r="F825" s="38">
        <f t="shared" si="77"/>
        <v>0.52738336713996403</v>
      </c>
      <c r="G825" s="30">
        <f t="shared" si="78"/>
        <v>-0.16227180527383597</v>
      </c>
      <c r="H825" s="30">
        <f t="shared" si="79"/>
        <v>0.30769230769230937</v>
      </c>
      <c r="I825" s="30">
        <f t="shared" si="74"/>
        <v>1</v>
      </c>
      <c r="J825" s="30">
        <f t="shared" si="75"/>
        <v>4</v>
      </c>
      <c r="K825" s="30">
        <f t="shared" si="76"/>
        <v>2</v>
      </c>
    </row>
    <row r="826" spans="1:11" x14ac:dyDescent="0.25">
      <c r="A826" s="1">
        <v>44516</v>
      </c>
      <c r="B826" s="38">
        <v>984</v>
      </c>
      <c r="C826" s="38">
        <v>989</v>
      </c>
      <c r="D826" s="38">
        <v>983.6</v>
      </c>
      <c r="E826" s="38">
        <v>986.8</v>
      </c>
      <c r="F826" s="38">
        <f t="shared" si="77"/>
        <v>0.54878048780487576</v>
      </c>
      <c r="G826" s="30">
        <f t="shared" si="78"/>
        <v>0.28455284552845067</v>
      </c>
      <c r="H826" s="30">
        <f t="shared" si="79"/>
        <v>0.51851851851851227</v>
      </c>
      <c r="I826" s="30">
        <f t="shared" si="74"/>
        <v>1</v>
      </c>
      <c r="J826" s="30">
        <f t="shared" si="75"/>
        <v>6</v>
      </c>
      <c r="K826" s="30">
        <f t="shared" si="76"/>
        <v>2</v>
      </c>
    </row>
    <row r="827" spans="1:11" x14ac:dyDescent="0.25">
      <c r="A827" s="1">
        <v>44515</v>
      </c>
      <c r="B827" s="38">
        <v>982</v>
      </c>
      <c r="C827" s="38">
        <v>984.3</v>
      </c>
      <c r="D827" s="38">
        <v>979.7</v>
      </c>
      <c r="E827" s="38">
        <v>983.2</v>
      </c>
      <c r="F827" s="38">
        <f t="shared" si="77"/>
        <v>0.46843177189408436</v>
      </c>
      <c r="G827" s="30">
        <f t="shared" si="78"/>
        <v>0.12219959266802907</v>
      </c>
      <c r="H827" s="30">
        <f t="shared" si="79"/>
        <v>0.2608695652174064</v>
      </c>
      <c r="I827" s="30">
        <f t="shared" si="74"/>
        <v>1</v>
      </c>
      <c r="J827" s="30">
        <f t="shared" si="75"/>
        <v>3</v>
      </c>
      <c r="K827" s="30">
        <f t="shared" si="76"/>
        <v>2</v>
      </c>
    </row>
    <row r="828" spans="1:11" x14ac:dyDescent="0.25">
      <c r="A828" s="1">
        <v>44512</v>
      </c>
      <c r="B828" s="38">
        <v>980.1</v>
      </c>
      <c r="C828" s="38">
        <v>982.5</v>
      </c>
      <c r="D828" s="38">
        <v>979.5</v>
      </c>
      <c r="E828" s="38">
        <v>980.1</v>
      </c>
      <c r="F828" s="38">
        <f t="shared" si="77"/>
        <v>0.30609121518212423</v>
      </c>
      <c r="G828" s="30">
        <f t="shared" si="78"/>
        <v>0</v>
      </c>
      <c r="H828" s="30">
        <f t="shared" si="79"/>
        <v>0</v>
      </c>
      <c r="I828" s="30">
        <f t="shared" si="74"/>
        <v>1</v>
      </c>
      <c r="J828" s="30">
        <f t="shared" si="75"/>
        <v>1</v>
      </c>
      <c r="K828" s="30">
        <f t="shared" si="76"/>
        <v>2</v>
      </c>
    </row>
    <row r="829" spans="1:11" x14ac:dyDescent="0.25">
      <c r="A829" s="1">
        <v>44511</v>
      </c>
      <c r="B829" s="38">
        <v>975</v>
      </c>
      <c r="C829" s="38">
        <v>980</v>
      </c>
      <c r="D829" s="38">
        <v>974.1</v>
      </c>
      <c r="E829" s="38">
        <v>979</v>
      </c>
      <c r="F829" s="38">
        <f t="shared" si="77"/>
        <v>0.60512820512820276</v>
      </c>
      <c r="G829" s="30">
        <f t="shared" si="78"/>
        <v>0.41025641025641024</v>
      </c>
      <c r="H829" s="30">
        <f t="shared" si="79"/>
        <v>0.67796610169491789</v>
      </c>
      <c r="I829" s="30">
        <f t="shared" si="74"/>
        <v>2</v>
      </c>
      <c r="J829" s="30">
        <f t="shared" si="75"/>
        <v>7</v>
      </c>
      <c r="K829" s="30">
        <f t="shared" si="76"/>
        <v>3</v>
      </c>
    </row>
    <row r="830" spans="1:11" x14ac:dyDescent="0.25">
      <c r="A830" s="1">
        <v>44510</v>
      </c>
      <c r="B830" s="38">
        <v>975</v>
      </c>
      <c r="C830" s="38">
        <v>978.8</v>
      </c>
      <c r="D830" s="38">
        <v>970.5</v>
      </c>
      <c r="E830" s="38">
        <v>976.5</v>
      </c>
      <c r="F830" s="38">
        <f t="shared" si="77"/>
        <v>0.85128205128204659</v>
      </c>
      <c r="G830" s="30">
        <f t="shared" si="78"/>
        <v>0.15384615384615385</v>
      </c>
      <c r="H830" s="30">
        <f t="shared" si="79"/>
        <v>0.18072289156626606</v>
      </c>
      <c r="I830" s="30">
        <f t="shared" si="74"/>
        <v>4</v>
      </c>
      <c r="J830" s="30">
        <f t="shared" si="75"/>
        <v>2</v>
      </c>
      <c r="K830" s="30">
        <f t="shared" si="76"/>
        <v>2</v>
      </c>
    </row>
    <row r="831" spans="1:11" x14ac:dyDescent="0.25">
      <c r="A831" s="1">
        <v>44509</v>
      </c>
      <c r="B831" s="38">
        <v>979.5</v>
      </c>
      <c r="C831" s="38">
        <v>982.3</v>
      </c>
      <c r="D831" s="38">
        <v>976.4</v>
      </c>
      <c r="E831" s="38">
        <v>979.8</v>
      </c>
      <c r="F831" s="38">
        <f t="shared" si="77"/>
        <v>0.60234813680448973</v>
      </c>
      <c r="G831" s="30">
        <f t="shared" si="78"/>
        <v>3.0627871362935634E-2</v>
      </c>
      <c r="H831" s="30">
        <f t="shared" si="79"/>
        <v>5.0847457627111139E-2</v>
      </c>
      <c r="I831" s="30">
        <f t="shared" si="74"/>
        <v>2</v>
      </c>
      <c r="J831" s="30">
        <f t="shared" si="75"/>
        <v>1</v>
      </c>
      <c r="K831" s="30">
        <f t="shared" si="76"/>
        <v>2</v>
      </c>
    </row>
    <row r="832" spans="1:11" x14ac:dyDescent="0.25">
      <c r="A832" s="1">
        <v>44508</v>
      </c>
      <c r="B832" s="38">
        <v>979.4</v>
      </c>
      <c r="C832" s="38">
        <v>984.9</v>
      </c>
      <c r="D832" s="38">
        <v>976.1</v>
      </c>
      <c r="E832" s="38">
        <v>978.5</v>
      </c>
      <c r="F832" s="38">
        <f t="shared" si="77"/>
        <v>0.89850929140289515</v>
      </c>
      <c r="G832" s="30">
        <f t="shared" si="78"/>
        <v>-9.1892995711657877E-2</v>
      </c>
      <c r="H832" s="30">
        <f t="shared" si="79"/>
        <v>0.10227272727272521</v>
      </c>
      <c r="I832" s="30">
        <f t="shared" si="74"/>
        <v>5</v>
      </c>
      <c r="J832" s="30">
        <f t="shared" si="75"/>
        <v>2</v>
      </c>
      <c r="K832" s="30">
        <f t="shared" si="76"/>
        <v>2</v>
      </c>
    </row>
    <row r="833" spans="1:11" x14ac:dyDescent="0.25">
      <c r="A833" s="1">
        <v>44505</v>
      </c>
      <c r="B833" s="38">
        <v>979.1</v>
      </c>
      <c r="C833" s="38">
        <v>980.4</v>
      </c>
      <c r="D833" s="38">
        <v>975.4</v>
      </c>
      <c r="E833" s="38">
        <v>978.6</v>
      </c>
      <c r="F833" s="38">
        <f t="shared" si="77"/>
        <v>0.51067306710244098</v>
      </c>
      <c r="G833" s="30">
        <f t="shared" si="78"/>
        <v>-5.1067306710244099E-2</v>
      </c>
      <c r="H833" s="30">
        <f t="shared" si="79"/>
        <v>0.1</v>
      </c>
      <c r="I833" s="30">
        <f t="shared" si="74"/>
        <v>1</v>
      </c>
      <c r="J833" s="30">
        <f t="shared" si="75"/>
        <v>2</v>
      </c>
      <c r="K833" s="30">
        <f t="shared" si="76"/>
        <v>2</v>
      </c>
    </row>
    <row r="834" spans="1:11" x14ac:dyDescent="0.25">
      <c r="A834" s="1">
        <v>44504</v>
      </c>
      <c r="B834" s="38">
        <v>972.9</v>
      </c>
      <c r="C834" s="38">
        <v>981.8</v>
      </c>
      <c r="D834" s="38">
        <v>968.3</v>
      </c>
      <c r="E834" s="38">
        <v>979.7</v>
      </c>
      <c r="F834" s="38">
        <f t="shared" si="77"/>
        <v>1.387604070305273</v>
      </c>
      <c r="G834" s="30">
        <f t="shared" si="78"/>
        <v>0.69894130948710742</v>
      </c>
      <c r="H834" s="30">
        <f t="shared" si="79"/>
        <v>0.50370370370370876</v>
      </c>
      <c r="I834" s="30">
        <f t="shared" si="74"/>
        <v>8</v>
      </c>
      <c r="J834" s="30">
        <f t="shared" si="75"/>
        <v>6</v>
      </c>
      <c r="K834" s="30">
        <f t="shared" si="76"/>
        <v>1</v>
      </c>
    </row>
    <row r="835" spans="1:11" x14ac:dyDescent="0.25">
      <c r="A835" s="1">
        <v>44503</v>
      </c>
      <c r="B835" s="38">
        <v>973.8</v>
      </c>
      <c r="C835" s="38">
        <v>975</v>
      </c>
      <c r="D835" s="38">
        <v>968</v>
      </c>
      <c r="E835" s="38">
        <v>971.9</v>
      </c>
      <c r="F835" s="38">
        <f t="shared" si="77"/>
        <v>0.71883343602382421</v>
      </c>
      <c r="G835" s="30">
        <f t="shared" si="78"/>
        <v>-0.19511193263503568</v>
      </c>
      <c r="H835" s="30">
        <f t="shared" si="79"/>
        <v>0.27142857142856819</v>
      </c>
      <c r="I835" s="30">
        <f t="shared" ref="I835:I898" si="80">VLOOKUP(_xlfn.PERCENTRANK.EXC(F$4:F$1200,F835),$M$4:$O$13,3,TRUE)</f>
        <v>3</v>
      </c>
      <c r="J835" s="30">
        <f t="shared" ref="J835:J898" si="81">VLOOKUP(H835,$M$17:$O$26,3,TRUE)</f>
        <v>3</v>
      </c>
      <c r="K835" s="30">
        <f t="shared" ref="K835:K898" si="82">IF(I835&gt;=$O$3,IF(J835&gt;=$O$16,4,1),IF(J835&gt;=$O$16,3,2))</f>
        <v>2</v>
      </c>
    </row>
    <row r="836" spans="1:11" x14ac:dyDescent="0.25">
      <c r="A836" s="1">
        <v>44502</v>
      </c>
      <c r="B836" s="38">
        <v>970.1</v>
      </c>
      <c r="C836" s="38">
        <v>974</v>
      </c>
      <c r="D836" s="38">
        <v>967.5</v>
      </c>
      <c r="E836" s="38">
        <v>971.9</v>
      </c>
      <c r="F836" s="38">
        <f t="shared" ref="F836:F899" si="83">(C836-D836)/B836*100</f>
        <v>0.67003401711163801</v>
      </c>
      <c r="G836" s="30">
        <f t="shared" ref="G836:G899" si="84">(E836-B836)/B836*100</f>
        <v>0.18554788166167968</v>
      </c>
      <c r="H836" s="30">
        <f t="shared" ref="H836:H899" si="85">ABS(G836/F836)</f>
        <v>0.27692307692306994</v>
      </c>
      <c r="I836" s="30">
        <f t="shared" si="80"/>
        <v>2</v>
      </c>
      <c r="J836" s="30">
        <f t="shared" si="81"/>
        <v>3</v>
      </c>
      <c r="K836" s="30">
        <f t="shared" si="82"/>
        <v>2</v>
      </c>
    </row>
    <row r="837" spans="1:11" x14ac:dyDescent="0.25">
      <c r="A837" s="1">
        <v>44501</v>
      </c>
      <c r="B837" s="38">
        <v>978.5</v>
      </c>
      <c r="C837" s="38">
        <v>979.5</v>
      </c>
      <c r="D837" s="38">
        <v>966.7</v>
      </c>
      <c r="E837" s="38">
        <v>970.4</v>
      </c>
      <c r="F837" s="38">
        <f t="shared" si="83"/>
        <v>1.3081246806336182</v>
      </c>
      <c r="G837" s="30">
        <f t="shared" si="84"/>
        <v>-0.82779764946346679</v>
      </c>
      <c r="H837" s="30">
        <f t="shared" si="85"/>
        <v>0.632812500000004</v>
      </c>
      <c r="I837" s="30">
        <f t="shared" si="80"/>
        <v>7</v>
      </c>
      <c r="J837" s="30">
        <f t="shared" si="81"/>
        <v>7</v>
      </c>
      <c r="K837" s="30">
        <f t="shared" si="82"/>
        <v>4</v>
      </c>
    </row>
    <row r="838" spans="1:11" x14ac:dyDescent="0.25">
      <c r="A838" s="1">
        <v>44498</v>
      </c>
      <c r="B838" s="38">
        <v>975</v>
      </c>
      <c r="C838" s="38">
        <v>977</v>
      </c>
      <c r="D838" s="38">
        <v>971.2</v>
      </c>
      <c r="E838" s="38">
        <v>974.7</v>
      </c>
      <c r="F838" s="38">
        <f t="shared" si="83"/>
        <v>0.5948717948717902</v>
      </c>
      <c r="G838" s="30">
        <f t="shared" si="84"/>
        <v>-3.0769230769226101E-2</v>
      </c>
      <c r="H838" s="30">
        <f t="shared" si="85"/>
        <v>5.1724137931027044E-2</v>
      </c>
      <c r="I838" s="30">
        <f t="shared" si="80"/>
        <v>2</v>
      </c>
      <c r="J838" s="30">
        <f t="shared" si="81"/>
        <v>1</v>
      </c>
      <c r="K838" s="30">
        <f t="shared" si="82"/>
        <v>2</v>
      </c>
    </row>
    <row r="839" spans="1:11" x14ac:dyDescent="0.25">
      <c r="A839" s="1">
        <v>44497</v>
      </c>
      <c r="B839" s="38">
        <v>973.8</v>
      </c>
      <c r="C839" s="38">
        <v>978.7</v>
      </c>
      <c r="D839" s="38">
        <v>972.1</v>
      </c>
      <c r="E839" s="38">
        <v>975.1</v>
      </c>
      <c r="F839" s="38">
        <f t="shared" si="83"/>
        <v>0.67775723967960799</v>
      </c>
      <c r="G839" s="30">
        <f t="shared" si="84"/>
        <v>0.13349763811871723</v>
      </c>
      <c r="H839" s="30">
        <f t="shared" si="85"/>
        <v>0.19696969696970665</v>
      </c>
      <c r="I839" s="30">
        <f t="shared" si="80"/>
        <v>2</v>
      </c>
      <c r="J839" s="30">
        <f t="shared" si="81"/>
        <v>2</v>
      </c>
      <c r="K839" s="30">
        <f t="shared" si="82"/>
        <v>2</v>
      </c>
    </row>
    <row r="840" spans="1:11" x14ac:dyDescent="0.25">
      <c r="A840" s="1">
        <v>44496</v>
      </c>
      <c r="B840" s="38">
        <v>981.5</v>
      </c>
      <c r="C840" s="38">
        <v>981.6</v>
      </c>
      <c r="D840" s="38">
        <v>975.5</v>
      </c>
      <c r="E840" s="38">
        <v>976</v>
      </c>
      <c r="F840" s="38">
        <f t="shared" si="83"/>
        <v>0.62149770759042511</v>
      </c>
      <c r="G840" s="30">
        <f t="shared" si="84"/>
        <v>-0.56036678553234842</v>
      </c>
      <c r="H840" s="30">
        <f t="shared" si="85"/>
        <v>0.90163934426229175</v>
      </c>
      <c r="I840" s="30">
        <f t="shared" si="80"/>
        <v>2</v>
      </c>
      <c r="J840" s="30">
        <f t="shared" si="81"/>
        <v>10</v>
      </c>
      <c r="K840" s="30">
        <f t="shared" si="82"/>
        <v>3</v>
      </c>
    </row>
    <row r="841" spans="1:11" x14ac:dyDescent="0.25">
      <c r="A841" s="1">
        <v>44495</v>
      </c>
      <c r="B841" s="38">
        <v>980.3</v>
      </c>
      <c r="C841" s="38">
        <v>984.8</v>
      </c>
      <c r="D841" s="38">
        <v>975.9</v>
      </c>
      <c r="E841" s="38">
        <v>983.9</v>
      </c>
      <c r="F841" s="38">
        <f t="shared" si="83"/>
        <v>0.90788534122207254</v>
      </c>
      <c r="G841" s="30">
        <f t="shared" si="84"/>
        <v>0.36723452004488655</v>
      </c>
      <c r="H841" s="30">
        <f t="shared" si="85"/>
        <v>0.40449438202247551</v>
      </c>
      <c r="I841" s="30">
        <f t="shared" si="80"/>
        <v>5</v>
      </c>
      <c r="J841" s="30">
        <f t="shared" si="81"/>
        <v>5</v>
      </c>
      <c r="K841" s="30">
        <f t="shared" si="82"/>
        <v>2</v>
      </c>
    </row>
    <row r="842" spans="1:11" x14ac:dyDescent="0.25">
      <c r="A842" s="1">
        <v>44494</v>
      </c>
      <c r="B842" s="38">
        <v>991</v>
      </c>
      <c r="C842" s="38">
        <v>991.9</v>
      </c>
      <c r="D842" s="38">
        <v>980</v>
      </c>
      <c r="E842" s="38">
        <v>980.8</v>
      </c>
      <c r="F842" s="38">
        <f t="shared" si="83"/>
        <v>1.2008072653884942</v>
      </c>
      <c r="G842" s="30">
        <f t="shared" si="84"/>
        <v>-1.0292633703330016</v>
      </c>
      <c r="H842" s="30">
        <f t="shared" si="85"/>
        <v>0.85714285714286265</v>
      </c>
      <c r="I842" s="30">
        <f t="shared" si="80"/>
        <v>7</v>
      </c>
      <c r="J842" s="30">
        <f t="shared" si="81"/>
        <v>9</v>
      </c>
      <c r="K842" s="30">
        <f t="shared" si="82"/>
        <v>4</v>
      </c>
    </row>
    <row r="843" spans="1:11" x14ac:dyDescent="0.25">
      <c r="A843" s="1">
        <v>44490</v>
      </c>
      <c r="B843" s="38">
        <v>986.2</v>
      </c>
      <c r="C843" s="38">
        <v>989.3</v>
      </c>
      <c r="D843" s="38">
        <v>982</v>
      </c>
      <c r="E843" s="38">
        <v>988.3</v>
      </c>
      <c r="F843" s="38">
        <f t="shared" si="83"/>
        <v>0.74021496653822283</v>
      </c>
      <c r="G843" s="30">
        <f t="shared" si="84"/>
        <v>0.21293855201783707</v>
      </c>
      <c r="H843" s="30">
        <f t="shared" si="85"/>
        <v>0.28767123287670171</v>
      </c>
      <c r="I843" s="30">
        <f t="shared" si="80"/>
        <v>3</v>
      </c>
      <c r="J843" s="30">
        <f t="shared" si="81"/>
        <v>3</v>
      </c>
      <c r="K843" s="30">
        <f t="shared" si="82"/>
        <v>2</v>
      </c>
    </row>
    <row r="844" spans="1:11" x14ac:dyDescent="0.25">
      <c r="A844" s="1">
        <v>44489</v>
      </c>
      <c r="B844" s="38">
        <v>980</v>
      </c>
      <c r="C844" s="38">
        <v>984.7</v>
      </c>
      <c r="D844" s="38">
        <v>979.6</v>
      </c>
      <c r="E844" s="38">
        <v>983.6</v>
      </c>
      <c r="F844" s="38">
        <f t="shared" si="83"/>
        <v>0.52040816326530848</v>
      </c>
      <c r="G844" s="30">
        <f t="shared" si="84"/>
        <v>0.3673469387755125</v>
      </c>
      <c r="H844" s="30">
        <f t="shared" si="85"/>
        <v>0.70588235294117774</v>
      </c>
      <c r="I844" s="30">
        <f t="shared" si="80"/>
        <v>1</v>
      </c>
      <c r="J844" s="30">
        <f t="shared" si="81"/>
        <v>8</v>
      </c>
      <c r="K844" s="30">
        <f t="shared" si="82"/>
        <v>3</v>
      </c>
    </row>
    <row r="845" spans="1:11" x14ac:dyDescent="0.25">
      <c r="A845" s="1">
        <v>44488</v>
      </c>
      <c r="B845" s="38">
        <v>993.5</v>
      </c>
      <c r="C845" s="38">
        <v>994.9</v>
      </c>
      <c r="D845" s="38">
        <v>978.5</v>
      </c>
      <c r="E845" s="38">
        <v>981.7</v>
      </c>
      <c r="F845" s="38">
        <f t="shared" si="83"/>
        <v>1.6507297433316537</v>
      </c>
      <c r="G845" s="30">
        <f t="shared" si="84"/>
        <v>-1.1877201811776503</v>
      </c>
      <c r="H845" s="30">
        <f t="shared" si="85"/>
        <v>0.71951219512194942</v>
      </c>
      <c r="I845" s="30">
        <f t="shared" si="80"/>
        <v>9</v>
      </c>
      <c r="J845" s="30">
        <f t="shared" si="81"/>
        <v>8</v>
      </c>
      <c r="K845" s="30">
        <f t="shared" si="82"/>
        <v>4</v>
      </c>
    </row>
    <row r="846" spans="1:11" x14ac:dyDescent="0.25">
      <c r="A846" s="1">
        <v>44487</v>
      </c>
      <c r="B846" s="38">
        <v>987</v>
      </c>
      <c r="C846" s="38">
        <v>991.5</v>
      </c>
      <c r="D846" s="38">
        <v>985.5</v>
      </c>
      <c r="E846" s="38">
        <v>990.7</v>
      </c>
      <c r="F846" s="38">
        <f t="shared" si="83"/>
        <v>0.60790273556231</v>
      </c>
      <c r="G846" s="30">
        <f t="shared" si="84"/>
        <v>0.37487335359676244</v>
      </c>
      <c r="H846" s="30">
        <f t="shared" si="85"/>
        <v>0.61666666666667425</v>
      </c>
      <c r="I846" s="30">
        <f t="shared" si="80"/>
        <v>2</v>
      </c>
      <c r="J846" s="30">
        <f t="shared" si="81"/>
        <v>7</v>
      </c>
      <c r="K846" s="30">
        <f t="shared" si="82"/>
        <v>3</v>
      </c>
    </row>
    <row r="847" spans="1:11" x14ac:dyDescent="0.25">
      <c r="A847" s="1">
        <v>44484</v>
      </c>
      <c r="B847" s="38">
        <v>989</v>
      </c>
      <c r="C847" s="38">
        <v>992</v>
      </c>
      <c r="D847" s="38">
        <v>984.5</v>
      </c>
      <c r="E847" s="38">
        <v>986.9</v>
      </c>
      <c r="F847" s="38">
        <f t="shared" si="83"/>
        <v>0.75834175935288162</v>
      </c>
      <c r="G847" s="30">
        <f t="shared" si="84"/>
        <v>-0.21233569261880919</v>
      </c>
      <c r="H847" s="30">
        <f t="shared" si="85"/>
        <v>0.28000000000000308</v>
      </c>
      <c r="I847" s="30">
        <f t="shared" si="80"/>
        <v>3</v>
      </c>
      <c r="J847" s="30">
        <f t="shared" si="81"/>
        <v>3</v>
      </c>
      <c r="K847" s="30">
        <f t="shared" si="82"/>
        <v>2</v>
      </c>
    </row>
    <row r="848" spans="1:11" x14ac:dyDescent="0.25">
      <c r="A848" s="1">
        <v>44483</v>
      </c>
      <c r="B848" s="38">
        <v>993</v>
      </c>
      <c r="C848" s="38">
        <v>994</v>
      </c>
      <c r="D848" s="38">
        <v>983.3</v>
      </c>
      <c r="E848" s="38">
        <v>987</v>
      </c>
      <c r="F848" s="38">
        <f t="shared" si="83"/>
        <v>1.0775427995971849</v>
      </c>
      <c r="G848" s="30">
        <f t="shared" si="84"/>
        <v>-0.60422960725075525</v>
      </c>
      <c r="H848" s="30">
        <f t="shared" si="85"/>
        <v>0.56074766355139938</v>
      </c>
      <c r="I848" s="30">
        <f t="shared" si="80"/>
        <v>5</v>
      </c>
      <c r="J848" s="30">
        <f t="shared" si="81"/>
        <v>6</v>
      </c>
      <c r="K848" s="30">
        <f t="shared" si="82"/>
        <v>2</v>
      </c>
    </row>
    <row r="849" spans="1:11" x14ac:dyDescent="0.25">
      <c r="A849" s="1">
        <v>44481</v>
      </c>
      <c r="B849" s="38">
        <v>985.7</v>
      </c>
      <c r="C849" s="38">
        <v>991</v>
      </c>
      <c r="D849" s="38">
        <v>982.6</v>
      </c>
      <c r="E849" s="38">
        <v>987.3</v>
      </c>
      <c r="F849" s="38">
        <f t="shared" si="83"/>
        <v>0.85218626356903493</v>
      </c>
      <c r="G849" s="30">
        <f t="shared" si="84"/>
        <v>0.16232119306075976</v>
      </c>
      <c r="H849" s="30">
        <f t="shared" si="85"/>
        <v>0.19047619047618014</v>
      </c>
      <c r="I849" s="30">
        <f t="shared" si="80"/>
        <v>4</v>
      </c>
      <c r="J849" s="30">
        <f t="shared" si="81"/>
        <v>2</v>
      </c>
      <c r="K849" s="30">
        <f t="shared" si="82"/>
        <v>2</v>
      </c>
    </row>
    <row r="850" spans="1:11" x14ac:dyDescent="0.25">
      <c r="A850" s="1">
        <v>44480</v>
      </c>
      <c r="B850" s="38">
        <v>986.6</v>
      </c>
      <c r="C850" s="38">
        <v>988.9</v>
      </c>
      <c r="D850" s="38">
        <v>976.6</v>
      </c>
      <c r="E850" s="38">
        <v>981</v>
      </c>
      <c r="F850" s="38">
        <f t="shared" si="83"/>
        <v>1.2467058585039483</v>
      </c>
      <c r="G850" s="30">
        <f t="shared" si="84"/>
        <v>-0.56760591931887516</v>
      </c>
      <c r="H850" s="30">
        <f t="shared" si="85"/>
        <v>0.45528455284553199</v>
      </c>
      <c r="I850" s="30">
        <f t="shared" si="80"/>
        <v>7</v>
      </c>
      <c r="J850" s="30">
        <f t="shared" si="81"/>
        <v>5</v>
      </c>
      <c r="K850" s="30">
        <f t="shared" si="82"/>
        <v>1</v>
      </c>
    </row>
    <row r="851" spans="1:11" x14ac:dyDescent="0.25">
      <c r="A851" s="1">
        <v>44477</v>
      </c>
      <c r="B851" s="38">
        <v>985.9</v>
      </c>
      <c r="C851" s="38">
        <v>987.3</v>
      </c>
      <c r="D851" s="38">
        <v>980.3</v>
      </c>
      <c r="E851" s="38">
        <v>983</v>
      </c>
      <c r="F851" s="38">
        <f t="shared" si="83"/>
        <v>0.71001115731818643</v>
      </c>
      <c r="G851" s="30">
        <f t="shared" si="84"/>
        <v>-0.29414747946038922</v>
      </c>
      <c r="H851" s="30">
        <f t="shared" si="85"/>
        <v>0.41428571428571104</v>
      </c>
      <c r="I851" s="30">
        <f t="shared" si="80"/>
        <v>3</v>
      </c>
      <c r="J851" s="30">
        <f t="shared" si="81"/>
        <v>5</v>
      </c>
      <c r="K851" s="30">
        <f t="shared" si="82"/>
        <v>2</v>
      </c>
    </row>
    <row r="852" spans="1:11" x14ac:dyDescent="0.25">
      <c r="A852" s="1">
        <v>44476</v>
      </c>
      <c r="B852" s="38">
        <v>972</v>
      </c>
      <c r="C852" s="38">
        <v>983.2</v>
      </c>
      <c r="D852" s="38">
        <v>971.7</v>
      </c>
      <c r="E852" s="38">
        <v>979.1</v>
      </c>
      <c r="F852" s="38">
        <f t="shared" si="83"/>
        <v>1.1831275720164609</v>
      </c>
      <c r="G852" s="30">
        <f t="shared" si="84"/>
        <v>0.73045267489712173</v>
      </c>
      <c r="H852" s="30">
        <f t="shared" si="85"/>
        <v>0.61739130434782807</v>
      </c>
      <c r="I852" s="30">
        <f t="shared" si="80"/>
        <v>6</v>
      </c>
      <c r="J852" s="30">
        <f t="shared" si="81"/>
        <v>7</v>
      </c>
      <c r="K852" s="30">
        <f t="shared" si="82"/>
        <v>4</v>
      </c>
    </row>
    <row r="853" spans="1:11" x14ac:dyDescent="0.25">
      <c r="A853" s="1">
        <v>44475</v>
      </c>
      <c r="B853" s="38">
        <v>973.8</v>
      </c>
      <c r="C853" s="38">
        <v>976.5</v>
      </c>
      <c r="D853" s="38">
        <v>965.5</v>
      </c>
      <c r="E853" s="38">
        <v>966.7</v>
      </c>
      <c r="F853" s="38">
        <f t="shared" si="83"/>
        <v>1.1295953994660095</v>
      </c>
      <c r="G853" s="30">
        <f t="shared" si="84"/>
        <v>-0.72910248510986952</v>
      </c>
      <c r="H853" s="30">
        <f t="shared" si="85"/>
        <v>0.64545454545453718</v>
      </c>
      <c r="I853" s="30">
        <f t="shared" si="80"/>
        <v>6</v>
      </c>
      <c r="J853" s="30">
        <f t="shared" si="81"/>
        <v>7</v>
      </c>
      <c r="K853" s="30">
        <f t="shared" si="82"/>
        <v>4</v>
      </c>
    </row>
    <row r="854" spans="1:11" x14ac:dyDescent="0.25">
      <c r="A854" s="1">
        <v>44474</v>
      </c>
      <c r="B854" s="38">
        <v>965.2</v>
      </c>
      <c r="C854" s="38">
        <v>977.2</v>
      </c>
      <c r="D854" s="38">
        <v>963.1</v>
      </c>
      <c r="E854" s="38">
        <v>974.6</v>
      </c>
      <c r="F854" s="38">
        <f t="shared" si="83"/>
        <v>1.4608371322005824</v>
      </c>
      <c r="G854" s="30">
        <f t="shared" si="84"/>
        <v>0.97389142146705099</v>
      </c>
      <c r="H854" s="30">
        <f t="shared" si="85"/>
        <v>0.66666666666666397</v>
      </c>
      <c r="I854" s="30">
        <f t="shared" si="80"/>
        <v>8</v>
      </c>
      <c r="J854" s="30">
        <f t="shared" si="81"/>
        <v>7</v>
      </c>
      <c r="K854" s="30">
        <f t="shared" si="82"/>
        <v>4</v>
      </c>
    </row>
    <row r="855" spans="1:11" x14ac:dyDescent="0.25">
      <c r="A855" s="1">
        <v>44473</v>
      </c>
      <c r="B855" s="38">
        <v>962.9</v>
      </c>
      <c r="C855" s="38">
        <v>970.9</v>
      </c>
      <c r="D855" s="38">
        <v>960.5</v>
      </c>
      <c r="E855" s="38">
        <v>966.7</v>
      </c>
      <c r="F855" s="38">
        <f t="shared" si="83"/>
        <v>1.0800706200020747</v>
      </c>
      <c r="G855" s="30">
        <f t="shared" si="84"/>
        <v>0.39464118807768911</v>
      </c>
      <c r="H855" s="30">
        <f t="shared" si="85"/>
        <v>0.3653846153846228</v>
      </c>
      <c r="I855" s="30">
        <f t="shared" si="80"/>
        <v>5</v>
      </c>
      <c r="J855" s="30">
        <f t="shared" si="81"/>
        <v>4</v>
      </c>
      <c r="K855" s="30">
        <f t="shared" si="82"/>
        <v>2</v>
      </c>
    </row>
    <row r="856" spans="1:11" x14ac:dyDescent="0.25">
      <c r="A856" s="1">
        <v>44470</v>
      </c>
      <c r="B856" s="38">
        <v>956.6</v>
      </c>
      <c r="C856" s="38">
        <v>964.4</v>
      </c>
      <c r="D856" s="38">
        <v>953.3</v>
      </c>
      <c r="E856" s="38">
        <v>960.7</v>
      </c>
      <c r="F856" s="38">
        <f t="shared" si="83"/>
        <v>1.1603596069412527</v>
      </c>
      <c r="G856" s="30">
        <f t="shared" si="84"/>
        <v>0.42860129625758131</v>
      </c>
      <c r="H856" s="30">
        <f t="shared" si="85"/>
        <v>0.36936936936937065</v>
      </c>
      <c r="I856" s="30">
        <f t="shared" si="80"/>
        <v>6</v>
      </c>
      <c r="J856" s="30">
        <f t="shared" si="81"/>
        <v>4</v>
      </c>
      <c r="K856" s="30">
        <f t="shared" si="82"/>
        <v>1</v>
      </c>
    </row>
    <row r="857" spans="1:11" x14ac:dyDescent="0.25">
      <c r="A857" s="1">
        <v>44469</v>
      </c>
      <c r="B857" s="38">
        <v>973</v>
      </c>
      <c r="C857" s="38">
        <v>973</v>
      </c>
      <c r="D857" s="38">
        <v>958.4</v>
      </c>
      <c r="E857" s="38">
        <v>959.3</v>
      </c>
      <c r="F857" s="38">
        <f t="shared" si="83"/>
        <v>1.5005138746145963</v>
      </c>
      <c r="G857" s="30">
        <f t="shared" si="84"/>
        <v>-1.4080164439876717</v>
      </c>
      <c r="H857" s="30">
        <f t="shared" si="85"/>
        <v>0.9383561643835634</v>
      </c>
      <c r="I857" s="30">
        <f t="shared" si="80"/>
        <v>8</v>
      </c>
      <c r="J857" s="30">
        <f t="shared" si="81"/>
        <v>10</v>
      </c>
      <c r="K857" s="30">
        <f t="shared" si="82"/>
        <v>4</v>
      </c>
    </row>
    <row r="858" spans="1:11" x14ac:dyDescent="0.25">
      <c r="A858" s="1">
        <v>44468</v>
      </c>
      <c r="B858" s="38">
        <v>962.9</v>
      </c>
      <c r="C858" s="38">
        <v>975.7</v>
      </c>
      <c r="D858" s="38">
        <v>962</v>
      </c>
      <c r="E858" s="38">
        <v>971</v>
      </c>
      <c r="F858" s="38">
        <f t="shared" si="83"/>
        <v>1.4227853359642793</v>
      </c>
      <c r="G858" s="30">
        <f t="shared" si="84"/>
        <v>0.84120884827085085</v>
      </c>
      <c r="H858" s="30">
        <f t="shared" si="85"/>
        <v>0.59124087591240848</v>
      </c>
      <c r="I858" s="30">
        <f t="shared" si="80"/>
        <v>8</v>
      </c>
      <c r="J858" s="30">
        <f t="shared" si="81"/>
        <v>6</v>
      </c>
      <c r="K858" s="30">
        <f t="shared" si="82"/>
        <v>1</v>
      </c>
    </row>
    <row r="859" spans="1:11" x14ac:dyDescent="0.25">
      <c r="A859" s="1">
        <v>44467</v>
      </c>
      <c r="B859" s="38">
        <v>971</v>
      </c>
      <c r="C859" s="38">
        <v>977.5</v>
      </c>
      <c r="D859" s="38">
        <v>966.7</v>
      </c>
      <c r="E859" s="38">
        <v>969.2</v>
      </c>
      <c r="F859" s="38">
        <f t="shared" si="83"/>
        <v>1.1122554067971115</v>
      </c>
      <c r="G859" s="30">
        <f t="shared" si="84"/>
        <v>-0.18537590113284805</v>
      </c>
      <c r="H859" s="30">
        <f t="shared" si="85"/>
        <v>0.16666666666666319</v>
      </c>
      <c r="I859" s="30">
        <f t="shared" si="80"/>
        <v>6</v>
      </c>
      <c r="J859" s="30">
        <f t="shared" si="81"/>
        <v>2</v>
      </c>
      <c r="K859" s="30">
        <f t="shared" si="82"/>
        <v>1</v>
      </c>
    </row>
    <row r="860" spans="1:11" x14ac:dyDescent="0.25">
      <c r="A860" s="1">
        <v>44466</v>
      </c>
      <c r="B860" s="38">
        <v>986</v>
      </c>
      <c r="C860" s="38">
        <v>986</v>
      </c>
      <c r="D860" s="38">
        <v>970.2</v>
      </c>
      <c r="E860" s="38">
        <v>972.4</v>
      </c>
      <c r="F860" s="38">
        <f t="shared" si="83"/>
        <v>1.602434077079103</v>
      </c>
      <c r="G860" s="30">
        <f t="shared" si="84"/>
        <v>-1.3793103448275885</v>
      </c>
      <c r="H860" s="30">
        <f t="shared" si="85"/>
        <v>0.86075949367088989</v>
      </c>
      <c r="I860" s="30">
        <f t="shared" si="80"/>
        <v>8</v>
      </c>
      <c r="J860" s="30">
        <f t="shared" si="81"/>
        <v>9</v>
      </c>
      <c r="K860" s="30">
        <f t="shared" si="82"/>
        <v>4</v>
      </c>
    </row>
    <row r="861" spans="1:11" x14ac:dyDescent="0.25">
      <c r="A861" s="1">
        <v>44462</v>
      </c>
      <c r="B861" s="38">
        <v>970.5</v>
      </c>
      <c r="C861" s="38">
        <v>984.3</v>
      </c>
      <c r="D861" s="38">
        <v>970.5</v>
      </c>
      <c r="E861" s="38">
        <v>980.5</v>
      </c>
      <c r="F861" s="38">
        <f t="shared" si="83"/>
        <v>1.4219474497681561</v>
      </c>
      <c r="G861" s="30">
        <f t="shared" si="84"/>
        <v>1.0303967027305512</v>
      </c>
      <c r="H861" s="30">
        <f t="shared" si="85"/>
        <v>0.72463768115942262</v>
      </c>
      <c r="I861" s="30">
        <f t="shared" si="80"/>
        <v>8</v>
      </c>
      <c r="J861" s="30">
        <f t="shared" si="81"/>
        <v>8</v>
      </c>
      <c r="K861" s="30">
        <f t="shared" si="82"/>
        <v>4</v>
      </c>
    </row>
    <row r="862" spans="1:11" x14ac:dyDescent="0.25">
      <c r="A862" s="1">
        <v>44461</v>
      </c>
      <c r="B862" s="38">
        <v>964.1</v>
      </c>
      <c r="C862" s="38">
        <v>969.9</v>
      </c>
      <c r="D862" s="38">
        <v>960.5</v>
      </c>
      <c r="E862" s="38">
        <v>966.2</v>
      </c>
      <c r="F862" s="38">
        <f t="shared" si="83"/>
        <v>0.97500259309200055</v>
      </c>
      <c r="G862" s="30">
        <f t="shared" si="84"/>
        <v>0.21781972824396045</v>
      </c>
      <c r="H862" s="30">
        <f t="shared" si="85"/>
        <v>0.2234042553191519</v>
      </c>
      <c r="I862" s="30">
        <f t="shared" si="80"/>
        <v>5</v>
      </c>
      <c r="J862" s="30">
        <f t="shared" si="81"/>
        <v>3</v>
      </c>
      <c r="K862" s="30">
        <f t="shared" si="82"/>
        <v>2</v>
      </c>
    </row>
    <row r="863" spans="1:11" x14ac:dyDescent="0.25">
      <c r="A863" s="1">
        <v>44460</v>
      </c>
      <c r="B863" s="38">
        <v>960</v>
      </c>
      <c r="C863" s="38">
        <v>966.9</v>
      </c>
      <c r="D863" s="38">
        <v>952.4</v>
      </c>
      <c r="E863" s="38">
        <v>965.3</v>
      </c>
      <c r="F863" s="38">
        <f t="shared" si="83"/>
        <v>1.5104166666666667</v>
      </c>
      <c r="G863" s="30">
        <f t="shared" si="84"/>
        <v>0.5520833333333286</v>
      </c>
      <c r="H863" s="30">
        <f t="shared" si="85"/>
        <v>0.36551724137930719</v>
      </c>
      <c r="I863" s="30">
        <f t="shared" si="80"/>
        <v>8</v>
      </c>
      <c r="J863" s="30">
        <f t="shared" si="81"/>
        <v>4</v>
      </c>
      <c r="K863" s="30">
        <f t="shared" si="82"/>
        <v>1</v>
      </c>
    </row>
    <row r="864" spans="1:11" x14ac:dyDescent="0.25">
      <c r="A864" s="1">
        <v>44459</v>
      </c>
      <c r="B864" s="38">
        <v>961</v>
      </c>
      <c r="C864" s="38">
        <v>964.9</v>
      </c>
      <c r="D864" s="38">
        <v>956.6</v>
      </c>
      <c r="E864" s="38">
        <v>957.7</v>
      </c>
      <c r="F864" s="38">
        <f t="shared" si="83"/>
        <v>0.86368366285119202</v>
      </c>
      <c r="G864" s="30">
        <f t="shared" si="84"/>
        <v>-0.34339229968782042</v>
      </c>
      <c r="H864" s="30">
        <f t="shared" si="85"/>
        <v>0.39759036144577975</v>
      </c>
      <c r="I864" s="30">
        <f t="shared" si="80"/>
        <v>4</v>
      </c>
      <c r="J864" s="30">
        <f t="shared" si="81"/>
        <v>4</v>
      </c>
      <c r="K864" s="30">
        <f t="shared" si="82"/>
        <v>2</v>
      </c>
    </row>
    <row r="865" spans="1:11" x14ac:dyDescent="0.25">
      <c r="A865" s="1">
        <v>44456</v>
      </c>
      <c r="B865" s="38">
        <v>974.5</v>
      </c>
      <c r="C865" s="38">
        <v>976.2</v>
      </c>
      <c r="D865" s="38">
        <v>966.6</v>
      </c>
      <c r="E865" s="38">
        <v>970.7</v>
      </c>
      <c r="F865" s="38">
        <f t="shared" si="83"/>
        <v>0.98512057465367087</v>
      </c>
      <c r="G865" s="30">
        <f t="shared" si="84"/>
        <v>-0.38994356080040576</v>
      </c>
      <c r="H865" s="30">
        <f t="shared" si="85"/>
        <v>0.39583333333332765</v>
      </c>
      <c r="I865" s="30">
        <f t="shared" si="80"/>
        <v>5</v>
      </c>
      <c r="J865" s="30">
        <f t="shared" si="81"/>
        <v>4</v>
      </c>
      <c r="K865" s="30">
        <f t="shared" si="82"/>
        <v>2</v>
      </c>
    </row>
    <row r="866" spans="1:11" x14ac:dyDescent="0.25">
      <c r="A866" s="1">
        <v>44455</v>
      </c>
      <c r="B866" s="38">
        <v>977.2</v>
      </c>
      <c r="C866" s="38">
        <v>979.6</v>
      </c>
      <c r="D866" s="38">
        <v>974</v>
      </c>
      <c r="E866" s="38">
        <v>976.5</v>
      </c>
      <c r="F866" s="38">
        <f t="shared" si="83"/>
        <v>0.57306590257879886</v>
      </c>
      <c r="G866" s="30">
        <f t="shared" si="84"/>
        <v>-7.1633237822354215E-2</v>
      </c>
      <c r="H866" s="30">
        <f t="shared" si="85"/>
        <v>0.12500000000000761</v>
      </c>
      <c r="I866" s="30">
        <f t="shared" si="80"/>
        <v>1</v>
      </c>
      <c r="J866" s="30">
        <f t="shared" si="81"/>
        <v>2</v>
      </c>
      <c r="K866" s="30">
        <f t="shared" si="82"/>
        <v>2</v>
      </c>
    </row>
    <row r="867" spans="1:11" x14ac:dyDescent="0.25">
      <c r="A867" s="1">
        <v>44454</v>
      </c>
      <c r="B867" s="38">
        <v>971</v>
      </c>
      <c r="C867" s="38">
        <v>976.4</v>
      </c>
      <c r="D867" s="38">
        <v>970</v>
      </c>
      <c r="E867" s="38">
        <v>975.1</v>
      </c>
      <c r="F867" s="38">
        <f t="shared" si="83"/>
        <v>0.65911431513902963</v>
      </c>
      <c r="G867" s="30">
        <f t="shared" si="84"/>
        <v>0.42224510813594462</v>
      </c>
      <c r="H867" s="30">
        <f t="shared" si="85"/>
        <v>0.64062500000000577</v>
      </c>
      <c r="I867" s="30">
        <f t="shared" si="80"/>
        <v>2</v>
      </c>
      <c r="J867" s="30">
        <f t="shared" si="81"/>
        <v>7</v>
      </c>
      <c r="K867" s="30">
        <f t="shared" si="82"/>
        <v>3</v>
      </c>
    </row>
    <row r="868" spans="1:11" x14ac:dyDescent="0.25">
      <c r="A868" s="1">
        <v>44453</v>
      </c>
      <c r="B868" s="38">
        <v>983.5</v>
      </c>
      <c r="C868" s="38">
        <v>985</v>
      </c>
      <c r="D868" s="38">
        <v>972.7</v>
      </c>
      <c r="E868" s="38">
        <v>973.9</v>
      </c>
      <c r="F868" s="38">
        <f t="shared" si="83"/>
        <v>1.2506354855109256</v>
      </c>
      <c r="G868" s="30">
        <f t="shared" si="84"/>
        <v>-0.97610574478902112</v>
      </c>
      <c r="H868" s="30">
        <f t="shared" si="85"/>
        <v>0.78048780487805358</v>
      </c>
      <c r="I868" s="30">
        <f t="shared" si="80"/>
        <v>7</v>
      </c>
      <c r="J868" s="30">
        <f t="shared" si="81"/>
        <v>8</v>
      </c>
      <c r="K868" s="30">
        <f t="shared" si="82"/>
        <v>4</v>
      </c>
    </row>
    <row r="869" spans="1:11" x14ac:dyDescent="0.25">
      <c r="A869" s="1">
        <v>44452</v>
      </c>
      <c r="B869" s="38">
        <v>981.5</v>
      </c>
      <c r="C869" s="38">
        <v>986.7</v>
      </c>
      <c r="D869" s="38">
        <v>977.3</v>
      </c>
      <c r="E869" s="38">
        <v>979.2</v>
      </c>
      <c r="F869" s="38">
        <f t="shared" si="83"/>
        <v>0.95771777890984111</v>
      </c>
      <c r="G869" s="30">
        <f t="shared" si="84"/>
        <v>-0.23433520122261381</v>
      </c>
      <c r="H869" s="30">
        <f t="shared" si="85"/>
        <v>0.24468085106382259</v>
      </c>
      <c r="I869" s="30">
        <f t="shared" si="80"/>
        <v>5</v>
      </c>
      <c r="J869" s="30">
        <f t="shared" si="81"/>
        <v>3</v>
      </c>
      <c r="K869" s="30">
        <f t="shared" si="82"/>
        <v>2</v>
      </c>
    </row>
    <row r="870" spans="1:11" x14ac:dyDescent="0.25">
      <c r="A870" s="1">
        <v>44449</v>
      </c>
      <c r="B870" s="38">
        <v>982</v>
      </c>
      <c r="C870" s="38">
        <v>987.5</v>
      </c>
      <c r="D870" s="38">
        <v>973.4</v>
      </c>
      <c r="E870" s="38">
        <v>983.7</v>
      </c>
      <c r="F870" s="38">
        <f t="shared" si="83"/>
        <v>1.4358452138492894</v>
      </c>
      <c r="G870" s="30">
        <f t="shared" si="84"/>
        <v>0.17311608961303926</v>
      </c>
      <c r="H870" s="30">
        <f t="shared" si="85"/>
        <v>0.12056737588652786</v>
      </c>
      <c r="I870" s="30">
        <f t="shared" si="80"/>
        <v>8</v>
      </c>
      <c r="J870" s="30">
        <f t="shared" si="81"/>
        <v>2</v>
      </c>
      <c r="K870" s="30">
        <f t="shared" si="82"/>
        <v>1</v>
      </c>
    </row>
    <row r="871" spans="1:11" x14ac:dyDescent="0.25">
      <c r="A871" s="1">
        <v>44448</v>
      </c>
      <c r="B871" s="38">
        <v>988</v>
      </c>
      <c r="C871" s="38">
        <v>992.5</v>
      </c>
      <c r="D871" s="38">
        <v>977.1</v>
      </c>
      <c r="E871" s="38">
        <v>977.5</v>
      </c>
      <c r="F871" s="38">
        <f t="shared" si="83"/>
        <v>1.5587044534412933</v>
      </c>
      <c r="G871" s="30">
        <f t="shared" si="84"/>
        <v>-1.0627530364372468</v>
      </c>
      <c r="H871" s="30">
        <f t="shared" si="85"/>
        <v>0.68181818181818277</v>
      </c>
      <c r="I871" s="30">
        <f t="shared" si="80"/>
        <v>8</v>
      </c>
      <c r="J871" s="30">
        <f t="shared" si="81"/>
        <v>7</v>
      </c>
      <c r="K871" s="30">
        <f t="shared" si="82"/>
        <v>4</v>
      </c>
    </row>
    <row r="872" spans="1:11" x14ac:dyDescent="0.25">
      <c r="A872" s="1">
        <v>44447</v>
      </c>
      <c r="B872" s="38">
        <v>985</v>
      </c>
      <c r="C872" s="38">
        <v>990.6</v>
      </c>
      <c r="D872" s="38">
        <v>981.6</v>
      </c>
      <c r="E872" s="38">
        <v>990</v>
      </c>
      <c r="F872" s="38">
        <f t="shared" si="83"/>
        <v>0.91370558375634525</v>
      </c>
      <c r="G872" s="30">
        <f t="shared" si="84"/>
        <v>0.50761421319796951</v>
      </c>
      <c r="H872" s="30">
        <f t="shared" si="85"/>
        <v>0.55555555555555547</v>
      </c>
      <c r="I872" s="30">
        <f t="shared" si="80"/>
        <v>5</v>
      </c>
      <c r="J872" s="30">
        <f t="shared" si="81"/>
        <v>6</v>
      </c>
      <c r="K872" s="30">
        <f t="shared" si="82"/>
        <v>2</v>
      </c>
    </row>
    <row r="873" spans="1:11" x14ac:dyDescent="0.25">
      <c r="A873" s="1">
        <v>44446</v>
      </c>
      <c r="B873" s="38">
        <v>995</v>
      </c>
      <c r="C873" s="38">
        <v>1004.9</v>
      </c>
      <c r="D873" s="38">
        <v>987.3</v>
      </c>
      <c r="E873" s="38">
        <v>987.6</v>
      </c>
      <c r="F873" s="38">
        <f t="shared" si="83"/>
        <v>1.76884422110553</v>
      </c>
      <c r="G873" s="30">
        <f t="shared" si="84"/>
        <v>-0.74371859296482179</v>
      </c>
      <c r="H873" s="30">
        <f t="shared" si="85"/>
        <v>0.42045454545454358</v>
      </c>
      <c r="I873" s="30">
        <f t="shared" si="80"/>
        <v>9</v>
      </c>
      <c r="J873" s="30">
        <f t="shared" si="81"/>
        <v>5</v>
      </c>
      <c r="K873" s="30">
        <f t="shared" si="82"/>
        <v>1</v>
      </c>
    </row>
    <row r="874" spans="1:11" x14ac:dyDescent="0.25">
      <c r="A874" s="1">
        <v>44445</v>
      </c>
      <c r="B874" s="38">
        <v>998.4</v>
      </c>
      <c r="C874" s="38">
        <v>999.1</v>
      </c>
      <c r="D874" s="38">
        <v>991.7</v>
      </c>
      <c r="E874" s="38">
        <v>995.3</v>
      </c>
      <c r="F874" s="38">
        <f t="shared" si="83"/>
        <v>0.74118589743589514</v>
      </c>
      <c r="G874" s="30">
        <f t="shared" si="84"/>
        <v>-0.31049679487179715</v>
      </c>
      <c r="H874" s="30">
        <f t="shared" si="85"/>
        <v>0.4189189189189233</v>
      </c>
      <c r="I874" s="30">
        <f t="shared" si="80"/>
        <v>3</v>
      </c>
      <c r="J874" s="30">
        <f t="shared" si="81"/>
        <v>5</v>
      </c>
      <c r="K874" s="30">
        <f t="shared" si="82"/>
        <v>2</v>
      </c>
    </row>
    <row r="875" spans="1:11" x14ac:dyDescent="0.25">
      <c r="A875" s="1">
        <v>44442</v>
      </c>
      <c r="B875" s="38">
        <v>998.8</v>
      </c>
      <c r="C875" s="38">
        <v>1002.7</v>
      </c>
      <c r="D875" s="38">
        <v>994.2</v>
      </c>
      <c r="E875" s="38">
        <v>998.6</v>
      </c>
      <c r="F875" s="38">
        <f t="shared" si="83"/>
        <v>0.85102122547056469</v>
      </c>
      <c r="G875" s="30">
        <f t="shared" si="84"/>
        <v>-2.0024028834594695E-2</v>
      </c>
      <c r="H875" s="30">
        <f t="shared" si="85"/>
        <v>2.3529411764697861E-2</v>
      </c>
      <c r="I875" s="30">
        <f t="shared" si="80"/>
        <v>4</v>
      </c>
      <c r="J875" s="30">
        <f t="shared" si="81"/>
        <v>1</v>
      </c>
      <c r="K875" s="30">
        <f t="shared" si="82"/>
        <v>2</v>
      </c>
    </row>
    <row r="876" spans="1:11" x14ac:dyDescent="0.25">
      <c r="A876" s="1">
        <v>44441</v>
      </c>
      <c r="B876" s="38">
        <v>984.5</v>
      </c>
      <c r="C876" s="38">
        <v>999.4</v>
      </c>
      <c r="D876" s="38">
        <v>982.9</v>
      </c>
      <c r="E876" s="38">
        <v>994.5</v>
      </c>
      <c r="F876" s="38">
        <f t="shared" si="83"/>
        <v>1.6759776536312849</v>
      </c>
      <c r="G876" s="30">
        <f t="shared" si="84"/>
        <v>1.015744032503809</v>
      </c>
      <c r="H876" s="30">
        <f t="shared" si="85"/>
        <v>0.60606060606060597</v>
      </c>
      <c r="I876" s="30">
        <f t="shared" si="80"/>
        <v>9</v>
      </c>
      <c r="J876" s="30">
        <f t="shared" si="81"/>
        <v>7</v>
      </c>
      <c r="K876" s="30">
        <f t="shared" si="82"/>
        <v>4</v>
      </c>
    </row>
    <row r="877" spans="1:11" x14ac:dyDescent="0.25">
      <c r="A877" s="1">
        <v>44440</v>
      </c>
      <c r="B877" s="38">
        <v>985.6</v>
      </c>
      <c r="C877" s="38">
        <v>991.7</v>
      </c>
      <c r="D877" s="38">
        <v>982.2</v>
      </c>
      <c r="E877" s="38">
        <v>986.3</v>
      </c>
      <c r="F877" s="38">
        <f t="shared" si="83"/>
        <v>0.9638798701298702</v>
      </c>
      <c r="G877" s="30">
        <f t="shared" si="84"/>
        <v>7.102272727272034E-2</v>
      </c>
      <c r="H877" s="30">
        <f t="shared" si="85"/>
        <v>7.3684210526308594E-2</v>
      </c>
      <c r="I877" s="30">
        <f t="shared" si="80"/>
        <v>5</v>
      </c>
      <c r="J877" s="30">
        <f t="shared" si="81"/>
        <v>1</v>
      </c>
      <c r="K877" s="30">
        <f t="shared" si="82"/>
        <v>2</v>
      </c>
    </row>
    <row r="878" spans="1:11" x14ac:dyDescent="0.25">
      <c r="A878" s="1">
        <v>44439</v>
      </c>
      <c r="B878" s="38">
        <v>980</v>
      </c>
      <c r="C878" s="38">
        <v>990.4</v>
      </c>
      <c r="D878" s="38">
        <v>979.3</v>
      </c>
      <c r="E878" s="38">
        <v>989.9</v>
      </c>
      <c r="F878" s="38">
        <f t="shared" si="83"/>
        <v>1.1326530612244921</v>
      </c>
      <c r="G878" s="30">
        <f t="shared" si="84"/>
        <v>1.0102040816326507</v>
      </c>
      <c r="H878" s="30">
        <f t="shared" si="85"/>
        <v>0.89189189189188811</v>
      </c>
      <c r="I878" s="30">
        <f t="shared" si="80"/>
        <v>6</v>
      </c>
      <c r="J878" s="30">
        <f t="shared" si="81"/>
        <v>9</v>
      </c>
      <c r="K878" s="30">
        <f t="shared" si="82"/>
        <v>4</v>
      </c>
    </row>
    <row r="879" spans="1:11" x14ac:dyDescent="0.25">
      <c r="A879" s="1">
        <v>44438</v>
      </c>
      <c r="B879" s="38">
        <v>972</v>
      </c>
      <c r="C879" s="38">
        <v>986.8</v>
      </c>
      <c r="D879" s="38">
        <v>971.4</v>
      </c>
      <c r="E879" s="38">
        <v>983.7</v>
      </c>
      <c r="F879" s="38">
        <f t="shared" si="83"/>
        <v>1.584362139917693</v>
      </c>
      <c r="G879" s="30">
        <f t="shared" si="84"/>
        <v>1.2037037037037084</v>
      </c>
      <c r="H879" s="30">
        <f t="shared" si="85"/>
        <v>0.75974025974026382</v>
      </c>
      <c r="I879" s="30">
        <f t="shared" si="80"/>
        <v>8</v>
      </c>
      <c r="J879" s="30">
        <f t="shared" si="81"/>
        <v>8</v>
      </c>
      <c r="K879" s="30">
        <f t="shared" si="82"/>
        <v>4</v>
      </c>
    </row>
    <row r="880" spans="1:11" x14ac:dyDescent="0.25">
      <c r="A880" s="1">
        <v>44435</v>
      </c>
      <c r="B880" s="38">
        <v>961.7</v>
      </c>
      <c r="C880" s="38">
        <v>970.3</v>
      </c>
      <c r="D880" s="38">
        <v>957.7</v>
      </c>
      <c r="E880" s="38">
        <v>966.3</v>
      </c>
      <c r="F880" s="38">
        <f t="shared" si="83"/>
        <v>1.3101798897785077</v>
      </c>
      <c r="G880" s="30">
        <f t="shared" si="84"/>
        <v>0.47831964230008411</v>
      </c>
      <c r="H880" s="30">
        <f t="shared" si="85"/>
        <v>0.36507936507936051</v>
      </c>
      <c r="I880" s="30">
        <f t="shared" si="80"/>
        <v>7</v>
      </c>
      <c r="J880" s="30">
        <f t="shared" si="81"/>
        <v>4</v>
      </c>
      <c r="K880" s="30">
        <f t="shared" si="82"/>
        <v>1</v>
      </c>
    </row>
    <row r="881" spans="1:11" x14ac:dyDescent="0.25">
      <c r="A881" s="1">
        <v>44434</v>
      </c>
      <c r="B881" s="38">
        <v>959.1</v>
      </c>
      <c r="C881" s="38">
        <v>961.5</v>
      </c>
      <c r="D881" s="38">
        <v>955.5</v>
      </c>
      <c r="E881" s="38">
        <v>960.2</v>
      </c>
      <c r="F881" s="38">
        <f t="shared" si="83"/>
        <v>0.62558648733187361</v>
      </c>
      <c r="G881" s="30">
        <f t="shared" si="84"/>
        <v>0.11469085601084586</v>
      </c>
      <c r="H881" s="30">
        <f t="shared" si="85"/>
        <v>0.18333333333333712</v>
      </c>
      <c r="I881" s="30">
        <f t="shared" si="80"/>
        <v>2</v>
      </c>
      <c r="J881" s="30">
        <f t="shared" si="81"/>
        <v>2</v>
      </c>
      <c r="K881" s="30">
        <f t="shared" si="82"/>
        <v>2</v>
      </c>
    </row>
    <row r="882" spans="1:11" x14ac:dyDescent="0.25">
      <c r="A882" s="1">
        <v>44433</v>
      </c>
      <c r="B882" s="38">
        <v>954</v>
      </c>
      <c r="C882" s="38">
        <v>962.8</v>
      </c>
      <c r="D882" s="38">
        <v>952.8</v>
      </c>
      <c r="E882" s="38">
        <v>961.1</v>
      </c>
      <c r="F882" s="38">
        <f t="shared" si="83"/>
        <v>1.0482180293501049</v>
      </c>
      <c r="G882" s="30">
        <f t="shared" si="84"/>
        <v>0.74423480083857685</v>
      </c>
      <c r="H882" s="30">
        <f t="shared" si="85"/>
        <v>0.7100000000000023</v>
      </c>
      <c r="I882" s="30">
        <f t="shared" si="80"/>
        <v>5</v>
      </c>
      <c r="J882" s="30">
        <f t="shared" si="81"/>
        <v>8</v>
      </c>
      <c r="K882" s="30">
        <f t="shared" si="82"/>
        <v>3</v>
      </c>
    </row>
    <row r="883" spans="1:11" x14ac:dyDescent="0.25">
      <c r="A883" s="1">
        <v>44432</v>
      </c>
      <c r="B883" s="38">
        <v>955</v>
      </c>
      <c r="C883" s="38">
        <v>960.7</v>
      </c>
      <c r="D883" s="38">
        <v>951</v>
      </c>
      <c r="E883" s="38">
        <v>953.7</v>
      </c>
      <c r="F883" s="38">
        <f t="shared" si="83"/>
        <v>1.0157068062827272</v>
      </c>
      <c r="G883" s="30">
        <f t="shared" si="84"/>
        <v>-0.13612565445025701</v>
      </c>
      <c r="H883" s="30">
        <f t="shared" si="85"/>
        <v>0.1340206185566957</v>
      </c>
      <c r="I883" s="30">
        <f t="shared" si="80"/>
        <v>5</v>
      </c>
      <c r="J883" s="30">
        <f t="shared" si="81"/>
        <v>2</v>
      </c>
      <c r="K883" s="30">
        <f t="shared" si="82"/>
        <v>2</v>
      </c>
    </row>
    <row r="884" spans="1:11" x14ac:dyDescent="0.25">
      <c r="A884" s="1">
        <v>44431</v>
      </c>
      <c r="B884" s="38">
        <v>934</v>
      </c>
      <c r="C884" s="38">
        <v>951.8</v>
      </c>
      <c r="D884" s="38">
        <v>933.3</v>
      </c>
      <c r="E884" s="38">
        <v>950.5</v>
      </c>
      <c r="F884" s="38">
        <f t="shared" si="83"/>
        <v>1.980728051391863</v>
      </c>
      <c r="G884" s="30">
        <f t="shared" si="84"/>
        <v>1.7665952890792294</v>
      </c>
      <c r="H884" s="30">
        <f t="shared" si="85"/>
        <v>0.891891891891892</v>
      </c>
      <c r="I884" s="30">
        <f t="shared" si="80"/>
        <v>10</v>
      </c>
      <c r="J884" s="30">
        <f t="shared" si="81"/>
        <v>9</v>
      </c>
      <c r="K884" s="30">
        <f t="shared" si="82"/>
        <v>4</v>
      </c>
    </row>
    <row r="885" spans="1:11" x14ac:dyDescent="0.25">
      <c r="A885" s="1">
        <v>44428</v>
      </c>
      <c r="B885" s="38">
        <v>922.8</v>
      </c>
      <c r="C885" s="38">
        <v>925.8</v>
      </c>
      <c r="D885" s="38">
        <v>919.6</v>
      </c>
      <c r="E885" s="38">
        <v>924.7</v>
      </c>
      <c r="F885" s="38">
        <f t="shared" si="83"/>
        <v>0.67186822713479977</v>
      </c>
      <c r="G885" s="30">
        <f t="shared" si="84"/>
        <v>0.20589510186390236</v>
      </c>
      <c r="H885" s="30">
        <f t="shared" si="85"/>
        <v>0.30645161290324385</v>
      </c>
      <c r="I885" s="30">
        <f t="shared" si="80"/>
        <v>2</v>
      </c>
      <c r="J885" s="30">
        <f t="shared" si="81"/>
        <v>4</v>
      </c>
      <c r="K885" s="30">
        <f t="shared" si="82"/>
        <v>2</v>
      </c>
    </row>
    <row r="886" spans="1:11" x14ac:dyDescent="0.25">
      <c r="A886" s="1">
        <v>44427</v>
      </c>
      <c r="B886" s="38">
        <v>921.2</v>
      </c>
      <c r="C886" s="38">
        <v>924.5</v>
      </c>
      <c r="D886" s="38">
        <v>918.6</v>
      </c>
      <c r="E886" s="38">
        <v>920.7</v>
      </c>
      <c r="F886" s="38">
        <f t="shared" si="83"/>
        <v>0.64046895353885991</v>
      </c>
      <c r="G886" s="30">
        <f t="shared" si="84"/>
        <v>-5.4277029960920535E-2</v>
      </c>
      <c r="H886" s="30">
        <f t="shared" si="85"/>
        <v>8.4745762711864722E-2</v>
      </c>
      <c r="I886" s="30">
        <f t="shared" si="80"/>
        <v>2</v>
      </c>
      <c r="J886" s="30">
        <f t="shared" si="81"/>
        <v>1</v>
      </c>
      <c r="K886" s="30">
        <f t="shared" si="82"/>
        <v>2</v>
      </c>
    </row>
    <row r="887" spans="1:11" x14ac:dyDescent="0.25">
      <c r="A887" s="1">
        <v>44426</v>
      </c>
      <c r="B887" s="38">
        <v>924</v>
      </c>
      <c r="C887" s="38">
        <v>928.5</v>
      </c>
      <c r="D887" s="38">
        <v>922</v>
      </c>
      <c r="E887" s="38">
        <v>926.9</v>
      </c>
      <c r="F887" s="38">
        <f t="shared" si="83"/>
        <v>0.70346320346320346</v>
      </c>
      <c r="G887" s="30">
        <f t="shared" si="84"/>
        <v>0.31385281385281139</v>
      </c>
      <c r="H887" s="30">
        <f t="shared" si="85"/>
        <v>0.44615384615384263</v>
      </c>
      <c r="I887" s="30">
        <f t="shared" si="80"/>
        <v>3</v>
      </c>
      <c r="J887" s="30">
        <f t="shared" si="81"/>
        <v>5</v>
      </c>
      <c r="K887" s="30">
        <f t="shared" si="82"/>
        <v>2</v>
      </c>
    </row>
    <row r="888" spans="1:11" x14ac:dyDescent="0.25">
      <c r="A888" s="1">
        <v>44425</v>
      </c>
      <c r="B888" s="38">
        <v>919.9</v>
      </c>
      <c r="C888" s="38">
        <v>924.5</v>
      </c>
      <c r="D888" s="38">
        <v>914</v>
      </c>
      <c r="E888" s="38">
        <v>924.3</v>
      </c>
      <c r="F888" s="38">
        <f t="shared" si="83"/>
        <v>1.1414284161321884</v>
      </c>
      <c r="G888" s="30">
        <f t="shared" si="84"/>
        <v>0.47831286009348595</v>
      </c>
      <c r="H888" s="30">
        <f t="shared" si="85"/>
        <v>0.41904761904761684</v>
      </c>
      <c r="I888" s="30">
        <f t="shared" si="80"/>
        <v>6</v>
      </c>
      <c r="J888" s="30">
        <f t="shared" si="81"/>
        <v>5</v>
      </c>
      <c r="K888" s="30">
        <f t="shared" si="82"/>
        <v>1</v>
      </c>
    </row>
    <row r="889" spans="1:11" x14ac:dyDescent="0.25">
      <c r="A889" s="1">
        <v>44424</v>
      </c>
      <c r="B889" s="38">
        <v>909.8</v>
      </c>
      <c r="C889" s="38">
        <v>918.7</v>
      </c>
      <c r="D889" s="38">
        <v>905.4</v>
      </c>
      <c r="E889" s="38">
        <v>917.6</v>
      </c>
      <c r="F889" s="38">
        <f t="shared" si="83"/>
        <v>1.461859749395479</v>
      </c>
      <c r="G889" s="30">
        <f t="shared" si="84"/>
        <v>0.85733128160035921</v>
      </c>
      <c r="H889" s="30">
        <f t="shared" si="85"/>
        <v>0.58646616541353591</v>
      </c>
      <c r="I889" s="30">
        <f t="shared" si="80"/>
        <v>8</v>
      </c>
      <c r="J889" s="30">
        <f t="shared" si="81"/>
        <v>6</v>
      </c>
      <c r="K889" s="30">
        <f t="shared" si="82"/>
        <v>1</v>
      </c>
    </row>
    <row r="890" spans="1:11" x14ac:dyDescent="0.25">
      <c r="A890" s="1">
        <v>44421</v>
      </c>
      <c r="B890" s="38">
        <v>909</v>
      </c>
      <c r="C890" s="38">
        <v>914</v>
      </c>
      <c r="D890" s="38">
        <v>905.3</v>
      </c>
      <c r="E890" s="38">
        <v>911.7</v>
      </c>
      <c r="F890" s="38">
        <f t="shared" si="83"/>
        <v>0.95709570957096202</v>
      </c>
      <c r="G890" s="30">
        <f t="shared" si="84"/>
        <v>0.29702970297030201</v>
      </c>
      <c r="H890" s="30">
        <f t="shared" si="85"/>
        <v>0.31034482758621051</v>
      </c>
      <c r="I890" s="30">
        <f t="shared" si="80"/>
        <v>5</v>
      </c>
      <c r="J890" s="30">
        <f t="shared" si="81"/>
        <v>4</v>
      </c>
      <c r="K890" s="30">
        <f t="shared" si="82"/>
        <v>2</v>
      </c>
    </row>
    <row r="891" spans="1:11" x14ac:dyDescent="0.25">
      <c r="A891" s="1">
        <v>44419</v>
      </c>
      <c r="B891" s="38">
        <v>916.4</v>
      </c>
      <c r="C891" s="38">
        <v>921.7</v>
      </c>
      <c r="D891" s="38">
        <v>908</v>
      </c>
      <c r="E891" s="38">
        <v>909.8</v>
      </c>
      <c r="F891" s="38">
        <f t="shared" si="83"/>
        <v>1.4949803579223095</v>
      </c>
      <c r="G891" s="30">
        <f t="shared" si="84"/>
        <v>-0.72020951549541934</v>
      </c>
      <c r="H891" s="30">
        <f t="shared" si="85"/>
        <v>0.48175182481751833</v>
      </c>
      <c r="I891" s="30">
        <f t="shared" si="80"/>
        <v>8</v>
      </c>
      <c r="J891" s="30">
        <f t="shared" si="81"/>
        <v>5</v>
      </c>
      <c r="K891" s="30">
        <f t="shared" si="82"/>
        <v>1</v>
      </c>
    </row>
    <row r="892" spans="1:11" x14ac:dyDescent="0.25">
      <c r="A892" s="1">
        <v>44418</v>
      </c>
      <c r="B892" s="38">
        <v>914</v>
      </c>
      <c r="C892" s="38">
        <v>919.3</v>
      </c>
      <c r="D892" s="38">
        <v>911</v>
      </c>
      <c r="E892" s="38">
        <v>913.1</v>
      </c>
      <c r="F892" s="38">
        <f t="shared" si="83"/>
        <v>0.9080962800875223</v>
      </c>
      <c r="G892" s="30">
        <f t="shared" si="84"/>
        <v>-9.8468271334789637E-2</v>
      </c>
      <c r="H892" s="30">
        <f t="shared" si="85"/>
        <v>0.1084337349397569</v>
      </c>
      <c r="I892" s="30">
        <f t="shared" si="80"/>
        <v>5</v>
      </c>
      <c r="J892" s="30">
        <f t="shared" si="81"/>
        <v>2</v>
      </c>
      <c r="K892" s="30">
        <f t="shared" si="82"/>
        <v>2</v>
      </c>
    </row>
    <row r="893" spans="1:11" x14ac:dyDescent="0.25">
      <c r="A893" s="1">
        <v>44417</v>
      </c>
      <c r="B893" s="38">
        <v>903.8</v>
      </c>
      <c r="C893" s="38">
        <v>917.3</v>
      </c>
      <c r="D893" s="38">
        <v>903</v>
      </c>
      <c r="E893" s="38">
        <v>915.2</v>
      </c>
      <c r="F893" s="38">
        <f t="shared" si="83"/>
        <v>1.5822084531976051</v>
      </c>
      <c r="G893" s="30">
        <f t="shared" si="84"/>
        <v>1.2613410046470559</v>
      </c>
      <c r="H893" s="30">
        <f t="shared" si="85"/>
        <v>0.79720279720280607</v>
      </c>
      <c r="I893" s="30">
        <f t="shared" si="80"/>
        <v>8</v>
      </c>
      <c r="J893" s="30">
        <f t="shared" si="81"/>
        <v>8</v>
      </c>
      <c r="K893" s="30">
        <f t="shared" si="82"/>
        <v>4</v>
      </c>
    </row>
    <row r="894" spans="1:11" x14ac:dyDescent="0.25">
      <c r="A894" s="1">
        <v>44414</v>
      </c>
      <c r="B894" s="38">
        <v>908</v>
      </c>
      <c r="C894" s="38">
        <v>908.9</v>
      </c>
      <c r="D894" s="38">
        <v>896.2</v>
      </c>
      <c r="E894" s="38">
        <v>900.6</v>
      </c>
      <c r="F894" s="38">
        <f t="shared" si="83"/>
        <v>1.3986784140969089</v>
      </c>
      <c r="G894" s="30">
        <f t="shared" si="84"/>
        <v>-0.81497797356827939</v>
      </c>
      <c r="H894" s="30">
        <f t="shared" si="85"/>
        <v>0.58267716535433201</v>
      </c>
      <c r="I894" s="30">
        <f t="shared" si="80"/>
        <v>8</v>
      </c>
      <c r="J894" s="30">
        <f t="shared" si="81"/>
        <v>6</v>
      </c>
      <c r="K894" s="30">
        <f t="shared" si="82"/>
        <v>1</v>
      </c>
    </row>
    <row r="895" spans="1:11" x14ac:dyDescent="0.25">
      <c r="A895" s="1">
        <v>44413</v>
      </c>
      <c r="B895" s="38">
        <v>917</v>
      </c>
      <c r="C895" s="38">
        <v>918.7</v>
      </c>
      <c r="D895" s="38">
        <v>904.8</v>
      </c>
      <c r="E895" s="38">
        <v>907.1</v>
      </c>
      <c r="F895" s="38">
        <f t="shared" si="83"/>
        <v>1.5158124318429762</v>
      </c>
      <c r="G895" s="30">
        <f t="shared" si="84"/>
        <v>-1.0796074154852757</v>
      </c>
      <c r="H895" s="30">
        <f t="shared" si="85"/>
        <v>0.71223021582733193</v>
      </c>
      <c r="I895" s="30">
        <f t="shared" si="80"/>
        <v>8</v>
      </c>
      <c r="J895" s="30">
        <f t="shared" si="81"/>
        <v>8</v>
      </c>
      <c r="K895" s="30">
        <f t="shared" si="82"/>
        <v>4</v>
      </c>
    </row>
    <row r="896" spans="1:11" x14ac:dyDescent="0.25">
      <c r="A896" s="1">
        <v>44412</v>
      </c>
      <c r="B896" s="38">
        <v>914.2</v>
      </c>
      <c r="C896" s="38">
        <v>920.5</v>
      </c>
      <c r="D896" s="38">
        <v>910.9</v>
      </c>
      <c r="E896" s="38">
        <v>918.9</v>
      </c>
      <c r="F896" s="38">
        <f t="shared" si="83"/>
        <v>1.0500984467293835</v>
      </c>
      <c r="G896" s="30">
        <f t="shared" si="84"/>
        <v>0.51411069787791852</v>
      </c>
      <c r="H896" s="30">
        <f t="shared" si="85"/>
        <v>0.48958333333332493</v>
      </c>
      <c r="I896" s="30">
        <f t="shared" si="80"/>
        <v>5</v>
      </c>
      <c r="J896" s="30">
        <f t="shared" si="81"/>
        <v>5</v>
      </c>
      <c r="K896" s="30">
        <f t="shared" si="82"/>
        <v>2</v>
      </c>
    </row>
    <row r="897" spans="1:11" x14ac:dyDescent="0.25">
      <c r="A897" s="1">
        <v>44411</v>
      </c>
      <c r="B897" s="38">
        <v>906.5</v>
      </c>
      <c r="C897" s="38">
        <v>915.3</v>
      </c>
      <c r="D897" s="38">
        <v>906</v>
      </c>
      <c r="E897" s="38">
        <v>914.8</v>
      </c>
      <c r="F897" s="38">
        <f t="shared" si="83"/>
        <v>1.0259238830667352</v>
      </c>
      <c r="G897" s="30">
        <f t="shared" si="84"/>
        <v>0.91560948703805356</v>
      </c>
      <c r="H897" s="30">
        <f t="shared" si="85"/>
        <v>0.89247311827956943</v>
      </c>
      <c r="I897" s="30">
        <f t="shared" si="80"/>
        <v>5</v>
      </c>
      <c r="J897" s="30">
        <f t="shared" si="81"/>
        <v>9</v>
      </c>
      <c r="K897" s="30">
        <f t="shared" si="82"/>
        <v>3</v>
      </c>
    </row>
    <row r="898" spans="1:11" x14ac:dyDescent="0.25">
      <c r="A898" s="1">
        <v>44410</v>
      </c>
      <c r="B898" s="38">
        <v>905.5</v>
      </c>
      <c r="C898" s="38">
        <v>910</v>
      </c>
      <c r="D898" s="38">
        <v>901.8</v>
      </c>
      <c r="E898" s="38">
        <v>909.8</v>
      </c>
      <c r="F898" s="38">
        <f t="shared" si="83"/>
        <v>0.90557702926560413</v>
      </c>
      <c r="G898" s="30">
        <f t="shared" si="84"/>
        <v>0.47487575924902869</v>
      </c>
      <c r="H898" s="30">
        <f t="shared" si="85"/>
        <v>0.52439024390243061</v>
      </c>
      <c r="I898" s="30">
        <f t="shared" si="80"/>
        <v>5</v>
      </c>
      <c r="J898" s="30">
        <f t="shared" si="81"/>
        <v>6</v>
      </c>
      <c r="K898" s="30">
        <f t="shared" si="82"/>
        <v>2</v>
      </c>
    </row>
    <row r="899" spans="1:11" x14ac:dyDescent="0.25">
      <c r="A899" s="1">
        <v>44407</v>
      </c>
      <c r="B899" s="38">
        <v>913.9</v>
      </c>
      <c r="C899" s="38">
        <v>913.9</v>
      </c>
      <c r="D899" s="38">
        <v>903.3</v>
      </c>
      <c r="E899" s="38">
        <v>906.6</v>
      </c>
      <c r="F899" s="38">
        <f t="shared" si="83"/>
        <v>1.1598643177590571</v>
      </c>
      <c r="G899" s="30">
        <f t="shared" si="84"/>
        <v>-0.79877448298500431</v>
      </c>
      <c r="H899" s="30">
        <f t="shared" si="85"/>
        <v>0.68867924528301305</v>
      </c>
      <c r="I899" s="30">
        <f t="shared" ref="I899:I962" si="86">VLOOKUP(_xlfn.PERCENTRANK.EXC(F$4:F$1200,F899),$M$4:$O$13,3,TRUE)</f>
        <v>6</v>
      </c>
      <c r="J899" s="30">
        <f t="shared" ref="J899:J962" si="87">VLOOKUP(H899,$M$17:$O$26,3,TRUE)</f>
        <v>7</v>
      </c>
      <c r="K899" s="30">
        <f t="shared" ref="K899:K962" si="88">IF(I899&gt;=$O$3,IF(J899&gt;=$O$16,4,1),IF(J899&gt;=$O$16,3,2))</f>
        <v>4</v>
      </c>
    </row>
    <row r="900" spans="1:11" x14ac:dyDescent="0.25">
      <c r="A900" s="1">
        <v>44406</v>
      </c>
      <c r="B900" s="38">
        <v>910</v>
      </c>
      <c r="C900" s="38">
        <v>916</v>
      </c>
      <c r="D900" s="38">
        <v>909.1</v>
      </c>
      <c r="E900" s="38">
        <v>914.7</v>
      </c>
      <c r="F900" s="38">
        <f t="shared" ref="F900:F963" si="89">(C900-D900)/B900*100</f>
        <v>0.75824175824175566</v>
      </c>
      <c r="G900" s="30">
        <f t="shared" ref="G900:G963" si="90">(E900-B900)/B900*100</f>
        <v>0.51648351648352142</v>
      </c>
      <c r="H900" s="30">
        <f t="shared" ref="H900:H963" si="91">ABS(G900/F900)</f>
        <v>0.68115942028986387</v>
      </c>
      <c r="I900" s="30">
        <f t="shared" si="86"/>
        <v>3</v>
      </c>
      <c r="J900" s="30">
        <f t="shared" si="87"/>
        <v>7</v>
      </c>
      <c r="K900" s="30">
        <f t="shared" si="88"/>
        <v>3</v>
      </c>
    </row>
    <row r="901" spans="1:11" x14ac:dyDescent="0.25">
      <c r="A901" s="1">
        <v>44404</v>
      </c>
      <c r="B901" s="38">
        <v>915</v>
      </c>
      <c r="C901" s="38">
        <v>916.6</v>
      </c>
      <c r="D901" s="38">
        <v>907.5</v>
      </c>
      <c r="E901" s="38">
        <v>911.1</v>
      </c>
      <c r="F901" s="38">
        <f t="shared" si="89"/>
        <v>0.9945355191256855</v>
      </c>
      <c r="G901" s="30">
        <f t="shared" si="90"/>
        <v>-0.42622950819671884</v>
      </c>
      <c r="H901" s="30">
        <f t="shared" si="91"/>
        <v>0.42857142857142505</v>
      </c>
      <c r="I901" s="30">
        <f t="shared" si="86"/>
        <v>5</v>
      </c>
      <c r="J901" s="30">
        <f t="shared" si="87"/>
        <v>5</v>
      </c>
      <c r="K901" s="30">
        <f t="shared" si="88"/>
        <v>2</v>
      </c>
    </row>
    <row r="902" spans="1:11" x14ac:dyDescent="0.25">
      <c r="A902" s="1">
        <v>44400</v>
      </c>
      <c r="B902" s="38">
        <v>922</v>
      </c>
      <c r="C902" s="38">
        <v>922</v>
      </c>
      <c r="D902" s="38">
        <v>915.2</v>
      </c>
      <c r="E902" s="38">
        <v>917.8</v>
      </c>
      <c r="F902" s="38">
        <f t="shared" si="89"/>
        <v>0.73752711496745715</v>
      </c>
      <c r="G902" s="30">
        <f t="shared" si="90"/>
        <v>-0.45553145336226092</v>
      </c>
      <c r="H902" s="30">
        <f t="shared" si="91"/>
        <v>0.61764705882354021</v>
      </c>
      <c r="I902" s="30">
        <f t="shared" si="86"/>
        <v>3</v>
      </c>
      <c r="J902" s="30">
        <f t="shared" si="87"/>
        <v>7</v>
      </c>
      <c r="K902" s="30">
        <f t="shared" si="88"/>
        <v>3</v>
      </c>
    </row>
    <row r="903" spans="1:11" x14ac:dyDescent="0.25">
      <c r="A903" s="1">
        <v>44399</v>
      </c>
      <c r="B903" s="38">
        <v>920.4</v>
      </c>
      <c r="C903" s="38">
        <v>924.5</v>
      </c>
      <c r="D903" s="38">
        <v>920.3</v>
      </c>
      <c r="E903" s="38">
        <v>924.1</v>
      </c>
      <c r="F903" s="38">
        <f t="shared" si="89"/>
        <v>0.4563233376792748</v>
      </c>
      <c r="G903" s="30">
        <f t="shared" si="90"/>
        <v>0.40199913081269506</v>
      </c>
      <c r="H903" s="30">
        <f t="shared" si="91"/>
        <v>0.88095238095238226</v>
      </c>
      <c r="I903" s="30">
        <f t="shared" si="86"/>
        <v>1</v>
      </c>
      <c r="J903" s="30">
        <f t="shared" si="87"/>
        <v>9</v>
      </c>
      <c r="K903" s="30">
        <f t="shared" si="88"/>
        <v>3</v>
      </c>
    </row>
    <row r="904" spans="1:11" x14ac:dyDescent="0.25">
      <c r="A904" s="1">
        <v>44398</v>
      </c>
      <c r="B904" s="38">
        <v>915</v>
      </c>
      <c r="C904" s="38">
        <v>918.4</v>
      </c>
      <c r="D904" s="38">
        <v>912.2</v>
      </c>
      <c r="E904" s="38">
        <v>916.3</v>
      </c>
      <c r="F904" s="38">
        <f t="shared" si="89"/>
        <v>0.67759562841529308</v>
      </c>
      <c r="G904" s="30">
        <f t="shared" si="90"/>
        <v>0.14207650273223546</v>
      </c>
      <c r="H904" s="30">
        <f t="shared" si="91"/>
        <v>0.20967741935483367</v>
      </c>
      <c r="I904" s="30">
        <f t="shared" si="86"/>
        <v>2</v>
      </c>
      <c r="J904" s="30">
        <f t="shared" si="87"/>
        <v>3</v>
      </c>
      <c r="K904" s="30">
        <f t="shared" si="88"/>
        <v>2</v>
      </c>
    </row>
    <row r="905" spans="1:11" x14ac:dyDescent="0.25">
      <c r="A905" s="1">
        <v>44397</v>
      </c>
      <c r="B905" s="38">
        <v>920</v>
      </c>
      <c r="C905" s="38">
        <v>921.6</v>
      </c>
      <c r="D905" s="38">
        <v>911.2</v>
      </c>
      <c r="E905" s="38">
        <v>914.8</v>
      </c>
      <c r="F905" s="38">
        <f t="shared" si="89"/>
        <v>1.1304347826086933</v>
      </c>
      <c r="G905" s="30">
        <f t="shared" si="90"/>
        <v>-0.56521739130435278</v>
      </c>
      <c r="H905" s="30">
        <f t="shared" si="91"/>
        <v>0.50000000000000544</v>
      </c>
      <c r="I905" s="30">
        <f t="shared" si="86"/>
        <v>6</v>
      </c>
      <c r="J905" s="30">
        <f t="shared" si="87"/>
        <v>6</v>
      </c>
      <c r="K905" s="30">
        <f t="shared" si="88"/>
        <v>1</v>
      </c>
    </row>
    <row r="906" spans="1:11" x14ac:dyDescent="0.25">
      <c r="A906" s="1">
        <v>44396</v>
      </c>
      <c r="B906" s="38">
        <v>922</v>
      </c>
      <c r="C906" s="38">
        <v>925.5</v>
      </c>
      <c r="D906" s="38">
        <v>919.4</v>
      </c>
      <c r="E906" s="38">
        <v>922.4</v>
      </c>
      <c r="F906" s="38">
        <f t="shared" si="89"/>
        <v>0.66160520607375517</v>
      </c>
      <c r="G906" s="30">
        <f t="shared" si="90"/>
        <v>4.3383947939260002E-2</v>
      </c>
      <c r="H906" s="30">
        <f t="shared" si="91"/>
        <v>6.5573770491799299E-2</v>
      </c>
      <c r="I906" s="30">
        <f t="shared" si="86"/>
        <v>2</v>
      </c>
      <c r="J906" s="30">
        <f t="shared" si="87"/>
        <v>1</v>
      </c>
      <c r="K906" s="30">
        <f t="shared" si="88"/>
        <v>2</v>
      </c>
    </row>
    <row r="907" spans="1:11" x14ac:dyDescent="0.25">
      <c r="A907" s="1">
        <v>44393</v>
      </c>
      <c r="B907" s="38">
        <v>932.7</v>
      </c>
      <c r="C907" s="38">
        <v>936</v>
      </c>
      <c r="D907" s="38">
        <v>928.5</v>
      </c>
      <c r="E907" s="38">
        <v>935.3</v>
      </c>
      <c r="F907" s="38">
        <f t="shared" si="89"/>
        <v>0.80411707944676747</v>
      </c>
      <c r="G907" s="30">
        <f t="shared" si="90"/>
        <v>0.27876058754153626</v>
      </c>
      <c r="H907" s="30">
        <f t="shared" si="91"/>
        <v>0.34666666666665447</v>
      </c>
      <c r="I907" s="30">
        <f t="shared" si="86"/>
        <v>4</v>
      </c>
      <c r="J907" s="30">
        <f t="shared" si="87"/>
        <v>4</v>
      </c>
      <c r="K907" s="30">
        <f t="shared" si="88"/>
        <v>2</v>
      </c>
    </row>
    <row r="908" spans="1:11" x14ac:dyDescent="0.25">
      <c r="A908" s="1">
        <v>44392</v>
      </c>
      <c r="B908" s="38">
        <v>937</v>
      </c>
      <c r="C908" s="38">
        <v>938.6</v>
      </c>
      <c r="D908" s="38">
        <v>933.7</v>
      </c>
      <c r="E908" s="38">
        <v>935.4</v>
      </c>
      <c r="F908" s="38">
        <f t="shared" si="89"/>
        <v>0.52294557097118222</v>
      </c>
      <c r="G908" s="30">
        <f t="shared" si="90"/>
        <v>-0.17075773745998107</v>
      </c>
      <c r="H908" s="30">
        <f t="shared" si="91"/>
        <v>0.32653061224490409</v>
      </c>
      <c r="I908" s="30">
        <f t="shared" si="86"/>
        <v>1</v>
      </c>
      <c r="J908" s="30">
        <f t="shared" si="87"/>
        <v>4</v>
      </c>
      <c r="K908" s="30">
        <f t="shared" si="88"/>
        <v>2</v>
      </c>
    </row>
    <row r="909" spans="1:11" x14ac:dyDescent="0.25">
      <c r="A909" s="1">
        <v>44391</v>
      </c>
      <c r="B909" s="38">
        <v>935.5</v>
      </c>
      <c r="C909" s="38">
        <v>938.6</v>
      </c>
      <c r="D909" s="38">
        <v>932.1</v>
      </c>
      <c r="E909" s="38">
        <v>936.1</v>
      </c>
      <c r="F909" s="38">
        <f t="shared" si="89"/>
        <v>0.69481560662747199</v>
      </c>
      <c r="G909" s="30">
        <f t="shared" si="90"/>
        <v>6.4136825227153693E-2</v>
      </c>
      <c r="H909" s="30">
        <f t="shared" si="91"/>
        <v>9.230769230769581E-2</v>
      </c>
      <c r="I909" s="30">
        <f t="shared" si="86"/>
        <v>3</v>
      </c>
      <c r="J909" s="30">
        <f t="shared" si="87"/>
        <v>1</v>
      </c>
      <c r="K909" s="30">
        <f t="shared" si="88"/>
        <v>2</v>
      </c>
    </row>
    <row r="910" spans="1:11" x14ac:dyDescent="0.25">
      <c r="A910" s="1">
        <v>44390</v>
      </c>
      <c r="B910" s="38">
        <v>929.9</v>
      </c>
      <c r="C910" s="38">
        <v>939.5</v>
      </c>
      <c r="D910" s="38">
        <v>929.6</v>
      </c>
      <c r="E910" s="38">
        <v>937.9</v>
      </c>
      <c r="F910" s="38">
        <f t="shared" si="89"/>
        <v>1.0646306054414429</v>
      </c>
      <c r="G910" s="30">
        <f t="shared" si="90"/>
        <v>0.86030755995268304</v>
      </c>
      <c r="H910" s="30">
        <f t="shared" si="91"/>
        <v>0.80808080808080984</v>
      </c>
      <c r="I910" s="30">
        <f t="shared" si="86"/>
        <v>5</v>
      </c>
      <c r="J910" s="30">
        <f t="shared" si="87"/>
        <v>9</v>
      </c>
      <c r="K910" s="30">
        <f t="shared" si="88"/>
        <v>3</v>
      </c>
    </row>
    <row r="911" spans="1:11" x14ac:dyDescent="0.25">
      <c r="A911" s="1">
        <v>44389</v>
      </c>
      <c r="B911" s="38">
        <v>933</v>
      </c>
      <c r="C911" s="38">
        <v>933.6</v>
      </c>
      <c r="D911" s="38">
        <v>924.1</v>
      </c>
      <c r="E911" s="38">
        <v>926</v>
      </c>
      <c r="F911" s="38">
        <f t="shared" si="89"/>
        <v>1.0182207931404073</v>
      </c>
      <c r="G911" s="30">
        <f t="shared" si="90"/>
        <v>-0.75026795284030012</v>
      </c>
      <c r="H911" s="30">
        <f t="shared" si="91"/>
        <v>0.73684210526315796</v>
      </c>
      <c r="I911" s="30">
        <f t="shared" si="86"/>
        <v>5</v>
      </c>
      <c r="J911" s="30">
        <f t="shared" si="87"/>
        <v>8</v>
      </c>
      <c r="K911" s="30">
        <f t="shared" si="88"/>
        <v>3</v>
      </c>
    </row>
    <row r="912" spans="1:11" x14ac:dyDescent="0.25">
      <c r="A912" s="1">
        <v>44386</v>
      </c>
      <c r="B912" s="38">
        <v>921.9</v>
      </c>
      <c r="C912" s="38">
        <v>930.4</v>
      </c>
      <c r="D912" s="38">
        <v>920.5</v>
      </c>
      <c r="E912" s="38">
        <v>929.9</v>
      </c>
      <c r="F912" s="38">
        <f t="shared" si="89"/>
        <v>1.0738691832085885</v>
      </c>
      <c r="G912" s="30">
        <f t="shared" si="90"/>
        <v>0.86777307734027553</v>
      </c>
      <c r="H912" s="30">
        <f t="shared" si="91"/>
        <v>0.80808080808080995</v>
      </c>
      <c r="I912" s="30">
        <f t="shared" si="86"/>
        <v>5</v>
      </c>
      <c r="J912" s="30">
        <f t="shared" si="87"/>
        <v>9</v>
      </c>
      <c r="K912" s="30">
        <f t="shared" si="88"/>
        <v>3</v>
      </c>
    </row>
    <row r="913" spans="1:11" x14ac:dyDescent="0.25">
      <c r="A913" s="1">
        <v>44385</v>
      </c>
      <c r="B913" s="38">
        <v>933.3</v>
      </c>
      <c r="C913" s="38">
        <v>934.7</v>
      </c>
      <c r="D913" s="38">
        <v>920.5</v>
      </c>
      <c r="E913" s="38">
        <v>924.8</v>
      </c>
      <c r="F913" s="38">
        <f t="shared" si="89"/>
        <v>1.5214829101039373</v>
      </c>
      <c r="G913" s="30">
        <f t="shared" si="90"/>
        <v>-0.91074681238615673</v>
      </c>
      <c r="H913" s="30">
        <f t="shared" si="91"/>
        <v>0.59859154929577274</v>
      </c>
      <c r="I913" s="30">
        <f t="shared" si="86"/>
        <v>8</v>
      </c>
      <c r="J913" s="30">
        <f t="shared" si="87"/>
        <v>6</v>
      </c>
      <c r="K913" s="30">
        <f t="shared" si="88"/>
        <v>1</v>
      </c>
    </row>
    <row r="914" spans="1:11" x14ac:dyDescent="0.25">
      <c r="A914" s="1">
        <v>44384</v>
      </c>
      <c r="B914" s="38">
        <v>945.1</v>
      </c>
      <c r="C914" s="38">
        <v>947.4</v>
      </c>
      <c r="D914" s="38">
        <v>940.3</v>
      </c>
      <c r="E914" s="38">
        <v>941.5</v>
      </c>
      <c r="F914" s="38">
        <f t="shared" si="89"/>
        <v>0.75124325468204656</v>
      </c>
      <c r="G914" s="30">
        <f t="shared" si="90"/>
        <v>-0.38091207279653189</v>
      </c>
      <c r="H914" s="30">
        <f t="shared" si="91"/>
        <v>0.50704225352112842</v>
      </c>
      <c r="I914" s="30">
        <f t="shared" si="86"/>
        <v>3</v>
      </c>
      <c r="J914" s="30">
        <f t="shared" si="87"/>
        <v>6</v>
      </c>
      <c r="K914" s="30">
        <f t="shared" si="88"/>
        <v>2</v>
      </c>
    </row>
    <row r="915" spans="1:11" x14ac:dyDescent="0.25">
      <c r="A915" s="1">
        <v>44383</v>
      </c>
      <c r="B915" s="38">
        <v>947.3</v>
      </c>
      <c r="C915" s="38">
        <v>952</v>
      </c>
      <c r="D915" s="38">
        <v>947.3</v>
      </c>
      <c r="E915" s="38">
        <v>949.3</v>
      </c>
      <c r="F915" s="38">
        <f t="shared" si="89"/>
        <v>0.49614694394595649</v>
      </c>
      <c r="G915" s="30">
        <f t="shared" si="90"/>
        <v>0.21112635912593686</v>
      </c>
      <c r="H915" s="30">
        <f t="shared" si="91"/>
        <v>0.42553191489361286</v>
      </c>
      <c r="I915" s="30">
        <f t="shared" si="86"/>
        <v>1</v>
      </c>
      <c r="J915" s="30">
        <f t="shared" si="87"/>
        <v>5</v>
      </c>
      <c r="K915" s="30">
        <f t="shared" si="88"/>
        <v>2</v>
      </c>
    </row>
    <row r="916" spans="1:11" x14ac:dyDescent="0.25">
      <c r="A916" s="1">
        <v>44382</v>
      </c>
      <c r="B916" s="38">
        <v>943.2</v>
      </c>
      <c r="C916" s="38">
        <v>946</v>
      </c>
      <c r="D916" s="38">
        <v>939.9</v>
      </c>
      <c r="E916" s="38">
        <v>944.8</v>
      </c>
      <c r="F916" s="38">
        <f t="shared" si="89"/>
        <v>0.64673452078032467</v>
      </c>
      <c r="G916" s="30">
        <f t="shared" si="90"/>
        <v>0.16963528413909129</v>
      </c>
      <c r="H916" s="30">
        <f t="shared" si="91"/>
        <v>0.26229508196719725</v>
      </c>
      <c r="I916" s="30">
        <f t="shared" si="86"/>
        <v>2</v>
      </c>
      <c r="J916" s="30">
        <f t="shared" si="87"/>
        <v>3</v>
      </c>
      <c r="K916" s="30">
        <f t="shared" si="88"/>
        <v>2</v>
      </c>
    </row>
    <row r="917" spans="1:11" x14ac:dyDescent="0.25">
      <c r="A917" s="1">
        <v>44379</v>
      </c>
      <c r="B917" s="38">
        <v>951.2</v>
      </c>
      <c r="C917" s="38">
        <v>951.6</v>
      </c>
      <c r="D917" s="38">
        <v>940.3</v>
      </c>
      <c r="E917" s="38">
        <v>943.6</v>
      </c>
      <c r="F917" s="38">
        <f t="shared" si="89"/>
        <v>1.1879730866274252</v>
      </c>
      <c r="G917" s="30">
        <f t="shared" si="90"/>
        <v>-0.7989907485281772</v>
      </c>
      <c r="H917" s="30">
        <f t="shared" si="91"/>
        <v>0.67256637168141375</v>
      </c>
      <c r="I917" s="30">
        <f t="shared" si="86"/>
        <v>7</v>
      </c>
      <c r="J917" s="30">
        <f t="shared" si="87"/>
        <v>7</v>
      </c>
      <c r="K917" s="30">
        <f t="shared" si="88"/>
        <v>4</v>
      </c>
    </row>
    <row r="918" spans="1:11" x14ac:dyDescent="0.25">
      <c r="A918" s="1">
        <v>44378</v>
      </c>
      <c r="B918" s="38">
        <v>948</v>
      </c>
      <c r="C918" s="38">
        <v>955</v>
      </c>
      <c r="D918" s="38">
        <v>945.2</v>
      </c>
      <c r="E918" s="38">
        <v>951.9</v>
      </c>
      <c r="F918" s="38">
        <f t="shared" si="89"/>
        <v>1.0337552742615985</v>
      </c>
      <c r="G918" s="30">
        <f t="shared" si="90"/>
        <v>0.41139240506328872</v>
      </c>
      <c r="H918" s="30">
        <f t="shared" si="91"/>
        <v>0.39795918367346894</v>
      </c>
      <c r="I918" s="30">
        <f t="shared" si="86"/>
        <v>5</v>
      </c>
      <c r="J918" s="30">
        <f t="shared" si="87"/>
        <v>4</v>
      </c>
      <c r="K918" s="30">
        <f t="shared" si="88"/>
        <v>2</v>
      </c>
    </row>
    <row r="919" spans="1:11" x14ac:dyDescent="0.25">
      <c r="A919" s="1">
        <v>44377</v>
      </c>
      <c r="B919" s="38">
        <v>952.2</v>
      </c>
      <c r="C919" s="38">
        <v>956</v>
      </c>
      <c r="D919" s="38">
        <v>945.2</v>
      </c>
      <c r="E919" s="38">
        <v>945.7</v>
      </c>
      <c r="F919" s="38">
        <f t="shared" si="89"/>
        <v>1.1342155009451749</v>
      </c>
      <c r="G919" s="30">
        <f t="shared" si="90"/>
        <v>-0.68262969964293208</v>
      </c>
      <c r="H919" s="30">
        <f t="shared" si="91"/>
        <v>0.6018518518518543</v>
      </c>
      <c r="I919" s="30">
        <f t="shared" si="86"/>
        <v>6</v>
      </c>
      <c r="J919" s="30">
        <f t="shared" si="87"/>
        <v>7</v>
      </c>
      <c r="K919" s="30">
        <f t="shared" si="88"/>
        <v>4</v>
      </c>
    </row>
    <row r="920" spans="1:11" x14ac:dyDescent="0.25">
      <c r="A920" s="1">
        <v>44376</v>
      </c>
      <c r="B920" s="38">
        <v>945.5</v>
      </c>
      <c r="C920" s="38">
        <v>954.8</v>
      </c>
      <c r="D920" s="38">
        <v>944.1</v>
      </c>
      <c r="E920" s="38">
        <v>952.6</v>
      </c>
      <c r="F920" s="38">
        <f t="shared" si="89"/>
        <v>1.131676361713372</v>
      </c>
      <c r="G920" s="30">
        <f t="shared" si="90"/>
        <v>0.75092543627710451</v>
      </c>
      <c r="H920" s="30">
        <f t="shared" si="91"/>
        <v>0.66355140186916517</v>
      </c>
      <c r="I920" s="30">
        <f t="shared" si="86"/>
        <v>6</v>
      </c>
      <c r="J920" s="30">
        <f t="shared" si="87"/>
        <v>7</v>
      </c>
      <c r="K920" s="30">
        <f t="shared" si="88"/>
        <v>4</v>
      </c>
    </row>
    <row r="921" spans="1:11" x14ac:dyDescent="0.25">
      <c r="A921" s="1">
        <v>44375</v>
      </c>
      <c r="B921" s="38">
        <v>944</v>
      </c>
      <c r="C921" s="38">
        <v>948.5</v>
      </c>
      <c r="D921" s="38">
        <v>941.8</v>
      </c>
      <c r="E921" s="38">
        <v>946.8</v>
      </c>
      <c r="F921" s="38">
        <f t="shared" si="89"/>
        <v>0.70974576271186929</v>
      </c>
      <c r="G921" s="30">
        <f t="shared" si="90"/>
        <v>0.29661016949152064</v>
      </c>
      <c r="H921" s="30">
        <f t="shared" si="91"/>
        <v>0.41791044776118441</v>
      </c>
      <c r="I921" s="30">
        <f t="shared" si="86"/>
        <v>3</v>
      </c>
      <c r="J921" s="30">
        <f t="shared" si="87"/>
        <v>5</v>
      </c>
      <c r="K921" s="30">
        <f t="shared" si="88"/>
        <v>2</v>
      </c>
    </row>
    <row r="922" spans="1:11" x14ac:dyDescent="0.25">
      <c r="A922" s="1">
        <v>44372</v>
      </c>
      <c r="B922" s="38">
        <v>957</v>
      </c>
      <c r="C922" s="38">
        <v>960.6</v>
      </c>
      <c r="D922" s="38">
        <v>950.7</v>
      </c>
      <c r="E922" s="38">
        <v>954.3</v>
      </c>
      <c r="F922" s="38">
        <f t="shared" si="89"/>
        <v>1.0344827586206873</v>
      </c>
      <c r="G922" s="30">
        <f t="shared" si="90"/>
        <v>-0.28213166144201102</v>
      </c>
      <c r="H922" s="30">
        <f t="shared" si="91"/>
        <v>0.27272727272727793</v>
      </c>
      <c r="I922" s="30">
        <f t="shared" si="86"/>
        <v>5</v>
      </c>
      <c r="J922" s="30">
        <f t="shared" si="87"/>
        <v>3</v>
      </c>
      <c r="K922" s="30">
        <f t="shared" si="88"/>
        <v>2</v>
      </c>
    </row>
    <row r="923" spans="1:11" x14ac:dyDescent="0.25">
      <c r="A923" s="1">
        <v>44371</v>
      </c>
      <c r="B923" s="38">
        <v>957</v>
      </c>
      <c r="C923" s="38">
        <v>957</v>
      </c>
      <c r="D923" s="38">
        <v>947.3</v>
      </c>
      <c r="E923" s="38">
        <v>955.4</v>
      </c>
      <c r="F923" s="38">
        <f t="shared" si="89"/>
        <v>1.0135841170323976</v>
      </c>
      <c r="G923" s="30">
        <f t="shared" si="90"/>
        <v>-0.16718913270637645</v>
      </c>
      <c r="H923" s="30">
        <f t="shared" si="91"/>
        <v>0.164948453608249</v>
      </c>
      <c r="I923" s="30">
        <f t="shared" si="86"/>
        <v>5</v>
      </c>
      <c r="J923" s="30">
        <f t="shared" si="87"/>
        <v>2</v>
      </c>
      <c r="K923" s="30">
        <f t="shared" si="88"/>
        <v>2</v>
      </c>
    </row>
    <row r="924" spans="1:11" x14ac:dyDescent="0.25">
      <c r="A924" s="1">
        <v>44370</v>
      </c>
      <c r="B924" s="38">
        <v>965</v>
      </c>
      <c r="C924" s="38">
        <v>967.7</v>
      </c>
      <c r="D924" s="38">
        <v>957.5</v>
      </c>
      <c r="E924" s="38">
        <v>958.7</v>
      </c>
      <c r="F924" s="38">
        <f t="shared" si="89"/>
        <v>1.0569948186528546</v>
      </c>
      <c r="G924" s="30">
        <f t="shared" si="90"/>
        <v>-0.65284974093263781</v>
      </c>
      <c r="H924" s="30">
        <f t="shared" si="91"/>
        <v>0.61764705882352211</v>
      </c>
      <c r="I924" s="30">
        <f t="shared" si="86"/>
        <v>5</v>
      </c>
      <c r="J924" s="30">
        <f t="shared" si="87"/>
        <v>7</v>
      </c>
      <c r="K924" s="30">
        <f t="shared" si="88"/>
        <v>3</v>
      </c>
    </row>
    <row r="925" spans="1:11" x14ac:dyDescent="0.25">
      <c r="A925" s="1">
        <v>44369</v>
      </c>
      <c r="B925" s="38">
        <v>965</v>
      </c>
      <c r="C925" s="38">
        <v>968.2</v>
      </c>
      <c r="D925" s="38">
        <v>960.1</v>
      </c>
      <c r="E925" s="38">
        <v>960.8</v>
      </c>
      <c r="F925" s="38">
        <f t="shared" si="89"/>
        <v>0.83937823834197134</v>
      </c>
      <c r="G925" s="30">
        <f t="shared" si="90"/>
        <v>-0.43523316062176637</v>
      </c>
      <c r="H925" s="30">
        <f t="shared" si="91"/>
        <v>0.5185185185185226</v>
      </c>
      <c r="I925" s="30">
        <f t="shared" si="86"/>
        <v>4</v>
      </c>
      <c r="J925" s="30">
        <f t="shared" si="87"/>
        <v>6</v>
      </c>
      <c r="K925" s="30">
        <f t="shared" si="88"/>
        <v>2</v>
      </c>
    </row>
    <row r="926" spans="1:11" x14ac:dyDescent="0.25">
      <c r="A926" s="1">
        <v>44368</v>
      </c>
      <c r="B926" s="38">
        <v>958</v>
      </c>
      <c r="C926" s="38">
        <v>964.3</v>
      </c>
      <c r="D926" s="38">
        <v>952.9</v>
      </c>
      <c r="E926" s="38">
        <v>960.6</v>
      </c>
      <c r="F926" s="38">
        <f t="shared" si="89"/>
        <v>1.1899791231732753</v>
      </c>
      <c r="G926" s="30">
        <f t="shared" si="90"/>
        <v>0.27139874739039904</v>
      </c>
      <c r="H926" s="30">
        <f t="shared" si="91"/>
        <v>0.22807017543859895</v>
      </c>
      <c r="I926" s="30">
        <f t="shared" si="86"/>
        <v>7</v>
      </c>
      <c r="J926" s="30">
        <f t="shared" si="87"/>
        <v>3</v>
      </c>
      <c r="K926" s="30">
        <f t="shared" si="88"/>
        <v>1</v>
      </c>
    </row>
    <row r="927" spans="1:11" x14ac:dyDescent="0.25">
      <c r="A927" s="1">
        <v>44365</v>
      </c>
      <c r="B927" s="38">
        <v>973.9</v>
      </c>
      <c r="C927" s="38">
        <v>974</v>
      </c>
      <c r="D927" s="38">
        <v>964.2</v>
      </c>
      <c r="E927" s="38">
        <v>970.4</v>
      </c>
      <c r="F927" s="38">
        <f t="shared" si="89"/>
        <v>1.0062634767429874</v>
      </c>
      <c r="G927" s="30">
        <f t="shared" si="90"/>
        <v>-0.35937981312249717</v>
      </c>
      <c r="H927" s="30">
        <f t="shared" si="91"/>
        <v>0.35714285714285882</v>
      </c>
      <c r="I927" s="30">
        <f t="shared" si="86"/>
        <v>5</v>
      </c>
      <c r="J927" s="30">
        <f t="shared" si="87"/>
        <v>4</v>
      </c>
      <c r="K927" s="30">
        <f t="shared" si="88"/>
        <v>2</v>
      </c>
    </row>
    <row r="928" spans="1:11" x14ac:dyDescent="0.25">
      <c r="A928" s="1">
        <v>44364</v>
      </c>
      <c r="B928" s="38">
        <v>974.1</v>
      </c>
      <c r="C928" s="38">
        <v>979.8</v>
      </c>
      <c r="D928" s="38">
        <v>970.5</v>
      </c>
      <c r="E928" s="38">
        <v>972.3</v>
      </c>
      <c r="F928" s="38">
        <f t="shared" si="89"/>
        <v>0.954727440714501</v>
      </c>
      <c r="G928" s="30">
        <f t="shared" si="90"/>
        <v>-0.18478595626733069</v>
      </c>
      <c r="H928" s="30">
        <f t="shared" si="91"/>
        <v>0.19354838709678249</v>
      </c>
      <c r="I928" s="30">
        <f t="shared" si="86"/>
        <v>5</v>
      </c>
      <c r="J928" s="30">
        <f t="shared" si="87"/>
        <v>2</v>
      </c>
      <c r="K928" s="30">
        <f t="shared" si="88"/>
        <v>2</v>
      </c>
    </row>
    <row r="929" spans="1:11" x14ac:dyDescent="0.25">
      <c r="A929" s="1">
        <v>44363</v>
      </c>
      <c r="B929" s="38">
        <v>979.4</v>
      </c>
      <c r="C929" s="38">
        <v>982.4</v>
      </c>
      <c r="D929" s="38">
        <v>975</v>
      </c>
      <c r="E929" s="38">
        <v>978.9</v>
      </c>
      <c r="F929" s="38">
        <f t="shared" si="89"/>
        <v>0.75556463140698149</v>
      </c>
      <c r="G929" s="30">
        <f t="shared" si="90"/>
        <v>-5.1051664284255664E-2</v>
      </c>
      <c r="H929" s="30">
        <f t="shared" si="91"/>
        <v>6.7567567567567779E-2</v>
      </c>
      <c r="I929" s="30">
        <f t="shared" si="86"/>
        <v>3</v>
      </c>
      <c r="J929" s="30">
        <f t="shared" si="87"/>
        <v>1</v>
      </c>
      <c r="K929" s="30">
        <f t="shared" si="88"/>
        <v>2</v>
      </c>
    </row>
    <row r="930" spans="1:11" x14ac:dyDescent="0.25">
      <c r="A930" s="1">
        <v>44362</v>
      </c>
      <c r="B930" s="38">
        <v>986.8</v>
      </c>
      <c r="C930" s="38">
        <v>986.9</v>
      </c>
      <c r="D930" s="38">
        <v>976.6</v>
      </c>
      <c r="E930" s="38">
        <v>979.4</v>
      </c>
      <c r="F930" s="38">
        <f t="shared" si="89"/>
        <v>1.0437778678556906</v>
      </c>
      <c r="G930" s="30">
        <f t="shared" si="90"/>
        <v>-0.74989866234292435</v>
      </c>
      <c r="H930" s="30">
        <f t="shared" si="91"/>
        <v>0.71844660194174859</v>
      </c>
      <c r="I930" s="30">
        <f t="shared" si="86"/>
        <v>5</v>
      </c>
      <c r="J930" s="30">
        <f t="shared" si="87"/>
        <v>8</v>
      </c>
      <c r="K930" s="30">
        <f t="shared" si="88"/>
        <v>3</v>
      </c>
    </row>
    <row r="931" spans="1:11" x14ac:dyDescent="0.25">
      <c r="A931" s="1">
        <v>44361</v>
      </c>
      <c r="B931" s="38">
        <v>994.3</v>
      </c>
      <c r="C931" s="38">
        <v>995.2</v>
      </c>
      <c r="D931" s="38">
        <v>984.1</v>
      </c>
      <c r="E931" s="38">
        <v>987.8</v>
      </c>
      <c r="F931" s="38">
        <f t="shared" si="89"/>
        <v>1.1163632706426654</v>
      </c>
      <c r="G931" s="30">
        <f t="shared" si="90"/>
        <v>-0.65372623956552356</v>
      </c>
      <c r="H931" s="30">
        <f t="shared" si="91"/>
        <v>0.58558558558558449</v>
      </c>
      <c r="I931" s="30">
        <f t="shared" si="86"/>
        <v>6</v>
      </c>
      <c r="J931" s="30">
        <f t="shared" si="87"/>
        <v>6</v>
      </c>
      <c r="K931" s="30">
        <f t="shared" si="88"/>
        <v>1</v>
      </c>
    </row>
    <row r="932" spans="1:11" x14ac:dyDescent="0.25">
      <c r="A932" s="1">
        <v>44358</v>
      </c>
      <c r="B932" s="38">
        <v>984</v>
      </c>
      <c r="C932" s="38">
        <v>990.6</v>
      </c>
      <c r="D932" s="38">
        <v>981.1</v>
      </c>
      <c r="E932" s="38">
        <v>989.7</v>
      </c>
      <c r="F932" s="38">
        <f t="shared" si="89"/>
        <v>0.96544715447154472</v>
      </c>
      <c r="G932" s="30">
        <f t="shared" si="90"/>
        <v>0.57926829268293145</v>
      </c>
      <c r="H932" s="30">
        <f t="shared" si="91"/>
        <v>0.60000000000000475</v>
      </c>
      <c r="I932" s="30">
        <f t="shared" si="86"/>
        <v>5</v>
      </c>
      <c r="J932" s="30">
        <f t="shared" si="87"/>
        <v>7</v>
      </c>
      <c r="K932" s="30">
        <f t="shared" si="88"/>
        <v>3</v>
      </c>
    </row>
    <row r="933" spans="1:11" x14ac:dyDescent="0.25">
      <c r="A933" s="1">
        <v>44357</v>
      </c>
      <c r="B933" s="38">
        <v>983.5</v>
      </c>
      <c r="C933" s="38">
        <v>986.3</v>
      </c>
      <c r="D933" s="38">
        <v>976.7</v>
      </c>
      <c r="E933" s="38">
        <v>980</v>
      </c>
      <c r="F933" s="38">
        <f t="shared" si="89"/>
        <v>0.97610574478900947</v>
      </c>
      <c r="G933" s="30">
        <f t="shared" si="90"/>
        <v>-0.35587188612099641</v>
      </c>
      <c r="H933" s="30">
        <f t="shared" si="91"/>
        <v>0.36458333333333681</v>
      </c>
      <c r="I933" s="30">
        <f t="shared" si="86"/>
        <v>5</v>
      </c>
      <c r="J933" s="30">
        <f t="shared" si="87"/>
        <v>4</v>
      </c>
      <c r="K933" s="30">
        <f t="shared" si="88"/>
        <v>2</v>
      </c>
    </row>
    <row r="934" spans="1:11" x14ac:dyDescent="0.25">
      <c r="A934" s="1">
        <v>44356</v>
      </c>
      <c r="B934" s="38">
        <v>972</v>
      </c>
      <c r="C934" s="38">
        <v>982</v>
      </c>
      <c r="D934" s="38">
        <v>971.2</v>
      </c>
      <c r="E934" s="38">
        <v>978.7</v>
      </c>
      <c r="F934" s="38">
        <f t="shared" si="89"/>
        <v>1.1111111111111065</v>
      </c>
      <c r="G934" s="30">
        <f t="shared" si="90"/>
        <v>0.68930041152263843</v>
      </c>
      <c r="H934" s="30">
        <f t="shared" si="91"/>
        <v>0.62037037037037712</v>
      </c>
      <c r="I934" s="30">
        <f t="shared" si="86"/>
        <v>5</v>
      </c>
      <c r="J934" s="30">
        <f t="shared" si="87"/>
        <v>7</v>
      </c>
      <c r="K934" s="30">
        <f t="shared" si="88"/>
        <v>3</v>
      </c>
    </row>
    <row r="935" spans="1:11" x14ac:dyDescent="0.25">
      <c r="A935" s="1">
        <v>44355</v>
      </c>
      <c r="B935" s="38">
        <v>970.3</v>
      </c>
      <c r="C935" s="38">
        <v>973.5</v>
      </c>
      <c r="D935" s="38">
        <v>965.7</v>
      </c>
      <c r="E935" s="38">
        <v>970.2</v>
      </c>
      <c r="F935" s="38">
        <f t="shared" si="89"/>
        <v>0.80387509017829073</v>
      </c>
      <c r="G935" s="30">
        <f t="shared" si="90"/>
        <v>-1.0306090899712362E-2</v>
      </c>
      <c r="H935" s="30">
        <f t="shared" si="91"/>
        <v>1.2820512820501234E-2</v>
      </c>
      <c r="I935" s="30">
        <f t="shared" si="86"/>
        <v>4</v>
      </c>
      <c r="J935" s="30">
        <f t="shared" si="87"/>
        <v>1</v>
      </c>
      <c r="K935" s="30">
        <f t="shared" si="88"/>
        <v>2</v>
      </c>
    </row>
    <row r="936" spans="1:11" x14ac:dyDescent="0.25">
      <c r="A936" s="1">
        <v>44354</v>
      </c>
      <c r="B936" s="38">
        <v>971</v>
      </c>
      <c r="C936" s="38">
        <v>980.2</v>
      </c>
      <c r="D936" s="38">
        <v>969.6</v>
      </c>
      <c r="E936" s="38">
        <v>970.7</v>
      </c>
      <c r="F936" s="38">
        <f t="shared" si="89"/>
        <v>1.091658084449024</v>
      </c>
      <c r="G936" s="30">
        <f t="shared" si="90"/>
        <v>-3.0895983522137436E-2</v>
      </c>
      <c r="H936" s="30">
        <f t="shared" si="91"/>
        <v>2.8301886792448477E-2</v>
      </c>
      <c r="I936" s="30">
        <f t="shared" si="86"/>
        <v>5</v>
      </c>
      <c r="J936" s="30">
        <f t="shared" si="87"/>
        <v>1</v>
      </c>
      <c r="K936" s="30">
        <f t="shared" si="88"/>
        <v>2</v>
      </c>
    </row>
    <row r="937" spans="1:11" x14ac:dyDescent="0.25">
      <c r="A937" s="1">
        <v>44351</v>
      </c>
      <c r="B937" s="38">
        <v>974.2</v>
      </c>
      <c r="C937" s="38">
        <v>977.5</v>
      </c>
      <c r="D937" s="38">
        <v>969.2</v>
      </c>
      <c r="E937" s="38">
        <v>970</v>
      </c>
      <c r="F937" s="38">
        <f t="shared" si="89"/>
        <v>0.85198111270785803</v>
      </c>
      <c r="G937" s="30">
        <f t="shared" si="90"/>
        <v>-0.43112297269554972</v>
      </c>
      <c r="H937" s="30">
        <f t="shared" si="91"/>
        <v>0.50602409638555046</v>
      </c>
      <c r="I937" s="30">
        <f t="shared" si="86"/>
        <v>4</v>
      </c>
      <c r="J937" s="30">
        <f t="shared" si="87"/>
        <v>6</v>
      </c>
      <c r="K937" s="30">
        <f t="shared" si="88"/>
        <v>2</v>
      </c>
    </row>
    <row r="938" spans="1:11" x14ac:dyDescent="0.25">
      <c r="A938" s="1">
        <v>44349</v>
      </c>
      <c r="B938" s="38">
        <v>984.5</v>
      </c>
      <c r="C938" s="38">
        <v>984.9</v>
      </c>
      <c r="D938" s="38">
        <v>974.1</v>
      </c>
      <c r="E938" s="38">
        <v>978.1</v>
      </c>
      <c r="F938" s="38">
        <f t="shared" si="89"/>
        <v>1.0970035551041091</v>
      </c>
      <c r="G938" s="30">
        <f t="shared" si="90"/>
        <v>-0.65007618080243545</v>
      </c>
      <c r="H938" s="30">
        <f t="shared" si="91"/>
        <v>0.592592592592593</v>
      </c>
      <c r="I938" s="30">
        <f t="shared" si="86"/>
        <v>5</v>
      </c>
      <c r="J938" s="30">
        <f t="shared" si="87"/>
        <v>6</v>
      </c>
      <c r="K938" s="30">
        <f t="shared" si="88"/>
        <v>2</v>
      </c>
    </row>
    <row r="939" spans="1:11" x14ac:dyDescent="0.25">
      <c r="A939" s="1">
        <v>44348</v>
      </c>
      <c r="B939" s="38">
        <v>963</v>
      </c>
      <c r="C939" s="38">
        <v>983.8</v>
      </c>
      <c r="D939" s="38">
        <v>962.8</v>
      </c>
      <c r="E939" s="38">
        <v>981.4</v>
      </c>
      <c r="F939" s="38">
        <f t="shared" si="89"/>
        <v>2.1806853582554515</v>
      </c>
      <c r="G939" s="30">
        <f t="shared" si="90"/>
        <v>1.910695742471441</v>
      </c>
      <c r="H939" s="30">
        <f t="shared" si="91"/>
        <v>0.87619047619047519</v>
      </c>
      <c r="I939" s="30">
        <f t="shared" si="86"/>
        <v>10</v>
      </c>
      <c r="J939" s="30">
        <f t="shared" si="87"/>
        <v>9</v>
      </c>
      <c r="K939" s="30">
        <f t="shared" si="88"/>
        <v>4</v>
      </c>
    </row>
    <row r="940" spans="1:11" x14ac:dyDescent="0.25">
      <c r="A940" s="1">
        <v>44347</v>
      </c>
      <c r="B940" s="38">
        <v>958</v>
      </c>
      <c r="C940" s="38">
        <v>961.5</v>
      </c>
      <c r="D940" s="38">
        <v>951.6</v>
      </c>
      <c r="E940" s="38">
        <v>959.7</v>
      </c>
      <c r="F940" s="38">
        <f t="shared" si="89"/>
        <v>1.0334029227557389</v>
      </c>
      <c r="G940" s="30">
        <f t="shared" si="90"/>
        <v>0.17745302713987948</v>
      </c>
      <c r="H940" s="30">
        <f t="shared" si="91"/>
        <v>0.17171717171717668</v>
      </c>
      <c r="I940" s="30">
        <f t="shared" si="86"/>
        <v>5</v>
      </c>
      <c r="J940" s="30">
        <f t="shared" si="87"/>
        <v>2</v>
      </c>
      <c r="K940" s="30">
        <f t="shared" si="88"/>
        <v>2</v>
      </c>
    </row>
    <row r="941" spans="1:11" x14ac:dyDescent="0.25">
      <c r="A941" s="1">
        <v>44344</v>
      </c>
      <c r="B941" s="38">
        <v>959.2</v>
      </c>
      <c r="C941" s="38">
        <v>964.5</v>
      </c>
      <c r="D941" s="38">
        <v>954.7</v>
      </c>
      <c r="E941" s="38">
        <v>956.3</v>
      </c>
      <c r="F941" s="38">
        <f t="shared" si="89"/>
        <v>1.0216847372810627</v>
      </c>
      <c r="G941" s="30">
        <f t="shared" si="90"/>
        <v>-0.30233527939950905</v>
      </c>
      <c r="H941" s="30">
        <f t="shared" si="91"/>
        <v>0.29591836734694943</v>
      </c>
      <c r="I941" s="30">
        <f t="shared" si="86"/>
        <v>5</v>
      </c>
      <c r="J941" s="30">
        <f t="shared" si="87"/>
        <v>3</v>
      </c>
      <c r="K941" s="30">
        <f t="shared" si="88"/>
        <v>2</v>
      </c>
    </row>
    <row r="942" spans="1:11" x14ac:dyDescent="0.25">
      <c r="A942" s="1">
        <v>44343</v>
      </c>
      <c r="B942" s="38">
        <v>943.1</v>
      </c>
      <c r="C942" s="38">
        <v>960</v>
      </c>
      <c r="D942" s="38">
        <v>943.1</v>
      </c>
      <c r="E942" s="38">
        <v>953.1</v>
      </c>
      <c r="F942" s="38">
        <f t="shared" si="89"/>
        <v>1.7919626762803496</v>
      </c>
      <c r="G942" s="30">
        <f t="shared" si="90"/>
        <v>1.0603329445445868</v>
      </c>
      <c r="H942" s="30">
        <f t="shared" si="91"/>
        <v>0.59171597633136164</v>
      </c>
      <c r="I942" s="30">
        <f t="shared" si="86"/>
        <v>9</v>
      </c>
      <c r="J942" s="30">
        <f t="shared" si="87"/>
        <v>6</v>
      </c>
      <c r="K942" s="30">
        <f t="shared" si="88"/>
        <v>1</v>
      </c>
    </row>
    <row r="943" spans="1:11" x14ac:dyDescent="0.25">
      <c r="A943" s="1">
        <v>44341</v>
      </c>
      <c r="B943" s="38">
        <v>941.5</v>
      </c>
      <c r="C943" s="38">
        <v>948</v>
      </c>
      <c r="D943" s="38">
        <v>939.7</v>
      </c>
      <c r="E943" s="38">
        <v>945.6</v>
      </c>
      <c r="F943" s="38">
        <f t="shared" si="89"/>
        <v>0.88157195963886936</v>
      </c>
      <c r="G943" s="30">
        <f t="shared" si="90"/>
        <v>0.43547530536378359</v>
      </c>
      <c r="H943" s="30">
        <f t="shared" si="91"/>
        <v>0.4939759036144632</v>
      </c>
      <c r="I943" s="30">
        <f t="shared" si="86"/>
        <v>4</v>
      </c>
      <c r="J943" s="30">
        <f t="shared" si="87"/>
        <v>5</v>
      </c>
      <c r="K943" s="30">
        <f t="shared" si="88"/>
        <v>2</v>
      </c>
    </row>
    <row r="944" spans="1:11" x14ac:dyDescent="0.25">
      <c r="A944" s="1">
        <v>44340</v>
      </c>
      <c r="B944" s="38">
        <v>936</v>
      </c>
      <c r="C944" s="38">
        <v>938.8</v>
      </c>
      <c r="D944" s="38">
        <v>933.2</v>
      </c>
      <c r="E944" s="38">
        <v>934</v>
      </c>
      <c r="F944" s="38">
        <f t="shared" si="89"/>
        <v>0.5982905982905885</v>
      </c>
      <c r="G944" s="30">
        <f t="shared" si="90"/>
        <v>-0.21367521367521369</v>
      </c>
      <c r="H944" s="30">
        <f t="shared" si="91"/>
        <v>0.35714285714286303</v>
      </c>
      <c r="I944" s="30">
        <f t="shared" si="86"/>
        <v>2</v>
      </c>
      <c r="J944" s="30">
        <f t="shared" si="87"/>
        <v>4</v>
      </c>
      <c r="K944" s="30">
        <f t="shared" si="88"/>
        <v>2</v>
      </c>
    </row>
    <row r="945" spans="1:11" x14ac:dyDescent="0.25">
      <c r="A945" s="1">
        <v>44337</v>
      </c>
      <c r="B945" s="38">
        <v>938.8</v>
      </c>
      <c r="C945" s="38">
        <v>940.8</v>
      </c>
      <c r="D945" s="38">
        <v>932</v>
      </c>
      <c r="E945" s="38">
        <v>937.5</v>
      </c>
      <c r="F945" s="38">
        <f t="shared" si="89"/>
        <v>0.93736685129952657</v>
      </c>
      <c r="G945" s="30">
        <f t="shared" si="90"/>
        <v>-0.13847464848742594</v>
      </c>
      <c r="H945" s="30">
        <f t="shared" si="91"/>
        <v>0.14772727272726832</v>
      </c>
      <c r="I945" s="30">
        <f t="shared" si="86"/>
        <v>5</v>
      </c>
      <c r="J945" s="30">
        <f t="shared" si="87"/>
        <v>2</v>
      </c>
      <c r="K945" s="30">
        <f t="shared" si="88"/>
        <v>2</v>
      </c>
    </row>
    <row r="946" spans="1:11" x14ac:dyDescent="0.25">
      <c r="A946" s="1">
        <v>44336</v>
      </c>
      <c r="B946" s="38">
        <v>941</v>
      </c>
      <c r="C946" s="38">
        <v>944.9</v>
      </c>
      <c r="D946" s="38">
        <v>934.7</v>
      </c>
      <c r="E946" s="38">
        <v>936.2</v>
      </c>
      <c r="F946" s="38">
        <f t="shared" si="89"/>
        <v>1.083953241232724</v>
      </c>
      <c r="G946" s="30">
        <f t="shared" si="90"/>
        <v>-0.5100956429330451</v>
      </c>
      <c r="H946" s="30">
        <f t="shared" si="91"/>
        <v>0.47058823529411631</v>
      </c>
      <c r="I946" s="30">
        <f t="shared" si="86"/>
        <v>5</v>
      </c>
      <c r="J946" s="30">
        <f t="shared" si="87"/>
        <v>5</v>
      </c>
      <c r="K946" s="30">
        <f t="shared" si="88"/>
        <v>2</v>
      </c>
    </row>
    <row r="947" spans="1:11" x14ac:dyDescent="0.25">
      <c r="A947" s="1">
        <v>44335</v>
      </c>
      <c r="B947" s="38">
        <v>942.5</v>
      </c>
      <c r="C947" s="38">
        <v>945.4</v>
      </c>
      <c r="D947" s="38">
        <v>938.4</v>
      </c>
      <c r="E947" s="38">
        <v>941.1</v>
      </c>
      <c r="F947" s="38">
        <f t="shared" si="89"/>
        <v>0.7427055702917772</v>
      </c>
      <c r="G947" s="30">
        <f t="shared" si="90"/>
        <v>-0.14854111405835305</v>
      </c>
      <c r="H947" s="30">
        <f t="shared" si="91"/>
        <v>0.19999999999999679</v>
      </c>
      <c r="I947" s="30">
        <f t="shared" si="86"/>
        <v>3</v>
      </c>
      <c r="J947" s="30">
        <f t="shared" si="87"/>
        <v>2</v>
      </c>
      <c r="K947" s="30">
        <f t="shared" si="88"/>
        <v>2</v>
      </c>
    </row>
    <row r="948" spans="1:11" x14ac:dyDescent="0.25">
      <c r="A948" s="1">
        <v>44334</v>
      </c>
      <c r="B948" s="38">
        <v>941.1</v>
      </c>
      <c r="C948" s="38">
        <v>949.8</v>
      </c>
      <c r="D948" s="38">
        <v>940.7</v>
      </c>
      <c r="E948" s="38">
        <v>947.1</v>
      </c>
      <c r="F948" s="38">
        <f t="shared" si="89"/>
        <v>0.96695356497714469</v>
      </c>
      <c r="G948" s="30">
        <f t="shared" si="90"/>
        <v>0.63755180108383802</v>
      </c>
      <c r="H948" s="30">
        <f t="shared" si="91"/>
        <v>0.65934065934066588</v>
      </c>
      <c r="I948" s="30">
        <f t="shared" si="86"/>
        <v>5</v>
      </c>
      <c r="J948" s="30">
        <f t="shared" si="87"/>
        <v>7</v>
      </c>
      <c r="K948" s="30">
        <f t="shared" si="88"/>
        <v>3</v>
      </c>
    </row>
    <row r="949" spans="1:11" x14ac:dyDescent="0.25">
      <c r="A949" s="1">
        <v>44333</v>
      </c>
      <c r="B949" s="38">
        <v>929.5</v>
      </c>
      <c r="C949" s="38">
        <v>939.9</v>
      </c>
      <c r="D949" s="38">
        <v>925</v>
      </c>
      <c r="E949" s="38">
        <v>935.5</v>
      </c>
      <c r="F949" s="38">
        <f t="shared" si="89"/>
        <v>1.6030123722431389</v>
      </c>
      <c r="G949" s="30">
        <f t="shared" si="90"/>
        <v>0.64550833781603012</v>
      </c>
      <c r="H949" s="30">
        <f t="shared" si="91"/>
        <v>0.4026845637583899</v>
      </c>
      <c r="I949" s="30">
        <f t="shared" si="86"/>
        <v>8</v>
      </c>
      <c r="J949" s="30">
        <f t="shared" si="87"/>
        <v>5</v>
      </c>
      <c r="K949" s="30">
        <f t="shared" si="88"/>
        <v>1</v>
      </c>
    </row>
    <row r="950" spans="1:11" x14ac:dyDescent="0.25">
      <c r="A950" s="1">
        <v>44330</v>
      </c>
      <c r="B950" s="38">
        <v>941.5</v>
      </c>
      <c r="C950" s="38">
        <v>942</v>
      </c>
      <c r="D950" s="38">
        <v>923.7</v>
      </c>
      <c r="E950" s="38">
        <v>934.6</v>
      </c>
      <c r="F950" s="38">
        <f t="shared" si="89"/>
        <v>1.9437068507700428</v>
      </c>
      <c r="G950" s="30">
        <f t="shared" si="90"/>
        <v>-0.73287307488050735</v>
      </c>
      <c r="H950" s="30">
        <f t="shared" si="91"/>
        <v>0.37704918032786855</v>
      </c>
      <c r="I950" s="30">
        <f t="shared" si="86"/>
        <v>10</v>
      </c>
      <c r="J950" s="30">
        <f t="shared" si="87"/>
        <v>4</v>
      </c>
      <c r="K950" s="30">
        <f t="shared" si="88"/>
        <v>1</v>
      </c>
    </row>
    <row r="951" spans="1:11" x14ac:dyDescent="0.25">
      <c r="A951" s="1">
        <v>44329</v>
      </c>
      <c r="B951" s="38">
        <v>939</v>
      </c>
      <c r="C951" s="38">
        <v>939.9</v>
      </c>
      <c r="D951" s="38">
        <v>906.3</v>
      </c>
      <c r="E951" s="38">
        <v>930.9</v>
      </c>
      <c r="F951" s="38">
        <f t="shared" si="89"/>
        <v>3.5782747603833891</v>
      </c>
      <c r="G951" s="30">
        <f t="shared" si="90"/>
        <v>-0.8626198083067117</v>
      </c>
      <c r="H951" s="30">
        <f t="shared" si="91"/>
        <v>0.24107142857142907</v>
      </c>
      <c r="I951" s="30">
        <f t="shared" si="86"/>
        <v>10</v>
      </c>
      <c r="J951" s="30">
        <f t="shared" si="87"/>
        <v>3</v>
      </c>
      <c r="K951" s="30">
        <f t="shared" si="88"/>
        <v>1</v>
      </c>
    </row>
    <row r="952" spans="1:11" x14ac:dyDescent="0.25">
      <c r="A952" s="1">
        <v>44328</v>
      </c>
      <c r="B952" s="38">
        <v>954</v>
      </c>
      <c r="C952" s="38">
        <v>954.7</v>
      </c>
      <c r="D952" s="38">
        <v>940</v>
      </c>
      <c r="E952" s="38">
        <v>949.5</v>
      </c>
      <c r="F952" s="38">
        <f t="shared" si="89"/>
        <v>1.5408805031446589</v>
      </c>
      <c r="G952" s="30">
        <f t="shared" si="90"/>
        <v>-0.47169811320754718</v>
      </c>
      <c r="H952" s="30">
        <f t="shared" si="91"/>
        <v>0.3061224489795909</v>
      </c>
      <c r="I952" s="30">
        <f t="shared" si="86"/>
        <v>8</v>
      </c>
      <c r="J952" s="30">
        <f t="shared" si="87"/>
        <v>4</v>
      </c>
      <c r="K952" s="30">
        <f t="shared" si="88"/>
        <v>1</v>
      </c>
    </row>
    <row r="953" spans="1:11" x14ac:dyDescent="0.25">
      <c r="A953" s="1">
        <v>44327</v>
      </c>
      <c r="B953" s="38">
        <v>947.3</v>
      </c>
      <c r="C953" s="38">
        <v>956.5</v>
      </c>
      <c r="D953" s="38">
        <v>945.2</v>
      </c>
      <c r="E953" s="38">
        <v>955.8</v>
      </c>
      <c r="F953" s="38">
        <f t="shared" si="89"/>
        <v>1.1928639290615386</v>
      </c>
      <c r="G953" s="30">
        <f t="shared" si="90"/>
        <v>0.89728702628523171</v>
      </c>
      <c r="H953" s="30">
        <f t="shared" si="91"/>
        <v>0.75221238938053392</v>
      </c>
      <c r="I953" s="30">
        <f t="shared" si="86"/>
        <v>7</v>
      </c>
      <c r="J953" s="30">
        <f t="shared" si="87"/>
        <v>8</v>
      </c>
      <c r="K953" s="30">
        <f t="shared" si="88"/>
        <v>4</v>
      </c>
    </row>
    <row r="954" spans="1:11" x14ac:dyDescent="0.25">
      <c r="A954" s="1">
        <v>44326</v>
      </c>
      <c r="B954" s="38">
        <v>961.4</v>
      </c>
      <c r="C954" s="38">
        <v>965</v>
      </c>
      <c r="D954" s="38">
        <v>947</v>
      </c>
      <c r="E954" s="38">
        <v>957.5</v>
      </c>
      <c r="F954" s="38">
        <f t="shared" si="89"/>
        <v>1.8722696068233826</v>
      </c>
      <c r="G954" s="30">
        <f t="shared" si="90"/>
        <v>-0.40565841481173048</v>
      </c>
      <c r="H954" s="30">
        <f t="shared" si="91"/>
        <v>0.21666666666666537</v>
      </c>
      <c r="I954" s="30">
        <f t="shared" si="86"/>
        <v>10</v>
      </c>
      <c r="J954" s="30">
        <f t="shared" si="87"/>
        <v>3</v>
      </c>
      <c r="K954" s="30">
        <f t="shared" si="88"/>
        <v>1</v>
      </c>
    </row>
    <row r="955" spans="1:11" x14ac:dyDescent="0.25">
      <c r="A955" s="1">
        <v>44323</v>
      </c>
      <c r="B955" s="38">
        <v>944.9</v>
      </c>
      <c r="C955" s="38">
        <v>956.7</v>
      </c>
      <c r="D955" s="38">
        <v>944.6</v>
      </c>
      <c r="E955" s="38">
        <v>953.8</v>
      </c>
      <c r="F955" s="38">
        <f t="shared" si="89"/>
        <v>1.2805587892898742</v>
      </c>
      <c r="G955" s="30">
        <f t="shared" si="90"/>
        <v>0.94189861360990335</v>
      </c>
      <c r="H955" s="30">
        <f t="shared" si="91"/>
        <v>0.7355371900826414</v>
      </c>
      <c r="I955" s="30">
        <f t="shared" si="86"/>
        <v>7</v>
      </c>
      <c r="J955" s="30">
        <f t="shared" si="87"/>
        <v>8</v>
      </c>
      <c r="K955" s="30">
        <f t="shared" si="88"/>
        <v>4</v>
      </c>
    </row>
    <row r="956" spans="1:11" x14ac:dyDescent="0.25">
      <c r="A956" s="1">
        <v>44322</v>
      </c>
      <c r="B956" s="38">
        <v>922.5</v>
      </c>
      <c r="C956" s="38">
        <v>945.3</v>
      </c>
      <c r="D956" s="38">
        <v>921.3</v>
      </c>
      <c r="E956" s="38">
        <v>940.4</v>
      </c>
      <c r="F956" s="38">
        <f t="shared" si="89"/>
        <v>2.6016260162601625</v>
      </c>
      <c r="G956" s="30">
        <f t="shared" si="90"/>
        <v>1.9403794037940354</v>
      </c>
      <c r="H956" s="30">
        <f t="shared" si="91"/>
        <v>0.74583333333333235</v>
      </c>
      <c r="I956" s="30">
        <f t="shared" si="86"/>
        <v>10</v>
      </c>
      <c r="J956" s="30">
        <f t="shared" si="87"/>
        <v>8</v>
      </c>
      <c r="K956" s="30">
        <f t="shared" si="88"/>
        <v>4</v>
      </c>
    </row>
    <row r="957" spans="1:11" x14ac:dyDescent="0.25">
      <c r="A957" s="1">
        <v>44321</v>
      </c>
      <c r="B957" s="38">
        <v>952</v>
      </c>
      <c r="C957" s="38">
        <v>952.9</v>
      </c>
      <c r="D957" s="38">
        <v>918.5</v>
      </c>
      <c r="E957" s="38">
        <v>919.6</v>
      </c>
      <c r="F957" s="38">
        <f t="shared" si="89"/>
        <v>3.6134453781512579</v>
      </c>
      <c r="G957" s="30">
        <f t="shared" si="90"/>
        <v>-3.4033613445378128</v>
      </c>
      <c r="H957" s="30">
        <f t="shared" si="91"/>
        <v>0.94186046511627908</v>
      </c>
      <c r="I957" s="30">
        <f t="shared" si="86"/>
        <v>10</v>
      </c>
      <c r="J957" s="30">
        <f t="shared" si="87"/>
        <v>10</v>
      </c>
      <c r="K957" s="30">
        <f t="shared" si="88"/>
        <v>4</v>
      </c>
    </row>
    <row r="958" spans="1:11" x14ac:dyDescent="0.25">
      <c r="A958" s="1">
        <v>44316</v>
      </c>
      <c r="B958" s="38">
        <v>960.5</v>
      </c>
      <c r="C958" s="38">
        <v>962.3</v>
      </c>
      <c r="D958" s="38">
        <v>953.2</v>
      </c>
      <c r="E958" s="38">
        <v>955.5</v>
      </c>
      <c r="F958" s="38">
        <f t="shared" si="89"/>
        <v>0.94742321707443089</v>
      </c>
      <c r="G958" s="30">
        <f t="shared" si="90"/>
        <v>-0.52056220718375845</v>
      </c>
      <c r="H958" s="30">
        <f t="shared" si="91"/>
        <v>0.54945054945055494</v>
      </c>
      <c r="I958" s="30">
        <f t="shared" si="86"/>
        <v>5</v>
      </c>
      <c r="J958" s="30">
        <f t="shared" si="87"/>
        <v>6</v>
      </c>
      <c r="K958" s="30">
        <f t="shared" si="88"/>
        <v>2</v>
      </c>
    </row>
    <row r="959" spans="1:11" x14ac:dyDescent="0.25">
      <c r="A959" s="1">
        <v>44315</v>
      </c>
      <c r="B959" s="38">
        <v>954.7</v>
      </c>
      <c r="C959" s="38">
        <v>965</v>
      </c>
      <c r="D959" s="38">
        <v>953.7</v>
      </c>
      <c r="E959" s="38">
        <v>962.7</v>
      </c>
      <c r="F959" s="38">
        <f t="shared" si="89"/>
        <v>1.1836178904367816</v>
      </c>
      <c r="G959" s="30">
        <f t="shared" si="90"/>
        <v>0.83795956845082231</v>
      </c>
      <c r="H959" s="30">
        <f t="shared" si="91"/>
        <v>0.70796460176991449</v>
      </c>
      <c r="I959" s="30">
        <f t="shared" si="86"/>
        <v>6</v>
      </c>
      <c r="J959" s="30">
        <f t="shared" si="87"/>
        <v>8</v>
      </c>
      <c r="K959" s="30">
        <f t="shared" si="88"/>
        <v>4</v>
      </c>
    </row>
    <row r="960" spans="1:11" x14ac:dyDescent="0.25">
      <c r="A960" s="1">
        <v>44314</v>
      </c>
      <c r="B960" s="38">
        <v>942</v>
      </c>
      <c r="C960" s="38">
        <v>952.6</v>
      </c>
      <c r="D960" s="38">
        <v>941.4</v>
      </c>
      <c r="E960" s="38">
        <v>949.4</v>
      </c>
      <c r="F960" s="38">
        <f t="shared" si="89"/>
        <v>1.1889596602972448</v>
      </c>
      <c r="G960" s="30">
        <f t="shared" si="90"/>
        <v>0.78556263269638826</v>
      </c>
      <c r="H960" s="30">
        <f t="shared" si="91"/>
        <v>0.66071428571428104</v>
      </c>
      <c r="I960" s="30">
        <f t="shared" si="86"/>
        <v>7</v>
      </c>
      <c r="J960" s="30">
        <f t="shared" si="87"/>
        <v>7</v>
      </c>
      <c r="K960" s="30">
        <f t="shared" si="88"/>
        <v>4</v>
      </c>
    </row>
    <row r="961" spans="1:11" x14ac:dyDescent="0.25">
      <c r="A961" s="1">
        <v>44313</v>
      </c>
      <c r="B961" s="38">
        <v>941</v>
      </c>
      <c r="C961" s="38">
        <v>945.5</v>
      </c>
      <c r="D961" s="38">
        <v>936.1</v>
      </c>
      <c r="E961" s="38">
        <v>939.4</v>
      </c>
      <c r="F961" s="38">
        <f t="shared" si="89"/>
        <v>0.99893730074388698</v>
      </c>
      <c r="G961" s="30">
        <f t="shared" si="90"/>
        <v>-0.17003188097768573</v>
      </c>
      <c r="H961" s="30">
        <f t="shared" si="91"/>
        <v>0.17021276595744966</v>
      </c>
      <c r="I961" s="30">
        <f t="shared" si="86"/>
        <v>5</v>
      </c>
      <c r="J961" s="30">
        <f t="shared" si="87"/>
        <v>2</v>
      </c>
      <c r="K961" s="30">
        <f t="shared" si="88"/>
        <v>2</v>
      </c>
    </row>
    <row r="962" spans="1:11" x14ac:dyDescent="0.25">
      <c r="A962" s="1">
        <v>44312</v>
      </c>
      <c r="B962" s="38">
        <v>935.5</v>
      </c>
      <c r="C962" s="38">
        <v>943</v>
      </c>
      <c r="D962" s="38">
        <v>933.2</v>
      </c>
      <c r="E962" s="38">
        <v>940.4</v>
      </c>
      <c r="F962" s="38">
        <f t="shared" si="89"/>
        <v>1.0475681453767989</v>
      </c>
      <c r="G962" s="30">
        <f t="shared" si="90"/>
        <v>0.52378407268839944</v>
      </c>
      <c r="H962" s="30">
        <f t="shared" si="91"/>
        <v>0.5</v>
      </c>
      <c r="I962" s="30">
        <f t="shared" si="86"/>
        <v>5</v>
      </c>
      <c r="J962" s="30">
        <f t="shared" si="87"/>
        <v>6</v>
      </c>
      <c r="K962" s="30">
        <f t="shared" si="88"/>
        <v>2</v>
      </c>
    </row>
    <row r="963" spans="1:11" x14ac:dyDescent="0.25">
      <c r="A963" s="1">
        <v>44309</v>
      </c>
      <c r="B963" s="38">
        <v>944.2</v>
      </c>
      <c r="C963" s="38">
        <v>944.7</v>
      </c>
      <c r="D963" s="38">
        <v>936.4</v>
      </c>
      <c r="E963" s="38">
        <v>938.2</v>
      </c>
      <c r="F963" s="38">
        <f t="shared" si="89"/>
        <v>0.87905104850667959</v>
      </c>
      <c r="G963" s="30">
        <f t="shared" si="90"/>
        <v>-0.63545858928193177</v>
      </c>
      <c r="H963" s="30">
        <f t="shared" si="91"/>
        <v>0.72289156626505424</v>
      </c>
      <c r="I963" s="30">
        <f t="shared" ref="I963:I1026" si="92">VLOOKUP(_xlfn.PERCENTRANK.EXC(F$4:F$1200,F963),$M$4:$O$13,3,TRUE)</f>
        <v>4</v>
      </c>
      <c r="J963" s="30">
        <f t="shared" ref="J963:J1026" si="93">VLOOKUP(H963,$M$17:$O$26,3,TRUE)</f>
        <v>8</v>
      </c>
      <c r="K963" s="30">
        <f t="shared" ref="K963:K1026" si="94">IF(I963&gt;=$O$3,IF(J963&gt;=$O$16,4,1),IF(J963&gt;=$O$16,3,2))</f>
        <v>3</v>
      </c>
    </row>
    <row r="964" spans="1:11" x14ac:dyDescent="0.25">
      <c r="A964" s="1">
        <v>44308</v>
      </c>
      <c r="B964" s="38">
        <v>959.5</v>
      </c>
      <c r="C964" s="38">
        <v>960.8</v>
      </c>
      <c r="D964" s="38">
        <v>945.1</v>
      </c>
      <c r="E964" s="38">
        <v>948.9</v>
      </c>
      <c r="F964" s="38">
        <f t="shared" ref="F964:F1027" si="95">(C964-D964)/B964*100</f>
        <v>1.6362688900468922</v>
      </c>
      <c r="G964" s="30">
        <f t="shared" ref="G964:G1027" si="96">(E964-B964)/B964*100</f>
        <v>-1.1047420531526861</v>
      </c>
      <c r="H964" s="30">
        <f t="shared" ref="H964:H1027" si="97">ABS(G964/F964)</f>
        <v>0.67515923566879432</v>
      </c>
      <c r="I964" s="30">
        <f t="shared" si="92"/>
        <v>8</v>
      </c>
      <c r="J964" s="30">
        <f t="shared" si="93"/>
        <v>7</v>
      </c>
      <c r="K964" s="30">
        <f t="shared" si="94"/>
        <v>4</v>
      </c>
    </row>
    <row r="965" spans="1:11" x14ac:dyDescent="0.25">
      <c r="A965" s="1">
        <v>44307</v>
      </c>
      <c r="B965" s="38">
        <v>955</v>
      </c>
      <c r="C965" s="38">
        <v>959.4</v>
      </c>
      <c r="D965" s="38">
        <v>953.7</v>
      </c>
      <c r="E965" s="38">
        <v>958.2</v>
      </c>
      <c r="F965" s="38">
        <f t="shared" si="95"/>
        <v>0.59685863874344836</v>
      </c>
      <c r="G965" s="30">
        <f t="shared" si="96"/>
        <v>0.33507853403141835</v>
      </c>
      <c r="H965" s="30">
        <f t="shared" si="97"/>
        <v>0.56140350877194445</v>
      </c>
      <c r="I965" s="30">
        <f t="shared" si="92"/>
        <v>2</v>
      </c>
      <c r="J965" s="30">
        <f t="shared" si="93"/>
        <v>6</v>
      </c>
      <c r="K965" s="30">
        <f t="shared" si="94"/>
        <v>2</v>
      </c>
    </row>
    <row r="966" spans="1:11" x14ac:dyDescent="0.25">
      <c r="A966" s="1">
        <v>44306</v>
      </c>
      <c r="B966" s="38">
        <v>953.9</v>
      </c>
      <c r="C966" s="38">
        <v>959.8</v>
      </c>
      <c r="D966" s="38">
        <v>952.1</v>
      </c>
      <c r="E966" s="38">
        <v>958.9</v>
      </c>
      <c r="F966" s="38">
        <f t="shared" si="95"/>
        <v>0.80721249606876322</v>
      </c>
      <c r="G966" s="30">
        <f t="shared" si="96"/>
        <v>0.52416395848621455</v>
      </c>
      <c r="H966" s="30">
        <f t="shared" si="97"/>
        <v>0.64935064935065512</v>
      </c>
      <c r="I966" s="30">
        <f t="shared" si="92"/>
        <v>4</v>
      </c>
      <c r="J966" s="30">
        <f t="shared" si="93"/>
        <v>7</v>
      </c>
      <c r="K966" s="30">
        <f t="shared" si="94"/>
        <v>3</v>
      </c>
    </row>
    <row r="967" spans="1:11" x14ac:dyDescent="0.25">
      <c r="A967" s="1">
        <v>44305</v>
      </c>
      <c r="B967" s="38">
        <v>945.5</v>
      </c>
      <c r="C967" s="38">
        <v>957.4</v>
      </c>
      <c r="D967" s="38">
        <v>943.6</v>
      </c>
      <c r="E967" s="38">
        <v>956</v>
      </c>
      <c r="F967" s="38">
        <f t="shared" si="95"/>
        <v>1.4595452141723908</v>
      </c>
      <c r="G967" s="30">
        <f t="shared" si="96"/>
        <v>1.1105235325224749</v>
      </c>
      <c r="H967" s="30">
        <f t="shared" si="97"/>
        <v>0.7608695652173938</v>
      </c>
      <c r="I967" s="30">
        <f t="shared" si="92"/>
        <v>8</v>
      </c>
      <c r="J967" s="30">
        <f t="shared" si="93"/>
        <v>8</v>
      </c>
      <c r="K967" s="30">
        <f t="shared" si="94"/>
        <v>4</v>
      </c>
    </row>
    <row r="968" spans="1:11" x14ac:dyDescent="0.25">
      <c r="A968" s="1">
        <v>44302</v>
      </c>
      <c r="B968" s="38">
        <v>937</v>
      </c>
      <c r="C968" s="38">
        <v>944.1</v>
      </c>
      <c r="D968" s="38">
        <v>934.5</v>
      </c>
      <c r="E968" s="38">
        <v>943.3</v>
      </c>
      <c r="F968" s="38">
        <f t="shared" si="95"/>
        <v>1.0245464247598743</v>
      </c>
      <c r="G968" s="30">
        <f t="shared" si="96"/>
        <v>0.67235859124866115</v>
      </c>
      <c r="H968" s="30">
        <f t="shared" si="97"/>
        <v>0.65624999999999378</v>
      </c>
      <c r="I968" s="30">
        <f t="shared" si="92"/>
        <v>5</v>
      </c>
      <c r="J968" s="30">
        <f t="shared" si="93"/>
        <v>7</v>
      </c>
      <c r="K968" s="30">
        <f t="shared" si="94"/>
        <v>3</v>
      </c>
    </row>
    <row r="969" spans="1:11" x14ac:dyDescent="0.25">
      <c r="A969" s="1">
        <v>44298</v>
      </c>
      <c r="B969" s="38">
        <v>947</v>
      </c>
      <c r="C969" s="38">
        <v>948.4</v>
      </c>
      <c r="D969" s="38">
        <v>934.6</v>
      </c>
      <c r="E969" s="38">
        <v>939.2</v>
      </c>
      <c r="F969" s="38">
        <f t="shared" si="95"/>
        <v>1.4572333685322021</v>
      </c>
      <c r="G969" s="30">
        <f t="shared" si="96"/>
        <v>-0.8236536430834166</v>
      </c>
      <c r="H969" s="30">
        <f t="shared" si="97"/>
        <v>0.56521739130434645</v>
      </c>
      <c r="I969" s="30">
        <f t="shared" si="92"/>
        <v>8</v>
      </c>
      <c r="J969" s="30">
        <f t="shared" si="93"/>
        <v>6</v>
      </c>
      <c r="K969" s="30">
        <f t="shared" si="94"/>
        <v>1</v>
      </c>
    </row>
    <row r="970" spans="1:11" x14ac:dyDescent="0.25">
      <c r="A970" s="1">
        <v>44295</v>
      </c>
      <c r="B970" s="38">
        <v>942</v>
      </c>
      <c r="C970" s="38">
        <v>956.1</v>
      </c>
      <c r="D970" s="38">
        <v>942</v>
      </c>
      <c r="E970" s="38">
        <v>950.9</v>
      </c>
      <c r="F970" s="38">
        <f t="shared" si="95"/>
        <v>1.4968152866242064</v>
      </c>
      <c r="G970" s="30">
        <f t="shared" si="96"/>
        <v>0.94479830148619715</v>
      </c>
      <c r="H970" s="30">
        <f t="shared" si="97"/>
        <v>0.6312056737588625</v>
      </c>
      <c r="I970" s="30">
        <f t="shared" si="92"/>
        <v>8</v>
      </c>
      <c r="J970" s="30">
        <f t="shared" si="93"/>
        <v>7</v>
      </c>
      <c r="K970" s="30">
        <f t="shared" si="94"/>
        <v>4</v>
      </c>
    </row>
    <row r="971" spans="1:11" x14ac:dyDescent="0.25">
      <c r="A971" s="1">
        <v>44294</v>
      </c>
      <c r="B971" s="38">
        <v>945</v>
      </c>
      <c r="C971" s="38">
        <v>949</v>
      </c>
      <c r="D971" s="38">
        <v>942.5</v>
      </c>
      <c r="E971" s="38">
        <v>945.1</v>
      </c>
      <c r="F971" s="38">
        <f t="shared" si="95"/>
        <v>0.68783068783068779</v>
      </c>
      <c r="G971" s="30">
        <f t="shared" si="96"/>
        <v>1.0582010582012987E-2</v>
      </c>
      <c r="H971" s="30">
        <f t="shared" si="97"/>
        <v>1.5384615384618883E-2</v>
      </c>
      <c r="I971" s="30">
        <f t="shared" si="92"/>
        <v>3</v>
      </c>
      <c r="J971" s="30">
        <f t="shared" si="93"/>
        <v>1</v>
      </c>
      <c r="K971" s="30">
        <f t="shared" si="94"/>
        <v>2</v>
      </c>
    </row>
    <row r="972" spans="1:11" x14ac:dyDescent="0.25">
      <c r="A972" s="1">
        <v>44293</v>
      </c>
      <c r="B972" s="38">
        <v>954.8</v>
      </c>
      <c r="C972" s="38">
        <v>957.9</v>
      </c>
      <c r="D972" s="38">
        <v>945.2</v>
      </c>
      <c r="E972" s="38">
        <v>946</v>
      </c>
      <c r="F972" s="38">
        <f t="shared" si="95"/>
        <v>1.3301214914118069</v>
      </c>
      <c r="G972" s="30">
        <f t="shared" si="96"/>
        <v>-0.92165898617511055</v>
      </c>
      <c r="H972" s="30">
        <f t="shared" si="97"/>
        <v>0.69291338582677187</v>
      </c>
      <c r="I972" s="30">
        <f t="shared" si="92"/>
        <v>7</v>
      </c>
      <c r="J972" s="30">
        <f t="shared" si="93"/>
        <v>7</v>
      </c>
      <c r="K972" s="30">
        <f t="shared" si="94"/>
        <v>4</v>
      </c>
    </row>
    <row r="973" spans="1:11" x14ac:dyDescent="0.25">
      <c r="A973" s="1">
        <v>44291</v>
      </c>
      <c r="B973" s="38">
        <v>972.5</v>
      </c>
      <c r="C973" s="38">
        <v>972.9</v>
      </c>
      <c r="D973" s="38">
        <v>956.7</v>
      </c>
      <c r="E973" s="38">
        <v>961.9</v>
      </c>
      <c r="F973" s="38">
        <f t="shared" si="95"/>
        <v>1.6658097686375253</v>
      </c>
      <c r="G973" s="30">
        <f t="shared" si="96"/>
        <v>-1.0899742930591283</v>
      </c>
      <c r="H973" s="30">
        <f t="shared" si="97"/>
        <v>0.65432098765432511</v>
      </c>
      <c r="I973" s="30">
        <f t="shared" si="92"/>
        <v>9</v>
      </c>
      <c r="J973" s="30">
        <f t="shared" si="93"/>
        <v>7</v>
      </c>
      <c r="K973" s="30">
        <f t="shared" si="94"/>
        <v>4</v>
      </c>
    </row>
    <row r="974" spans="1:11" x14ac:dyDescent="0.25">
      <c r="A974" s="1">
        <v>44288</v>
      </c>
      <c r="B974" s="38">
        <v>972</v>
      </c>
      <c r="C974" s="38">
        <v>974.8</v>
      </c>
      <c r="D974" s="38">
        <v>969</v>
      </c>
      <c r="E974" s="38">
        <v>971.5</v>
      </c>
      <c r="F974" s="38">
        <f t="shared" si="95"/>
        <v>0.59670781893003655</v>
      </c>
      <c r="G974" s="30">
        <f t="shared" si="96"/>
        <v>-5.1440329218106998E-2</v>
      </c>
      <c r="H974" s="30">
        <f t="shared" si="97"/>
        <v>8.620689655172481E-2</v>
      </c>
      <c r="I974" s="30">
        <f t="shared" si="92"/>
        <v>2</v>
      </c>
      <c r="J974" s="30">
        <f t="shared" si="93"/>
        <v>1</v>
      </c>
      <c r="K974" s="30">
        <f t="shared" si="94"/>
        <v>2</v>
      </c>
    </row>
    <row r="975" spans="1:11" x14ac:dyDescent="0.25">
      <c r="A975" s="1">
        <v>44287</v>
      </c>
      <c r="B975" s="38">
        <v>967</v>
      </c>
      <c r="C975" s="38">
        <v>973.5</v>
      </c>
      <c r="D975" s="38">
        <v>965.6</v>
      </c>
      <c r="E975" s="38">
        <v>969.5</v>
      </c>
      <c r="F975" s="38">
        <f t="shared" si="95"/>
        <v>0.81695966907962525</v>
      </c>
      <c r="G975" s="30">
        <f t="shared" si="96"/>
        <v>0.25853154084798347</v>
      </c>
      <c r="H975" s="30">
        <f t="shared" si="97"/>
        <v>0.31645569620253261</v>
      </c>
      <c r="I975" s="30">
        <f t="shared" si="92"/>
        <v>4</v>
      </c>
      <c r="J975" s="30">
        <f t="shared" si="93"/>
        <v>4</v>
      </c>
      <c r="K975" s="30">
        <f t="shared" si="94"/>
        <v>2</v>
      </c>
    </row>
    <row r="976" spans="1:11" x14ac:dyDescent="0.25">
      <c r="A976" s="1">
        <v>44286</v>
      </c>
      <c r="B976" s="38">
        <v>967.5</v>
      </c>
      <c r="C976" s="38">
        <v>969.8</v>
      </c>
      <c r="D976" s="38">
        <v>964.6</v>
      </c>
      <c r="E976" s="38">
        <v>965.5</v>
      </c>
      <c r="F976" s="38">
        <f t="shared" si="95"/>
        <v>0.53746770025839097</v>
      </c>
      <c r="G976" s="30">
        <f t="shared" si="96"/>
        <v>-0.20671834625322996</v>
      </c>
      <c r="H976" s="30">
        <f t="shared" si="97"/>
        <v>0.38461538461538958</v>
      </c>
      <c r="I976" s="30">
        <f t="shared" si="92"/>
        <v>1</v>
      </c>
      <c r="J976" s="30">
        <f t="shared" si="93"/>
        <v>4</v>
      </c>
      <c r="K976" s="30">
        <f t="shared" si="94"/>
        <v>2</v>
      </c>
    </row>
    <row r="977" spans="1:11" x14ac:dyDescent="0.25">
      <c r="A977" s="1">
        <v>44285</v>
      </c>
      <c r="B977" s="38">
        <v>968.2</v>
      </c>
      <c r="C977" s="38">
        <v>970.8</v>
      </c>
      <c r="D977" s="38">
        <v>964.1</v>
      </c>
      <c r="E977" s="38">
        <v>967.8</v>
      </c>
      <c r="F977" s="38">
        <f t="shared" si="95"/>
        <v>0.69200578392893319</v>
      </c>
      <c r="G977" s="30">
        <f t="shared" si="96"/>
        <v>-4.1313778145020755E-2</v>
      </c>
      <c r="H977" s="30">
        <f t="shared" si="97"/>
        <v>5.9701492537327622E-2</v>
      </c>
      <c r="I977" s="30">
        <f t="shared" si="92"/>
        <v>3</v>
      </c>
      <c r="J977" s="30">
        <f t="shared" si="93"/>
        <v>1</v>
      </c>
      <c r="K977" s="30">
        <f t="shared" si="94"/>
        <v>2</v>
      </c>
    </row>
    <row r="978" spans="1:11" x14ac:dyDescent="0.25">
      <c r="A978" s="1">
        <v>44284</v>
      </c>
      <c r="B978" s="38">
        <v>962.9</v>
      </c>
      <c r="C978" s="38">
        <v>968.4</v>
      </c>
      <c r="D978" s="38">
        <v>961.2</v>
      </c>
      <c r="E978" s="38">
        <v>964.7</v>
      </c>
      <c r="F978" s="38">
        <f t="shared" si="95"/>
        <v>0.74774119846296938</v>
      </c>
      <c r="G978" s="30">
        <f t="shared" si="96"/>
        <v>0.18693529961575117</v>
      </c>
      <c r="H978" s="30">
        <f t="shared" si="97"/>
        <v>0.25000000000001182</v>
      </c>
      <c r="I978" s="30">
        <f t="shared" si="92"/>
        <v>3</v>
      </c>
      <c r="J978" s="30">
        <f t="shared" si="93"/>
        <v>3</v>
      </c>
      <c r="K978" s="30">
        <f t="shared" si="94"/>
        <v>2</v>
      </c>
    </row>
    <row r="979" spans="1:11" x14ac:dyDescent="0.25">
      <c r="A979" s="1">
        <v>44281</v>
      </c>
      <c r="B979" s="38">
        <v>960.5</v>
      </c>
      <c r="C979" s="38">
        <v>970</v>
      </c>
      <c r="D979" s="38">
        <v>957.5</v>
      </c>
      <c r="E979" s="38">
        <v>962.7</v>
      </c>
      <c r="F979" s="38">
        <f t="shared" si="95"/>
        <v>1.3014055179593962</v>
      </c>
      <c r="G979" s="30">
        <f t="shared" si="96"/>
        <v>0.22904737116085844</v>
      </c>
      <c r="H979" s="30">
        <f t="shared" si="97"/>
        <v>0.17600000000000363</v>
      </c>
      <c r="I979" s="30">
        <f t="shared" si="92"/>
        <v>7</v>
      </c>
      <c r="J979" s="30">
        <f t="shared" si="93"/>
        <v>2</v>
      </c>
      <c r="K979" s="30">
        <f t="shared" si="94"/>
        <v>1</v>
      </c>
    </row>
    <row r="980" spans="1:11" x14ac:dyDescent="0.25">
      <c r="A980" s="1">
        <v>44280</v>
      </c>
      <c r="B980" s="38">
        <v>961.1</v>
      </c>
      <c r="C980" s="38">
        <v>968</v>
      </c>
      <c r="D980" s="38">
        <v>958.4</v>
      </c>
      <c r="E980" s="38">
        <v>958.7</v>
      </c>
      <c r="F980" s="38">
        <f t="shared" si="95"/>
        <v>0.998855478098015</v>
      </c>
      <c r="G980" s="30">
        <f t="shared" si="96"/>
        <v>-0.24971386952450081</v>
      </c>
      <c r="H980" s="30">
        <f t="shared" si="97"/>
        <v>0.24999999999999706</v>
      </c>
      <c r="I980" s="30">
        <f t="shared" si="92"/>
        <v>5</v>
      </c>
      <c r="J980" s="30">
        <f t="shared" si="93"/>
        <v>3</v>
      </c>
      <c r="K980" s="30">
        <f t="shared" si="94"/>
        <v>2</v>
      </c>
    </row>
    <row r="981" spans="1:11" x14ac:dyDescent="0.25">
      <c r="A981" s="1">
        <v>44279</v>
      </c>
      <c r="B981" s="38">
        <v>953</v>
      </c>
      <c r="C981" s="38">
        <v>961.2</v>
      </c>
      <c r="D981" s="38">
        <v>949.8</v>
      </c>
      <c r="E981" s="38">
        <v>960.7</v>
      </c>
      <c r="F981" s="38">
        <f t="shared" si="95"/>
        <v>1.1962224554039969</v>
      </c>
      <c r="G981" s="30">
        <f t="shared" si="96"/>
        <v>0.80797481636936463</v>
      </c>
      <c r="H981" s="30">
        <f t="shared" si="97"/>
        <v>0.67543859649122673</v>
      </c>
      <c r="I981" s="30">
        <f t="shared" si="92"/>
        <v>7</v>
      </c>
      <c r="J981" s="30">
        <f t="shared" si="93"/>
        <v>7</v>
      </c>
      <c r="K981" s="30">
        <f t="shared" si="94"/>
        <v>4</v>
      </c>
    </row>
    <row r="982" spans="1:11" x14ac:dyDescent="0.25">
      <c r="A982" s="1">
        <v>44278</v>
      </c>
      <c r="B982" s="38">
        <v>958.6</v>
      </c>
      <c r="C982" s="38">
        <v>962.7</v>
      </c>
      <c r="D982" s="38">
        <v>954</v>
      </c>
      <c r="E982" s="38">
        <v>958.2</v>
      </c>
      <c r="F982" s="38">
        <f t="shared" si="95"/>
        <v>0.90757354475276919</v>
      </c>
      <c r="G982" s="30">
        <f t="shared" si="96"/>
        <v>-4.17275192989753E-2</v>
      </c>
      <c r="H982" s="30">
        <f t="shared" si="97"/>
        <v>4.5977011494250014E-2</v>
      </c>
      <c r="I982" s="30">
        <f t="shared" si="92"/>
        <v>5</v>
      </c>
      <c r="J982" s="30">
        <f t="shared" si="93"/>
        <v>1</v>
      </c>
      <c r="K982" s="30">
        <f t="shared" si="94"/>
        <v>2</v>
      </c>
    </row>
    <row r="983" spans="1:11" x14ac:dyDescent="0.25">
      <c r="A983" s="1">
        <v>44277</v>
      </c>
      <c r="B983" s="38">
        <v>953.1</v>
      </c>
      <c r="C983" s="38">
        <v>963</v>
      </c>
      <c r="D983" s="38">
        <v>950.5</v>
      </c>
      <c r="E983" s="38">
        <v>957.5</v>
      </c>
      <c r="F983" s="38">
        <f t="shared" si="95"/>
        <v>1.3115098100933795</v>
      </c>
      <c r="G983" s="30">
        <f t="shared" si="96"/>
        <v>0.46165145315286721</v>
      </c>
      <c r="H983" s="30">
        <f t="shared" si="97"/>
        <v>0.3519999999999982</v>
      </c>
      <c r="I983" s="30">
        <f t="shared" si="92"/>
        <v>7</v>
      </c>
      <c r="J983" s="30">
        <f t="shared" si="93"/>
        <v>4</v>
      </c>
      <c r="K983" s="30">
        <f t="shared" si="94"/>
        <v>1</v>
      </c>
    </row>
    <row r="984" spans="1:11" x14ac:dyDescent="0.25">
      <c r="A984" s="1">
        <v>44274</v>
      </c>
      <c r="B984" s="38">
        <v>957.1</v>
      </c>
      <c r="C984" s="38">
        <v>961.2</v>
      </c>
      <c r="D984" s="38">
        <v>953</v>
      </c>
      <c r="E984" s="38">
        <v>958</v>
      </c>
      <c r="F984" s="38">
        <f t="shared" si="95"/>
        <v>0.85675478006478378</v>
      </c>
      <c r="G984" s="30">
        <f t="shared" si="96"/>
        <v>9.4034061226619711E-2</v>
      </c>
      <c r="H984" s="30">
        <f t="shared" si="97"/>
        <v>0.10975609756097222</v>
      </c>
      <c r="I984" s="30">
        <f t="shared" si="92"/>
        <v>4</v>
      </c>
      <c r="J984" s="30">
        <f t="shared" si="93"/>
        <v>2</v>
      </c>
      <c r="K984" s="30">
        <f t="shared" si="94"/>
        <v>2</v>
      </c>
    </row>
    <row r="985" spans="1:11" x14ac:dyDescent="0.25">
      <c r="A985" s="1">
        <v>44273</v>
      </c>
      <c r="B985" s="38">
        <v>975</v>
      </c>
      <c r="C985" s="38">
        <v>978.3</v>
      </c>
      <c r="D985" s="38">
        <v>963</v>
      </c>
      <c r="E985" s="38">
        <v>966.5</v>
      </c>
      <c r="F985" s="38">
        <f t="shared" si="95"/>
        <v>1.5692307692307645</v>
      </c>
      <c r="G985" s="30">
        <f t="shared" si="96"/>
        <v>-0.87179487179487181</v>
      </c>
      <c r="H985" s="30">
        <f t="shared" si="97"/>
        <v>0.55555555555555725</v>
      </c>
      <c r="I985" s="30">
        <f t="shared" si="92"/>
        <v>8</v>
      </c>
      <c r="J985" s="30">
        <f t="shared" si="93"/>
        <v>6</v>
      </c>
      <c r="K985" s="30">
        <f t="shared" si="94"/>
        <v>1</v>
      </c>
    </row>
    <row r="986" spans="1:11" x14ac:dyDescent="0.25">
      <c r="A986" s="1">
        <v>44272</v>
      </c>
      <c r="B986" s="38">
        <v>960.7</v>
      </c>
      <c r="C986" s="38">
        <v>971</v>
      </c>
      <c r="D986" s="38">
        <v>958.5</v>
      </c>
      <c r="E986" s="38">
        <v>966.1</v>
      </c>
      <c r="F986" s="38">
        <f t="shared" si="95"/>
        <v>1.3011345893619235</v>
      </c>
      <c r="G986" s="30">
        <f t="shared" si="96"/>
        <v>0.56209014260434864</v>
      </c>
      <c r="H986" s="30">
        <f t="shared" si="97"/>
        <v>0.43199999999999822</v>
      </c>
      <c r="I986" s="30">
        <f t="shared" si="92"/>
        <v>7</v>
      </c>
      <c r="J986" s="30">
        <f t="shared" si="93"/>
        <v>5</v>
      </c>
      <c r="K986" s="30">
        <f t="shared" si="94"/>
        <v>1</v>
      </c>
    </row>
    <row r="987" spans="1:11" x14ac:dyDescent="0.25">
      <c r="A987" s="1">
        <v>44271</v>
      </c>
      <c r="B987" s="38">
        <v>967.5</v>
      </c>
      <c r="C987" s="38">
        <v>973</v>
      </c>
      <c r="D987" s="38">
        <v>960.5</v>
      </c>
      <c r="E987" s="38">
        <v>963.7</v>
      </c>
      <c r="F987" s="38">
        <f t="shared" si="95"/>
        <v>1.2919896640826873</v>
      </c>
      <c r="G987" s="30">
        <f t="shared" si="96"/>
        <v>-0.39276485788113225</v>
      </c>
      <c r="H987" s="30">
        <f t="shared" si="97"/>
        <v>0.30399999999999638</v>
      </c>
      <c r="I987" s="30">
        <f t="shared" si="92"/>
        <v>7</v>
      </c>
      <c r="J987" s="30">
        <f t="shared" si="93"/>
        <v>4</v>
      </c>
      <c r="K987" s="30">
        <f t="shared" si="94"/>
        <v>1</v>
      </c>
    </row>
    <row r="988" spans="1:11" x14ac:dyDescent="0.25">
      <c r="A988" s="1">
        <v>44270</v>
      </c>
      <c r="B988" s="38">
        <v>977.9</v>
      </c>
      <c r="C988" s="38">
        <v>978.5</v>
      </c>
      <c r="D988" s="38">
        <v>963.3</v>
      </c>
      <c r="E988" s="38">
        <v>968.3</v>
      </c>
      <c r="F988" s="38">
        <f t="shared" si="95"/>
        <v>1.5543511606503779</v>
      </c>
      <c r="G988" s="30">
        <f t="shared" si="96"/>
        <v>-0.98169546988444867</v>
      </c>
      <c r="H988" s="30">
        <f t="shared" si="97"/>
        <v>0.63157894736842068</v>
      </c>
      <c r="I988" s="30">
        <f t="shared" si="92"/>
        <v>8</v>
      </c>
      <c r="J988" s="30">
        <f t="shared" si="93"/>
        <v>7</v>
      </c>
      <c r="K988" s="30">
        <f t="shared" si="94"/>
        <v>4</v>
      </c>
    </row>
    <row r="989" spans="1:11" x14ac:dyDescent="0.25">
      <c r="A989" s="1">
        <v>44267</v>
      </c>
      <c r="B989" s="38">
        <v>977.1</v>
      </c>
      <c r="C989" s="38">
        <v>983.5</v>
      </c>
      <c r="D989" s="38">
        <v>966.9</v>
      </c>
      <c r="E989" s="38">
        <v>973.8</v>
      </c>
      <c r="F989" s="38">
        <f t="shared" si="95"/>
        <v>1.6989049227305313</v>
      </c>
      <c r="G989" s="30">
        <f t="shared" si="96"/>
        <v>-0.33773411114523266</v>
      </c>
      <c r="H989" s="30">
        <f t="shared" si="97"/>
        <v>0.19879518072289543</v>
      </c>
      <c r="I989" s="30">
        <f t="shared" si="92"/>
        <v>9</v>
      </c>
      <c r="J989" s="30">
        <f t="shared" si="93"/>
        <v>2</v>
      </c>
      <c r="K989" s="30">
        <f t="shared" si="94"/>
        <v>1</v>
      </c>
    </row>
    <row r="990" spans="1:11" x14ac:dyDescent="0.25">
      <c r="A990" s="1">
        <v>44266</v>
      </c>
      <c r="B990" s="38">
        <v>976.4</v>
      </c>
      <c r="C990" s="38">
        <v>984.9</v>
      </c>
      <c r="D990" s="38">
        <v>973</v>
      </c>
      <c r="E990" s="38">
        <v>976.3</v>
      </c>
      <c r="F990" s="38">
        <f t="shared" si="95"/>
        <v>1.2187628021302723</v>
      </c>
      <c r="G990" s="30">
        <f t="shared" si="96"/>
        <v>-1.0241704219584468E-2</v>
      </c>
      <c r="H990" s="30">
        <f t="shared" si="97"/>
        <v>8.4033613445397403E-3</v>
      </c>
      <c r="I990" s="30">
        <f t="shared" si="92"/>
        <v>7</v>
      </c>
      <c r="J990" s="30">
        <f t="shared" si="93"/>
        <v>1</v>
      </c>
      <c r="K990" s="30">
        <f t="shared" si="94"/>
        <v>1</v>
      </c>
    </row>
    <row r="991" spans="1:11" x14ac:dyDescent="0.25">
      <c r="A991" s="1">
        <v>44265</v>
      </c>
      <c r="B991" s="38">
        <v>957</v>
      </c>
      <c r="C991" s="38">
        <v>975.6</v>
      </c>
      <c r="D991" s="38">
        <v>955.3</v>
      </c>
      <c r="E991" s="38">
        <v>971.3</v>
      </c>
      <c r="F991" s="38">
        <f t="shared" si="95"/>
        <v>2.1212121212121282</v>
      </c>
      <c r="G991" s="30">
        <f t="shared" si="96"/>
        <v>1.4942528735632137</v>
      </c>
      <c r="H991" s="30">
        <f t="shared" si="97"/>
        <v>0.70443349753694129</v>
      </c>
      <c r="I991" s="30">
        <f t="shared" si="92"/>
        <v>10</v>
      </c>
      <c r="J991" s="30">
        <f t="shared" si="93"/>
        <v>8</v>
      </c>
      <c r="K991" s="30">
        <f t="shared" si="94"/>
        <v>4</v>
      </c>
    </row>
    <row r="992" spans="1:11" x14ac:dyDescent="0.25">
      <c r="A992" s="1">
        <v>44264</v>
      </c>
      <c r="B992" s="38">
        <v>958.5</v>
      </c>
      <c r="C992" s="38">
        <v>960.5</v>
      </c>
      <c r="D992" s="38">
        <v>949.2</v>
      </c>
      <c r="E992" s="38">
        <v>959.1</v>
      </c>
      <c r="F992" s="38">
        <f t="shared" si="95"/>
        <v>1.1789254042775124</v>
      </c>
      <c r="G992" s="30">
        <f t="shared" si="96"/>
        <v>6.2597809076684691E-2</v>
      </c>
      <c r="H992" s="30">
        <f t="shared" si="97"/>
        <v>5.3097345132745583E-2</v>
      </c>
      <c r="I992" s="30">
        <f t="shared" si="92"/>
        <v>6</v>
      </c>
      <c r="J992" s="30">
        <f t="shared" si="93"/>
        <v>1</v>
      </c>
      <c r="K992" s="30">
        <f t="shared" si="94"/>
        <v>1</v>
      </c>
    </row>
    <row r="993" spans="1:11" x14ac:dyDescent="0.25">
      <c r="A993" s="1">
        <v>44263</v>
      </c>
      <c r="B993" s="38">
        <v>964</v>
      </c>
      <c r="C993" s="38">
        <v>969.5</v>
      </c>
      <c r="D993" s="38">
        <v>952</v>
      </c>
      <c r="E993" s="38">
        <v>954.7</v>
      </c>
      <c r="F993" s="38">
        <f t="shared" si="95"/>
        <v>1.8153526970954359</v>
      </c>
      <c r="G993" s="30">
        <f t="shared" si="96"/>
        <v>-0.96473029045642689</v>
      </c>
      <c r="H993" s="30">
        <f t="shared" si="97"/>
        <v>0.53142857142856881</v>
      </c>
      <c r="I993" s="30">
        <f t="shared" si="92"/>
        <v>9</v>
      </c>
      <c r="J993" s="30">
        <f t="shared" si="93"/>
        <v>6</v>
      </c>
      <c r="K993" s="30">
        <f t="shared" si="94"/>
        <v>1</v>
      </c>
    </row>
    <row r="994" spans="1:11" x14ac:dyDescent="0.25">
      <c r="A994" s="1">
        <v>44260</v>
      </c>
      <c r="B994" s="38">
        <v>946</v>
      </c>
      <c r="C994" s="38">
        <v>966.7</v>
      </c>
      <c r="D994" s="38">
        <v>940.3</v>
      </c>
      <c r="E994" s="38">
        <v>957.8</v>
      </c>
      <c r="F994" s="38">
        <f t="shared" si="95"/>
        <v>2.7906976744186145</v>
      </c>
      <c r="G994" s="30">
        <f t="shared" si="96"/>
        <v>1.247357293868917</v>
      </c>
      <c r="H994" s="30">
        <f t="shared" si="97"/>
        <v>0.44696969696969369</v>
      </c>
      <c r="I994" s="30">
        <f t="shared" si="92"/>
        <v>10</v>
      </c>
      <c r="J994" s="30">
        <f t="shared" si="93"/>
        <v>5</v>
      </c>
      <c r="K994" s="30">
        <f t="shared" si="94"/>
        <v>1</v>
      </c>
    </row>
    <row r="995" spans="1:11" x14ac:dyDescent="0.25">
      <c r="A995" s="1">
        <v>44259</v>
      </c>
      <c r="B995" s="38">
        <v>955</v>
      </c>
      <c r="C995" s="38">
        <v>958.3</v>
      </c>
      <c r="D995" s="38">
        <v>946.7</v>
      </c>
      <c r="E995" s="38">
        <v>952</v>
      </c>
      <c r="F995" s="38">
        <f t="shared" si="95"/>
        <v>1.214659685863865</v>
      </c>
      <c r="G995" s="30">
        <f t="shared" si="96"/>
        <v>-0.31413612565445026</v>
      </c>
      <c r="H995" s="30">
        <f t="shared" si="97"/>
        <v>0.25862068965517443</v>
      </c>
      <c r="I995" s="30">
        <f t="shared" si="92"/>
        <v>7</v>
      </c>
      <c r="J995" s="30">
        <f t="shared" si="93"/>
        <v>3</v>
      </c>
      <c r="K995" s="30">
        <f t="shared" si="94"/>
        <v>1</v>
      </c>
    </row>
    <row r="996" spans="1:11" x14ac:dyDescent="0.25">
      <c r="A996" s="1">
        <v>44258</v>
      </c>
      <c r="B996" s="38">
        <v>931</v>
      </c>
      <c r="C996" s="38">
        <v>963.4</v>
      </c>
      <c r="D996" s="38">
        <v>931</v>
      </c>
      <c r="E996" s="38">
        <v>962.3</v>
      </c>
      <c r="F996" s="38">
        <f t="shared" si="95"/>
        <v>3.4801288936627262</v>
      </c>
      <c r="G996" s="30">
        <f t="shared" si="96"/>
        <v>3.3619763694951614</v>
      </c>
      <c r="H996" s="30">
        <f t="shared" si="97"/>
        <v>0.96604938271604857</v>
      </c>
      <c r="I996" s="30">
        <f t="shared" si="92"/>
        <v>10</v>
      </c>
      <c r="J996" s="30">
        <f t="shared" si="93"/>
        <v>10</v>
      </c>
      <c r="K996" s="30">
        <f t="shared" si="94"/>
        <v>4</v>
      </c>
    </row>
    <row r="997" spans="1:11" x14ac:dyDescent="0.25">
      <c r="A997" s="1">
        <v>44257</v>
      </c>
      <c r="B997" s="38">
        <v>928.5</v>
      </c>
      <c r="C997" s="38">
        <v>931.7</v>
      </c>
      <c r="D997" s="38">
        <v>925.4</v>
      </c>
      <c r="E997" s="38">
        <v>930</v>
      </c>
      <c r="F997" s="38">
        <f t="shared" si="95"/>
        <v>0.67851373182553243</v>
      </c>
      <c r="G997" s="30">
        <f t="shared" si="96"/>
        <v>0.16155088852988692</v>
      </c>
      <c r="H997" s="30">
        <f t="shared" si="97"/>
        <v>0.2380952380952355</v>
      </c>
      <c r="I997" s="30">
        <f t="shared" si="92"/>
        <v>2</v>
      </c>
      <c r="J997" s="30">
        <f t="shared" si="93"/>
        <v>3</v>
      </c>
      <c r="K997" s="30">
        <f t="shared" si="94"/>
        <v>2</v>
      </c>
    </row>
    <row r="998" spans="1:11" x14ac:dyDescent="0.25">
      <c r="A998" s="1">
        <v>44256</v>
      </c>
      <c r="B998" s="38">
        <v>918.9</v>
      </c>
      <c r="C998" s="38">
        <v>932.6</v>
      </c>
      <c r="D998" s="38">
        <v>917.2</v>
      </c>
      <c r="E998" s="38">
        <v>929.8</v>
      </c>
      <c r="F998" s="38">
        <f t="shared" si="95"/>
        <v>1.6759168571117615</v>
      </c>
      <c r="G998" s="30">
        <f t="shared" si="96"/>
        <v>1.1862008923713112</v>
      </c>
      <c r="H998" s="30">
        <f t="shared" si="97"/>
        <v>0.70779220779220753</v>
      </c>
      <c r="I998" s="30">
        <f t="shared" si="92"/>
        <v>9</v>
      </c>
      <c r="J998" s="30">
        <f t="shared" si="93"/>
        <v>8</v>
      </c>
      <c r="K998" s="30">
        <f t="shared" si="94"/>
        <v>4</v>
      </c>
    </row>
    <row r="999" spans="1:11" x14ac:dyDescent="0.25">
      <c r="A999" s="1">
        <v>44252</v>
      </c>
      <c r="B999" s="38">
        <v>936</v>
      </c>
      <c r="C999" s="38">
        <v>936.7</v>
      </c>
      <c r="D999" s="38">
        <v>922</v>
      </c>
      <c r="E999" s="38">
        <v>925.4</v>
      </c>
      <c r="F999" s="38">
        <f t="shared" si="95"/>
        <v>1.5705128205128254</v>
      </c>
      <c r="G999" s="30">
        <f t="shared" si="96"/>
        <v>-1.1324786324786349</v>
      </c>
      <c r="H999" s="30">
        <f t="shared" si="97"/>
        <v>0.72108843537414902</v>
      </c>
      <c r="I999" s="30">
        <f t="shared" si="92"/>
        <v>8</v>
      </c>
      <c r="J999" s="30">
        <f t="shared" si="93"/>
        <v>8</v>
      </c>
      <c r="K999" s="30">
        <f t="shared" si="94"/>
        <v>4</v>
      </c>
    </row>
    <row r="1000" spans="1:11" x14ac:dyDescent="0.25">
      <c r="A1000" s="1">
        <v>44251</v>
      </c>
      <c r="B1000" s="38">
        <v>929.5</v>
      </c>
      <c r="C1000" s="38">
        <v>932.3</v>
      </c>
      <c r="D1000" s="38">
        <v>916.5</v>
      </c>
      <c r="E1000" s="38">
        <v>924.4</v>
      </c>
      <c r="F1000" s="38">
        <f t="shared" si="95"/>
        <v>1.6998386229155411</v>
      </c>
      <c r="G1000" s="30">
        <f t="shared" si="96"/>
        <v>-0.54868208714362809</v>
      </c>
      <c r="H1000" s="30">
        <f t="shared" si="97"/>
        <v>0.32278481012658466</v>
      </c>
      <c r="I1000" s="30">
        <f t="shared" si="92"/>
        <v>9</v>
      </c>
      <c r="J1000" s="30">
        <f t="shared" si="93"/>
        <v>4</v>
      </c>
      <c r="K1000" s="30">
        <f t="shared" si="94"/>
        <v>1</v>
      </c>
    </row>
    <row r="1001" spans="1:11" x14ac:dyDescent="0.25">
      <c r="A1001" s="1">
        <v>44250</v>
      </c>
      <c r="B1001" s="38">
        <v>917</v>
      </c>
      <c r="C1001" s="38">
        <v>933.3</v>
      </c>
      <c r="D1001" s="38">
        <v>915.5</v>
      </c>
      <c r="E1001" s="38">
        <v>926.1</v>
      </c>
      <c r="F1001" s="38">
        <f t="shared" si="95"/>
        <v>1.9411123227917073</v>
      </c>
      <c r="G1001" s="30">
        <f t="shared" si="96"/>
        <v>0.99236641221374289</v>
      </c>
      <c r="H1001" s="30">
        <f t="shared" si="97"/>
        <v>0.51123595505618225</v>
      </c>
      <c r="I1001" s="30">
        <f t="shared" si="92"/>
        <v>10</v>
      </c>
      <c r="J1001" s="30">
        <f t="shared" si="93"/>
        <v>6</v>
      </c>
      <c r="K1001" s="30">
        <f t="shared" si="94"/>
        <v>1</v>
      </c>
    </row>
    <row r="1002" spans="1:11" x14ac:dyDescent="0.25">
      <c r="A1002" s="1">
        <v>44249</v>
      </c>
      <c r="B1002" s="38">
        <v>927</v>
      </c>
      <c r="C1002" s="38">
        <v>929</v>
      </c>
      <c r="D1002" s="38">
        <v>908.6</v>
      </c>
      <c r="E1002" s="38">
        <v>912.6</v>
      </c>
      <c r="F1002" s="38">
        <f t="shared" si="95"/>
        <v>2.2006472491909359</v>
      </c>
      <c r="G1002" s="30">
        <f t="shared" si="96"/>
        <v>-1.5533980582524247</v>
      </c>
      <c r="H1002" s="30">
        <f t="shared" si="97"/>
        <v>0.70588235294117618</v>
      </c>
      <c r="I1002" s="30">
        <f t="shared" si="92"/>
        <v>10</v>
      </c>
      <c r="J1002" s="30">
        <f t="shared" si="93"/>
        <v>8</v>
      </c>
      <c r="K1002" s="30">
        <f t="shared" si="94"/>
        <v>4</v>
      </c>
    </row>
    <row r="1003" spans="1:11" x14ac:dyDescent="0.25">
      <c r="A1003" s="1">
        <v>44246</v>
      </c>
      <c r="B1003" s="38">
        <v>928</v>
      </c>
      <c r="C1003" s="38">
        <v>928.7</v>
      </c>
      <c r="D1003" s="38">
        <v>920.5</v>
      </c>
      <c r="E1003" s="38">
        <v>928.1</v>
      </c>
      <c r="F1003" s="38">
        <f t="shared" si="95"/>
        <v>0.88362068965517726</v>
      </c>
      <c r="G1003" s="30">
        <f t="shared" si="96"/>
        <v>1.0775862068967967E-2</v>
      </c>
      <c r="H1003" s="30">
        <f t="shared" si="97"/>
        <v>1.2195121951222219E-2</v>
      </c>
      <c r="I1003" s="30">
        <f t="shared" si="92"/>
        <v>5</v>
      </c>
      <c r="J1003" s="30">
        <f t="shared" si="93"/>
        <v>1</v>
      </c>
      <c r="K1003" s="30">
        <f t="shared" si="94"/>
        <v>2</v>
      </c>
    </row>
    <row r="1004" spans="1:11" x14ac:dyDescent="0.25">
      <c r="A1004" s="1">
        <v>44245</v>
      </c>
      <c r="B1004" s="38">
        <v>934</v>
      </c>
      <c r="C1004" s="38">
        <v>938.3</v>
      </c>
      <c r="D1004" s="38">
        <v>929.2</v>
      </c>
      <c r="E1004" s="38">
        <v>932.7</v>
      </c>
      <c r="F1004" s="38">
        <f t="shared" si="95"/>
        <v>0.97430406852247409</v>
      </c>
      <c r="G1004" s="30">
        <f t="shared" si="96"/>
        <v>-0.13918629550320713</v>
      </c>
      <c r="H1004" s="30">
        <f t="shared" si="97"/>
        <v>0.14285714285713932</v>
      </c>
      <c r="I1004" s="30">
        <f t="shared" si="92"/>
        <v>5</v>
      </c>
      <c r="J1004" s="30">
        <f t="shared" si="93"/>
        <v>2</v>
      </c>
      <c r="K1004" s="30">
        <f t="shared" si="94"/>
        <v>2</v>
      </c>
    </row>
    <row r="1005" spans="1:11" x14ac:dyDescent="0.25">
      <c r="A1005" s="1">
        <v>44244</v>
      </c>
      <c r="B1005" s="38">
        <v>941</v>
      </c>
      <c r="C1005" s="38">
        <v>944</v>
      </c>
      <c r="D1005" s="38">
        <v>934.5</v>
      </c>
      <c r="E1005" s="38">
        <v>934.7</v>
      </c>
      <c r="F1005" s="38">
        <f t="shared" si="95"/>
        <v>1.0095642933049946</v>
      </c>
      <c r="G1005" s="30">
        <f t="shared" si="96"/>
        <v>-0.66950053134962317</v>
      </c>
      <c r="H1005" s="30">
        <f t="shared" si="97"/>
        <v>0.66315789473683728</v>
      </c>
      <c r="I1005" s="30">
        <f t="shared" si="92"/>
        <v>5</v>
      </c>
      <c r="J1005" s="30">
        <f t="shared" si="93"/>
        <v>7</v>
      </c>
      <c r="K1005" s="30">
        <f t="shared" si="94"/>
        <v>3</v>
      </c>
    </row>
    <row r="1006" spans="1:11" x14ac:dyDescent="0.25">
      <c r="A1006" s="1">
        <v>44243</v>
      </c>
      <c r="B1006" s="38">
        <v>947</v>
      </c>
      <c r="C1006" s="38">
        <v>948.9</v>
      </c>
      <c r="D1006" s="38">
        <v>941.4</v>
      </c>
      <c r="E1006" s="38">
        <v>945.5</v>
      </c>
      <c r="F1006" s="38">
        <f t="shared" si="95"/>
        <v>0.791974656810982</v>
      </c>
      <c r="G1006" s="30">
        <f t="shared" si="96"/>
        <v>-0.15839493136219643</v>
      </c>
      <c r="H1006" s="30">
        <f t="shared" si="97"/>
        <v>0.20000000000000004</v>
      </c>
      <c r="I1006" s="30">
        <f t="shared" si="92"/>
        <v>4</v>
      </c>
      <c r="J1006" s="30">
        <f t="shared" si="93"/>
        <v>3</v>
      </c>
      <c r="K1006" s="30">
        <f t="shared" si="94"/>
        <v>2</v>
      </c>
    </row>
    <row r="1007" spans="1:11" x14ac:dyDescent="0.25">
      <c r="A1007" s="1">
        <v>44242</v>
      </c>
      <c r="B1007" s="38">
        <v>939.5</v>
      </c>
      <c r="C1007" s="38">
        <v>948</v>
      </c>
      <c r="D1007" s="38">
        <v>936.6</v>
      </c>
      <c r="E1007" s="38">
        <v>943.7</v>
      </c>
      <c r="F1007" s="38">
        <f t="shared" si="95"/>
        <v>1.2134113890367191</v>
      </c>
      <c r="G1007" s="30">
        <f t="shared" si="96"/>
        <v>0.44704630122406019</v>
      </c>
      <c r="H1007" s="30">
        <f t="shared" si="97"/>
        <v>0.3684210526315837</v>
      </c>
      <c r="I1007" s="30">
        <f t="shared" si="92"/>
        <v>7</v>
      </c>
      <c r="J1007" s="30">
        <f t="shared" si="93"/>
        <v>4</v>
      </c>
      <c r="K1007" s="30">
        <f t="shared" si="94"/>
        <v>1</v>
      </c>
    </row>
    <row r="1008" spans="1:11" x14ac:dyDescent="0.25">
      <c r="A1008" s="1">
        <v>44238</v>
      </c>
      <c r="B1008" s="38">
        <v>952.8</v>
      </c>
      <c r="C1008" s="38">
        <v>953</v>
      </c>
      <c r="D1008" s="38">
        <v>933.3</v>
      </c>
      <c r="E1008" s="38">
        <v>938.8</v>
      </c>
      <c r="F1008" s="38">
        <f t="shared" si="95"/>
        <v>2.0675902602854794</v>
      </c>
      <c r="G1008" s="30">
        <f t="shared" si="96"/>
        <v>-1.4693534844668348</v>
      </c>
      <c r="H1008" s="30">
        <f t="shared" si="97"/>
        <v>0.71065989847715572</v>
      </c>
      <c r="I1008" s="30">
        <f t="shared" si="92"/>
        <v>10</v>
      </c>
      <c r="J1008" s="30">
        <f t="shared" si="93"/>
        <v>8</v>
      </c>
      <c r="K1008" s="30">
        <f t="shared" si="94"/>
        <v>4</v>
      </c>
    </row>
    <row r="1009" spans="1:11" x14ac:dyDescent="0.25">
      <c r="A1009" s="1">
        <v>44237</v>
      </c>
      <c r="B1009" s="38">
        <v>949</v>
      </c>
      <c r="C1009" s="38">
        <v>950.3</v>
      </c>
      <c r="D1009" s="38">
        <v>942.5</v>
      </c>
      <c r="E1009" s="38">
        <v>948.9</v>
      </c>
      <c r="F1009" s="38">
        <f t="shared" si="95"/>
        <v>0.82191780821917337</v>
      </c>
      <c r="G1009" s="30">
        <f t="shared" si="96"/>
        <v>-1.0537407797684166E-2</v>
      </c>
      <c r="H1009" s="30">
        <f t="shared" si="97"/>
        <v>1.2820512820515809E-2</v>
      </c>
      <c r="I1009" s="30">
        <f t="shared" si="92"/>
        <v>4</v>
      </c>
      <c r="J1009" s="30">
        <f t="shared" si="93"/>
        <v>1</v>
      </c>
      <c r="K1009" s="30">
        <f t="shared" si="94"/>
        <v>2</v>
      </c>
    </row>
    <row r="1010" spans="1:11" x14ac:dyDescent="0.25">
      <c r="A1010" s="1">
        <v>44236</v>
      </c>
      <c r="B1010" s="38">
        <v>946.9</v>
      </c>
      <c r="C1010" s="38">
        <v>951.5</v>
      </c>
      <c r="D1010" s="38">
        <v>943.2</v>
      </c>
      <c r="E1010" s="38">
        <v>945.1</v>
      </c>
      <c r="F1010" s="38">
        <f t="shared" si="95"/>
        <v>0.8765445136762019</v>
      </c>
      <c r="G1010" s="30">
        <f t="shared" si="96"/>
        <v>-0.19009399091772675</v>
      </c>
      <c r="H1010" s="30">
        <f t="shared" si="97"/>
        <v>0.21686746987951375</v>
      </c>
      <c r="I1010" s="30">
        <f t="shared" si="92"/>
        <v>4</v>
      </c>
      <c r="J1010" s="30">
        <f t="shared" si="93"/>
        <v>3</v>
      </c>
      <c r="K1010" s="30">
        <f t="shared" si="94"/>
        <v>2</v>
      </c>
    </row>
    <row r="1011" spans="1:11" x14ac:dyDescent="0.25">
      <c r="A1011" s="1">
        <v>44235</v>
      </c>
      <c r="B1011" s="38">
        <v>937</v>
      </c>
      <c r="C1011" s="38">
        <v>943.4</v>
      </c>
      <c r="D1011" s="38">
        <v>935.5</v>
      </c>
      <c r="E1011" s="38">
        <v>941.9</v>
      </c>
      <c r="F1011" s="38">
        <f t="shared" si="95"/>
        <v>0.84311632870864228</v>
      </c>
      <c r="G1011" s="30">
        <f t="shared" si="96"/>
        <v>0.52294557097118222</v>
      </c>
      <c r="H1011" s="30">
        <f t="shared" si="97"/>
        <v>0.62025316455696089</v>
      </c>
      <c r="I1011" s="30">
        <f t="shared" si="92"/>
        <v>4</v>
      </c>
      <c r="J1011" s="30">
        <f t="shared" si="93"/>
        <v>7</v>
      </c>
      <c r="K1011" s="30">
        <f t="shared" si="94"/>
        <v>3</v>
      </c>
    </row>
    <row r="1012" spans="1:11" x14ac:dyDescent="0.25">
      <c r="A1012" s="1">
        <v>44232</v>
      </c>
      <c r="B1012" s="38">
        <v>921.5</v>
      </c>
      <c r="C1012" s="38">
        <v>930</v>
      </c>
      <c r="D1012" s="38">
        <v>918.6</v>
      </c>
      <c r="E1012" s="38">
        <v>928.8</v>
      </c>
      <c r="F1012" s="38">
        <f t="shared" si="95"/>
        <v>1.2371134020618533</v>
      </c>
      <c r="G1012" s="30">
        <f t="shared" si="96"/>
        <v>0.79218665219749906</v>
      </c>
      <c r="H1012" s="30">
        <f t="shared" si="97"/>
        <v>0.64035087719297967</v>
      </c>
      <c r="I1012" s="30">
        <f t="shared" si="92"/>
        <v>7</v>
      </c>
      <c r="J1012" s="30">
        <f t="shared" si="93"/>
        <v>7</v>
      </c>
      <c r="K1012" s="30">
        <f t="shared" si="94"/>
        <v>4</v>
      </c>
    </row>
    <row r="1013" spans="1:11" x14ac:dyDescent="0.25">
      <c r="A1013" s="1">
        <v>44231</v>
      </c>
      <c r="B1013" s="38">
        <v>921</v>
      </c>
      <c r="C1013" s="38">
        <v>925.3</v>
      </c>
      <c r="D1013" s="38">
        <v>911.8</v>
      </c>
      <c r="E1013" s="38">
        <v>915.9</v>
      </c>
      <c r="F1013" s="38">
        <f t="shared" si="95"/>
        <v>1.4657980456026058</v>
      </c>
      <c r="G1013" s="30">
        <f t="shared" si="96"/>
        <v>-0.55374592833876468</v>
      </c>
      <c r="H1013" s="30">
        <f t="shared" si="97"/>
        <v>0.37777777777777949</v>
      </c>
      <c r="I1013" s="30">
        <f t="shared" si="92"/>
        <v>8</v>
      </c>
      <c r="J1013" s="30">
        <f t="shared" si="93"/>
        <v>4</v>
      </c>
      <c r="K1013" s="30">
        <f t="shared" si="94"/>
        <v>1</v>
      </c>
    </row>
    <row r="1014" spans="1:11" x14ac:dyDescent="0.25">
      <c r="A1014" s="1">
        <v>44230</v>
      </c>
      <c r="B1014" s="38">
        <v>932.3</v>
      </c>
      <c r="C1014" s="38">
        <v>934.2</v>
      </c>
      <c r="D1014" s="38">
        <v>918</v>
      </c>
      <c r="E1014" s="38">
        <v>919.1</v>
      </c>
      <c r="F1014" s="38">
        <f t="shared" si="95"/>
        <v>1.7376380993242568</v>
      </c>
      <c r="G1014" s="30">
        <f t="shared" si="96"/>
        <v>-1.4158532661160497</v>
      </c>
      <c r="H1014" s="30">
        <f t="shared" si="97"/>
        <v>0.81481481481480822</v>
      </c>
      <c r="I1014" s="30">
        <f t="shared" si="92"/>
        <v>9</v>
      </c>
      <c r="J1014" s="30">
        <f t="shared" si="93"/>
        <v>9</v>
      </c>
      <c r="K1014" s="30">
        <f t="shared" si="94"/>
        <v>4</v>
      </c>
    </row>
    <row r="1015" spans="1:11" x14ac:dyDescent="0.25">
      <c r="A1015" s="1">
        <v>44229</v>
      </c>
      <c r="B1015" s="38">
        <v>924.1</v>
      </c>
      <c r="C1015" s="38">
        <v>930.3</v>
      </c>
      <c r="D1015" s="38">
        <v>918.6</v>
      </c>
      <c r="E1015" s="38">
        <v>926.4</v>
      </c>
      <c r="F1015" s="38">
        <f t="shared" si="95"/>
        <v>1.2660967427767482</v>
      </c>
      <c r="G1015" s="30">
        <f t="shared" si="96"/>
        <v>0.24889081268260521</v>
      </c>
      <c r="H1015" s="30">
        <f t="shared" si="97"/>
        <v>0.19658119658119388</v>
      </c>
      <c r="I1015" s="30">
        <f t="shared" si="92"/>
        <v>7</v>
      </c>
      <c r="J1015" s="30">
        <f t="shared" si="93"/>
        <v>2</v>
      </c>
      <c r="K1015" s="30">
        <f t="shared" si="94"/>
        <v>1</v>
      </c>
    </row>
    <row r="1016" spans="1:11" x14ac:dyDescent="0.25">
      <c r="A1016" s="1">
        <v>44228</v>
      </c>
      <c r="B1016" s="38">
        <v>909</v>
      </c>
      <c r="C1016" s="38">
        <v>923.3</v>
      </c>
      <c r="D1016" s="38">
        <v>903.5</v>
      </c>
      <c r="E1016" s="38">
        <v>916.1</v>
      </c>
      <c r="F1016" s="38">
        <f t="shared" si="95"/>
        <v>2.178217821782173</v>
      </c>
      <c r="G1016" s="30">
        <f t="shared" si="96"/>
        <v>0.78107810781078357</v>
      </c>
      <c r="H1016" s="30">
        <f t="shared" si="97"/>
        <v>0.35858585858586056</v>
      </c>
      <c r="I1016" s="30">
        <f t="shared" si="92"/>
        <v>10</v>
      </c>
      <c r="J1016" s="30">
        <f t="shared" si="93"/>
        <v>4</v>
      </c>
      <c r="K1016" s="30">
        <f t="shared" si="94"/>
        <v>1</v>
      </c>
    </row>
    <row r="1017" spans="1:11" x14ac:dyDescent="0.25">
      <c r="A1017" s="1">
        <v>44225</v>
      </c>
      <c r="B1017" s="38">
        <v>916</v>
      </c>
      <c r="C1017" s="38">
        <v>918</v>
      </c>
      <c r="D1017" s="38">
        <v>905</v>
      </c>
      <c r="E1017" s="38">
        <v>916</v>
      </c>
      <c r="F1017" s="38">
        <f t="shared" si="95"/>
        <v>1.4192139737991267</v>
      </c>
      <c r="G1017" s="30">
        <f t="shared" si="96"/>
        <v>0</v>
      </c>
      <c r="H1017" s="30">
        <f t="shared" si="97"/>
        <v>0</v>
      </c>
      <c r="I1017" s="30">
        <f t="shared" si="92"/>
        <v>8</v>
      </c>
      <c r="J1017" s="30">
        <f t="shared" si="93"/>
        <v>1</v>
      </c>
      <c r="K1017" s="30">
        <f t="shared" si="94"/>
        <v>1</v>
      </c>
    </row>
    <row r="1018" spans="1:11" x14ac:dyDescent="0.25">
      <c r="A1018" s="1">
        <v>44224</v>
      </c>
      <c r="B1018" s="38">
        <v>921.5</v>
      </c>
      <c r="C1018" s="38">
        <v>924.5</v>
      </c>
      <c r="D1018" s="38">
        <v>910.1</v>
      </c>
      <c r="E1018" s="38">
        <v>912.8</v>
      </c>
      <c r="F1018" s="38">
        <f t="shared" si="95"/>
        <v>1.5626695604991838</v>
      </c>
      <c r="G1018" s="30">
        <f t="shared" si="96"/>
        <v>-0.94411285946826318</v>
      </c>
      <c r="H1018" s="30">
        <f t="shared" si="97"/>
        <v>0.60416666666667074</v>
      </c>
      <c r="I1018" s="30">
        <f t="shared" si="92"/>
        <v>8</v>
      </c>
      <c r="J1018" s="30">
        <f t="shared" si="93"/>
        <v>7</v>
      </c>
      <c r="K1018" s="30">
        <f t="shared" si="94"/>
        <v>4</v>
      </c>
    </row>
    <row r="1019" spans="1:11" x14ac:dyDescent="0.25">
      <c r="A1019" s="1">
        <v>44223</v>
      </c>
      <c r="B1019" s="38">
        <v>946</v>
      </c>
      <c r="C1019" s="38">
        <v>946</v>
      </c>
      <c r="D1019" s="38">
        <v>929.5</v>
      </c>
      <c r="E1019" s="38">
        <v>932.6</v>
      </c>
      <c r="F1019" s="38">
        <f t="shared" si="95"/>
        <v>1.7441860465116279</v>
      </c>
      <c r="G1019" s="30">
        <f t="shared" si="96"/>
        <v>-1.4164904862579257</v>
      </c>
      <c r="H1019" s="30">
        <f t="shared" si="97"/>
        <v>0.8121212121212108</v>
      </c>
      <c r="I1019" s="30">
        <f t="shared" si="92"/>
        <v>9</v>
      </c>
      <c r="J1019" s="30">
        <f t="shared" si="93"/>
        <v>9</v>
      </c>
      <c r="K1019" s="30">
        <f t="shared" si="94"/>
        <v>4</v>
      </c>
    </row>
    <row r="1020" spans="1:11" x14ac:dyDescent="0.25">
      <c r="A1020" s="1">
        <v>44222</v>
      </c>
      <c r="B1020" s="38">
        <v>928.9</v>
      </c>
      <c r="C1020" s="38">
        <v>949.7</v>
      </c>
      <c r="D1020" s="38">
        <v>926.2</v>
      </c>
      <c r="E1020" s="38">
        <v>946.7</v>
      </c>
      <c r="F1020" s="38">
        <f t="shared" si="95"/>
        <v>2.529874044568845</v>
      </c>
      <c r="G1020" s="30">
        <f t="shared" si="96"/>
        <v>1.9162450209925792</v>
      </c>
      <c r="H1020" s="30">
        <f t="shared" si="97"/>
        <v>0.75744680851064117</v>
      </c>
      <c r="I1020" s="30">
        <f t="shared" si="92"/>
        <v>10</v>
      </c>
      <c r="J1020" s="30">
        <f t="shared" si="93"/>
        <v>8</v>
      </c>
      <c r="K1020" s="30">
        <f t="shared" si="94"/>
        <v>4</v>
      </c>
    </row>
    <row r="1021" spans="1:11" x14ac:dyDescent="0.25">
      <c r="A1021" s="1">
        <v>44221</v>
      </c>
      <c r="B1021" s="38">
        <v>937</v>
      </c>
      <c r="C1021" s="38">
        <v>938.2</v>
      </c>
      <c r="D1021" s="38">
        <v>925.5</v>
      </c>
      <c r="E1021" s="38">
        <v>934.7</v>
      </c>
      <c r="F1021" s="38">
        <f t="shared" si="95"/>
        <v>1.3553895410885854</v>
      </c>
      <c r="G1021" s="30">
        <f t="shared" si="96"/>
        <v>-0.24546424759871446</v>
      </c>
      <c r="H1021" s="30">
        <f t="shared" si="97"/>
        <v>0.18110236220472017</v>
      </c>
      <c r="I1021" s="30">
        <f t="shared" si="92"/>
        <v>7</v>
      </c>
      <c r="J1021" s="30">
        <f t="shared" si="93"/>
        <v>2</v>
      </c>
      <c r="K1021" s="30">
        <f t="shared" si="94"/>
        <v>1</v>
      </c>
    </row>
    <row r="1022" spans="1:11" x14ac:dyDescent="0.25">
      <c r="A1022" s="1">
        <v>44218</v>
      </c>
      <c r="B1022" s="38">
        <v>947</v>
      </c>
      <c r="C1022" s="38">
        <v>947</v>
      </c>
      <c r="D1022" s="38">
        <v>930.5</v>
      </c>
      <c r="E1022" s="38">
        <v>933</v>
      </c>
      <c r="F1022" s="38">
        <f t="shared" si="95"/>
        <v>1.7423442449841606</v>
      </c>
      <c r="G1022" s="30">
        <f t="shared" si="96"/>
        <v>-1.4783526927138331</v>
      </c>
      <c r="H1022" s="30">
        <f t="shared" si="97"/>
        <v>0.8484848484848484</v>
      </c>
      <c r="I1022" s="30">
        <f t="shared" si="92"/>
        <v>9</v>
      </c>
      <c r="J1022" s="30">
        <f t="shared" si="93"/>
        <v>9</v>
      </c>
      <c r="K1022" s="30">
        <f t="shared" si="94"/>
        <v>4</v>
      </c>
    </row>
    <row r="1023" spans="1:11" x14ac:dyDescent="0.25">
      <c r="A1023" s="1">
        <v>44217</v>
      </c>
      <c r="B1023" s="38">
        <v>951</v>
      </c>
      <c r="C1023" s="38">
        <v>959.7</v>
      </c>
      <c r="D1023" s="38">
        <v>942</v>
      </c>
      <c r="E1023" s="38">
        <v>947.7</v>
      </c>
      <c r="F1023" s="38">
        <f t="shared" si="95"/>
        <v>1.8611987381703519</v>
      </c>
      <c r="G1023" s="30">
        <f t="shared" si="96"/>
        <v>-0.34700315457412767</v>
      </c>
      <c r="H1023" s="30">
        <f t="shared" si="97"/>
        <v>0.18644067796609862</v>
      </c>
      <c r="I1023" s="30">
        <f t="shared" si="92"/>
        <v>10</v>
      </c>
      <c r="J1023" s="30">
        <f t="shared" si="93"/>
        <v>2</v>
      </c>
      <c r="K1023" s="30">
        <f t="shared" si="94"/>
        <v>1</v>
      </c>
    </row>
    <row r="1024" spans="1:11" x14ac:dyDescent="0.25">
      <c r="A1024" s="1">
        <v>44216</v>
      </c>
      <c r="B1024" s="38">
        <v>953.8</v>
      </c>
      <c r="C1024" s="38">
        <v>957.3</v>
      </c>
      <c r="D1024" s="38">
        <v>945.2</v>
      </c>
      <c r="E1024" s="38">
        <v>945.7</v>
      </c>
      <c r="F1024" s="38">
        <f t="shared" si="95"/>
        <v>1.2686097714405442</v>
      </c>
      <c r="G1024" s="30">
        <f t="shared" si="96"/>
        <v>-0.84923464038581564</v>
      </c>
      <c r="H1024" s="30">
        <f t="shared" si="97"/>
        <v>0.66942148760330322</v>
      </c>
      <c r="I1024" s="30">
        <f t="shared" si="92"/>
        <v>7</v>
      </c>
      <c r="J1024" s="30">
        <f t="shared" si="93"/>
        <v>7</v>
      </c>
      <c r="K1024" s="30">
        <f t="shared" si="94"/>
        <v>4</v>
      </c>
    </row>
    <row r="1025" spans="1:11" x14ac:dyDescent="0.25">
      <c r="A1025" s="1">
        <v>44215</v>
      </c>
      <c r="B1025" s="38">
        <v>954.5</v>
      </c>
      <c r="C1025" s="38">
        <v>962.4</v>
      </c>
      <c r="D1025" s="38">
        <v>951.1</v>
      </c>
      <c r="E1025" s="38">
        <v>951.8</v>
      </c>
      <c r="F1025" s="38">
        <f t="shared" si="95"/>
        <v>1.1838658983761083</v>
      </c>
      <c r="G1025" s="30">
        <f t="shared" si="96"/>
        <v>-0.2828706128863327</v>
      </c>
      <c r="H1025" s="30">
        <f t="shared" si="97"/>
        <v>0.23893805309735014</v>
      </c>
      <c r="I1025" s="30">
        <f t="shared" si="92"/>
        <v>6</v>
      </c>
      <c r="J1025" s="30">
        <f t="shared" si="93"/>
        <v>3</v>
      </c>
      <c r="K1025" s="30">
        <f t="shared" si="94"/>
        <v>1</v>
      </c>
    </row>
    <row r="1026" spans="1:11" x14ac:dyDescent="0.25">
      <c r="A1026" s="1">
        <v>44214</v>
      </c>
      <c r="B1026" s="38">
        <v>950</v>
      </c>
      <c r="C1026" s="38">
        <v>951</v>
      </c>
      <c r="D1026" s="38">
        <v>939</v>
      </c>
      <c r="E1026" s="38">
        <v>946.3</v>
      </c>
      <c r="F1026" s="38">
        <f t="shared" si="95"/>
        <v>1.263157894736842</v>
      </c>
      <c r="G1026" s="30">
        <f t="shared" si="96"/>
        <v>-0.38947368421053108</v>
      </c>
      <c r="H1026" s="30">
        <f t="shared" si="97"/>
        <v>0.30833333333333712</v>
      </c>
      <c r="I1026" s="30">
        <f t="shared" si="92"/>
        <v>7</v>
      </c>
      <c r="J1026" s="30">
        <f t="shared" si="93"/>
        <v>4</v>
      </c>
      <c r="K1026" s="30">
        <f t="shared" si="94"/>
        <v>1</v>
      </c>
    </row>
    <row r="1027" spans="1:11" x14ac:dyDescent="0.25">
      <c r="A1027" s="1">
        <v>44211</v>
      </c>
      <c r="B1027" s="38">
        <v>968.9</v>
      </c>
      <c r="C1027" s="38">
        <v>972.4</v>
      </c>
      <c r="D1027" s="38">
        <v>948.5</v>
      </c>
      <c r="E1027" s="38">
        <v>954.1</v>
      </c>
      <c r="F1027" s="38">
        <f t="shared" si="95"/>
        <v>2.4667148312519331</v>
      </c>
      <c r="G1027" s="30">
        <f t="shared" si="96"/>
        <v>-1.5275054185158379</v>
      </c>
      <c r="H1027" s="30">
        <f t="shared" si="97"/>
        <v>0.6192468619246847</v>
      </c>
      <c r="I1027" s="30">
        <f t="shared" ref="I1027:I1074" si="98">VLOOKUP(_xlfn.PERCENTRANK.EXC(F$4:F$1200,F1027),$M$4:$O$13,3,TRUE)</f>
        <v>10</v>
      </c>
      <c r="J1027" s="30">
        <f t="shared" ref="J1027:J1074" si="99">VLOOKUP(H1027,$M$17:$O$26,3,TRUE)</f>
        <v>7</v>
      </c>
      <c r="K1027" s="30">
        <f t="shared" ref="K1027:K1074" si="100">IF(I1027&gt;=$O$3,IF(J1027&gt;=$O$16,4,1),IF(J1027&gt;=$O$16,3,2))</f>
        <v>4</v>
      </c>
    </row>
    <row r="1028" spans="1:11" x14ac:dyDescent="0.25">
      <c r="A1028" s="1">
        <v>44210</v>
      </c>
      <c r="B1028" s="38">
        <v>977</v>
      </c>
      <c r="C1028" s="38">
        <v>980.7</v>
      </c>
      <c r="D1028" s="38">
        <v>964.1</v>
      </c>
      <c r="E1028" s="38">
        <v>968.3</v>
      </c>
      <c r="F1028" s="38">
        <f t="shared" ref="F1028:F1074" si="101">(C1028-D1028)/B1028*100</f>
        <v>1.6990788126919163</v>
      </c>
      <c r="G1028" s="30">
        <f t="shared" ref="G1028:G1074" si="102">(E1028-B1028)/B1028*100</f>
        <v>-0.89048106448311615</v>
      </c>
      <c r="H1028" s="30">
        <f t="shared" ref="H1028:H1074" si="103">ABS(G1028/F1028)</f>
        <v>0.52409638554217064</v>
      </c>
      <c r="I1028" s="30">
        <f t="shared" si="98"/>
        <v>9</v>
      </c>
      <c r="J1028" s="30">
        <f t="shared" si="99"/>
        <v>6</v>
      </c>
      <c r="K1028" s="30">
        <f t="shared" si="100"/>
        <v>1</v>
      </c>
    </row>
    <row r="1029" spans="1:11" x14ac:dyDescent="0.25">
      <c r="A1029" s="1">
        <v>44209</v>
      </c>
      <c r="B1029" s="38">
        <v>975</v>
      </c>
      <c r="C1029" s="38">
        <v>988</v>
      </c>
      <c r="D1029" s="38">
        <v>971.6</v>
      </c>
      <c r="E1029" s="38">
        <v>976.8</v>
      </c>
      <c r="F1029" s="38">
        <f t="shared" si="101"/>
        <v>1.6820512820512796</v>
      </c>
      <c r="G1029" s="30">
        <f t="shared" si="102"/>
        <v>0.18461538461537996</v>
      </c>
      <c r="H1029" s="30">
        <f t="shared" si="103"/>
        <v>0.109756097560973</v>
      </c>
      <c r="I1029" s="30">
        <f t="shared" si="98"/>
        <v>9</v>
      </c>
      <c r="J1029" s="30">
        <f t="shared" si="99"/>
        <v>2</v>
      </c>
      <c r="K1029" s="30">
        <f t="shared" si="100"/>
        <v>1</v>
      </c>
    </row>
    <row r="1030" spans="1:11" x14ac:dyDescent="0.25">
      <c r="A1030" s="1">
        <v>44208</v>
      </c>
      <c r="B1030" s="38">
        <v>970</v>
      </c>
      <c r="C1030" s="38">
        <v>974.1</v>
      </c>
      <c r="D1030" s="38">
        <v>962.1</v>
      </c>
      <c r="E1030" s="38">
        <v>971.9</v>
      </c>
      <c r="F1030" s="38">
        <f t="shared" si="101"/>
        <v>1.2371134020618557</v>
      </c>
      <c r="G1030" s="30">
        <f t="shared" si="102"/>
        <v>0.19587628865979145</v>
      </c>
      <c r="H1030" s="30">
        <f t="shared" si="103"/>
        <v>0.15833333333333141</v>
      </c>
      <c r="I1030" s="30">
        <f t="shared" si="98"/>
        <v>7</v>
      </c>
      <c r="J1030" s="30">
        <f t="shared" si="99"/>
        <v>2</v>
      </c>
      <c r="K1030" s="30">
        <f t="shared" si="100"/>
        <v>1</v>
      </c>
    </row>
    <row r="1031" spans="1:11" x14ac:dyDescent="0.25">
      <c r="A1031" s="1">
        <v>44207</v>
      </c>
      <c r="B1031" s="38">
        <v>970</v>
      </c>
      <c r="C1031" s="38">
        <v>979</v>
      </c>
      <c r="D1031" s="38">
        <v>963.1</v>
      </c>
      <c r="E1031" s="38">
        <v>968.1</v>
      </c>
      <c r="F1031" s="38">
        <f t="shared" si="101"/>
        <v>1.6391752577319563</v>
      </c>
      <c r="G1031" s="30">
        <f t="shared" si="102"/>
        <v>-0.19587628865979145</v>
      </c>
      <c r="H1031" s="30">
        <f t="shared" si="103"/>
        <v>0.11949685534591069</v>
      </c>
      <c r="I1031" s="30">
        <f t="shared" si="98"/>
        <v>9</v>
      </c>
      <c r="J1031" s="30">
        <f t="shared" si="99"/>
        <v>2</v>
      </c>
      <c r="K1031" s="30">
        <f t="shared" si="100"/>
        <v>1</v>
      </c>
    </row>
    <row r="1032" spans="1:11" x14ac:dyDescent="0.25">
      <c r="A1032" s="1">
        <v>44204</v>
      </c>
      <c r="B1032" s="38">
        <v>958.4</v>
      </c>
      <c r="C1032" s="38">
        <v>974.5</v>
      </c>
      <c r="D1032" s="38">
        <v>957.3</v>
      </c>
      <c r="E1032" s="38">
        <v>971.6</v>
      </c>
      <c r="F1032" s="38">
        <f t="shared" si="101"/>
        <v>1.794657762938235</v>
      </c>
      <c r="G1032" s="30">
        <f t="shared" si="102"/>
        <v>1.3772954924874838</v>
      </c>
      <c r="H1032" s="30">
        <f t="shared" si="103"/>
        <v>0.76744186046511698</v>
      </c>
      <c r="I1032" s="30">
        <f t="shared" si="98"/>
        <v>9</v>
      </c>
      <c r="J1032" s="30">
        <f t="shared" si="99"/>
        <v>8</v>
      </c>
      <c r="K1032" s="30">
        <f t="shared" si="100"/>
        <v>4</v>
      </c>
    </row>
    <row r="1033" spans="1:11" x14ac:dyDescent="0.25">
      <c r="A1033" s="1">
        <v>44203</v>
      </c>
      <c r="B1033" s="38">
        <v>947.5</v>
      </c>
      <c r="C1033" s="38">
        <v>956.9</v>
      </c>
      <c r="D1033" s="38">
        <v>941.3</v>
      </c>
      <c r="E1033" s="38">
        <v>950.3</v>
      </c>
      <c r="F1033" s="38">
        <f t="shared" si="101"/>
        <v>1.6464379947229575</v>
      </c>
      <c r="G1033" s="30">
        <f t="shared" si="102"/>
        <v>0.2955145118733461</v>
      </c>
      <c r="H1033" s="30">
        <f t="shared" si="103"/>
        <v>0.1794871794871763</v>
      </c>
      <c r="I1033" s="30">
        <f t="shared" si="98"/>
        <v>9</v>
      </c>
      <c r="J1033" s="30">
        <f t="shared" si="99"/>
        <v>2</v>
      </c>
      <c r="K1033" s="30">
        <f t="shared" si="100"/>
        <v>1</v>
      </c>
    </row>
    <row r="1034" spans="1:11" x14ac:dyDescent="0.25">
      <c r="A1034" s="1">
        <v>44202</v>
      </c>
      <c r="B1034" s="38">
        <v>950.5</v>
      </c>
      <c r="C1034" s="38">
        <v>953.4</v>
      </c>
      <c r="D1034" s="38">
        <v>930.7</v>
      </c>
      <c r="E1034" s="38">
        <v>939.3</v>
      </c>
      <c r="F1034" s="38">
        <f t="shared" si="101"/>
        <v>2.3882167280378677</v>
      </c>
      <c r="G1034" s="30">
        <f t="shared" si="102"/>
        <v>-1.1783271962125246</v>
      </c>
      <c r="H1034" s="30">
        <f t="shared" si="103"/>
        <v>0.493392070484585</v>
      </c>
      <c r="I1034" s="30">
        <f t="shared" si="98"/>
        <v>10</v>
      </c>
      <c r="J1034" s="30">
        <f t="shared" si="99"/>
        <v>5</v>
      </c>
      <c r="K1034" s="30">
        <f t="shared" si="100"/>
        <v>1</v>
      </c>
    </row>
    <row r="1035" spans="1:11" x14ac:dyDescent="0.25">
      <c r="A1035" s="1">
        <v>44201</v>
      </c>
      <c r="B1035" s="38">
        <v>917.9</v>
      </c>
      <c r="C1035" s="38">
        <v>952.5</v>
      </c>
      <c r="D1035" s="38">
        <v>913.5</v>
      </c>
      <c r="E1035" s="38">
        <v>950.3</v>
      </c>
      <c r="F1035" s="38">
        <f t="shared" si="101"/>
        <v>4.2488288484584382</v>
      </c>
      <c r="G1035" s="30">
        <f t="shared" si="102"/>
        <v>3.5297962741039299</v>
      </c>
      <c r="H1035" s="30">
        <f t="shared" si="103"/>
        <v>0.83076923076922993</v>
      </c>
      <c r="I1035" s="30">
        <f t="shared" si="98"/>
        <v>10</v>
      </c>
      <c r="J1035" s="30">
        <f t="shared" si="99"/>
        <v>9</v>
      </c>
      <c r="K1035" s="30">
        <f t="shared" si="100"/>
        <v>4</v>
      </c>
    </row>
    <row r="1036" spans="1:11" x14ac:dyDescent="0.25">
      <c r="A1036" s="1">
        <v>44200</v>
      </c>
      <c r="B1036" s="38">
        <v>888.9</v>
      </c>
      <c r="C1036" s="38">
        <v>923.1</v>
      </c>
      <c r="D1036" s="38">
        <v>886.2</v>
      </c>
      <c r="E1036" s="38">
        <v>922.4</v>
      </c>
      <c r="F1036" s="38">
        <f t="shared" si="101"/>
        <v>4.1511981100236222</v>
      </c>
      <c r="G1036" s="30">
        <f t="shared" si="102"/>
        <v>3.7687028912138598</v>
      </c>
      <c r="H1036" s="30">
        <f t="shared" si="103"/>
        <v>0.90785907859078652</v>
      </c>
      <c r="I1036" s="30">
        <f t="shared" si="98"/>
        <v>10</v>
      </c>
      <c r="J1036" s="30">
        <f t="shared" si="99"/>
        <v>10</v>
      </c>
      <c r="K1036" s="30">
        <f t="shared" si="100"/>
        <v>4</v>
      </c>
    </row>
    <row r="1037" spans="1:11" x14ac:dyDescent="0.25">
      <c r="A1037" s="1">
        <v>44195</v>
      </c>
      <c r="B1037" s="38">
        <v>926.1</v>
      </c>
      <c r="C1037" s="38">
        <v>927.8</v>
      </c>
      <c r="D1037" s="38">
        <v>904.3</v>
      </c>
      <c r="E1037" s="38">
        <v>906.7</v>
      </c>
      <c r="F1037" s="38">
        <f t="shared" si="101"/>
        <v>2.5375229456862112</v>
      </c>
      <c r="G1037" s="30">
        <f t="shared" si="102"/>
        <v>-2.0948061764388268</v>
      </c>
      <c r="H1037" s="30">
        <f t="shared" si="103"/>
        <v>0.82553191489361588</v>
      </c>
      <c r="I1037" s="30">
        <f t="shared" si="98"/>
        <v>10</v>
      </c>
      <c r="J1037" s="30">
        <f t="shared" si="99"/>
        <v>9</v>
      </c>
      <c r="K1037" s="30">
        <f t="shared" si="100"/>
        <v>4</v>
      </c>
    </row>
    <row r="1038" spans="1:11" x14ac:dyDescent="0.25">
      <c r="A1038" s="1">
        <v>44194</v>
      </c>
      <c r="B1038" s="38">
        <v>908.5</v>
      </c>
      <c r="C1038" s="38">
        <v>924.3</v>
      </c>
      <c r="D1038" s="38">
        <v>903.4</v>
      </c>
      <c r="E1038" s="38">
        <v>922.8</v>
      </c>
      <c r="F1038" s="38">
        <f t="shared" si="101"/>
        <v>2.300495321959271</v>
      </c>
      <c r="G1038" s="30">
        <f t="shared" si="102"/>
        <v>1.574023115024761</v>
      </c>
      <c r="H1038" s="30">
        <f t="shared" si="103"/>
        <v>0.68421052631578805</v>
      </c>
      <c r="I1038" s="30">
        <f t="shared" si="98"/>
        <v>10</v>
      </c>
      <c r="J1038" s="30">
        <f t="shared" si="99"/>
        <v>7</v>
      </c>
      <c r="K1038" s="30">
        <f t="shared" si="100"/>
        <v>4</v>
      </c>
    </row>
    <row r="1039" spans="1:11" x14ac:dyDescent="0.25">
      <c r="A1039" s="1">
        <v>44193</v>
      </c>
      <c r="B1039" s="38">
        <v>920</v>
      </c>
      <c r="C1039" s="38">
        <v>925.9</v>
      </c>
      <c r="D1039" s="38">
        <v>901.4</v>
      </c>
      <c r="E1039" s="38">
        <v>904.9</v>
      </c>
      <c r="F1039" s="38">
        <f t="shared" si="101"/>
        <v>2.6630434782608696</v>
      </c>
      <c r="G1039" s="30">
        <f t="shared" si="102"/>
        <v>-1.6413043478260896</v>
      </c>
      <c r="H1039" s="30">
        <f t="shared" si="103"/>
        <v>0.61632653061224585</v>
      </c>
      <c r="I1039" s="30">
        <f t="shared" si="98"/>
        <v>10</v>
      </c>
      <c r="J1039" s="30">
        <f t="shared" si="99"/>
        <v>7</v>
      </c>
      <c r="K1039" s="30">
        <f t="shared" si="100"/>
        <v>4</v>
      </c>
    </row>
    <row r="1040" spans="1:11" x14ac:dyDescent="0.25">
      <c r="A1040" s="1">
        <v>44190</v>
      </c>
      <c r="B1040" s="38">
        <v>907</v>
      </c>
      <c r="C1040" s="38">
        <v>920.4</v>
      </c>
      <c r="D1040" s="38">
        <v>906.5</v>
      </c>
      <c r="E1040" s="38">
        <v>920</v>
      </c>
      <c r="F1040" s="38">
        <f t="shared" si="101"/>
        <v>1.5325248070562267</v>
      </c>
      <c r="G1040" s="30">
        <f t="shared" si="102"/>
        <v>1.4332965821389196</v>
      </c>
      <c r="H1040" s="30">
        <f t="shared" si="103"/>
        <v>0.9352517985611527</v>
      </c>
      <c r="I1040" s="30">
        <f t="shared" si="98"/>
        <v>8</v>
      </c>
      <c r="J1040" s="30">
        <f t="shared" si="99"/>
        <v>10</v>
      </c>
      <c r="K1040" s="30">
        <f t="shared" si="100"/>
        <v>4</v>
      </c>
    </row>
    <row r="1041" spans="1:11" x14ac:dyDescent="0.25">
      <c r="A1041" s="1">
        <v>44189</v>
      </c>
      <c r="B1041" s="38">
        <v>896.2</v>
      </c>
      <c r="C1041" s="38">
        <v>914.3</v>
      </c>
      <c r="D1041" s="38">
        <v>890.2</v>
      </c>
      <c r="E1041" s="38">
        <v>909.2</v>
      </c>
      <c r="F1041" s="38">
        <f t="shared" si="101"/>
        <v>2.6891318902030692</v>
      </c>
      <c r="G1041" s="30">
        <f t="shared" si="102"/>
        <v>1.4505690694041509</v>
      </c>
      <c r="H1041" s="30">
        <f t="shared" si="103"/>
        <v>0.53941908713693154</v>
      </c>
      <c r="I1041" s="30">
        <f t="shared" si="98"/>
        <v>10</v>
      </c>
      <c r="J1041" s="30">
        <f t="shared" si="99"/>
        <v>6</v>
      </c>
      <c r="K1041" s="30">
        <f t="shared" si="100"/>
        <v>1</v>
      </c>
    </row>
    <row r="1042" spans="1:11" x14ac:dyDescent="0.25">
      <c r="A1042" s="1">
        <v>44188</v>
      </c>
      <c r="B1042" s="38">
        <v>904.6</v>
      </c>
      <c r="C1042" s="38">
        <v>915.4</v>
      </c>
      <c r="D1042" s="38">
        <v>890.1</v>
      </c>
      <c r="E1042" s="38">
        <v>890.9</v>
      </c>
      <c r="F1042" s="38">
        <f t="shared" si="101"/>
        <v>2.7968162723855796</v>
      </c>
      <c r="G1042" s="30">
        <f t="shared" si="102"/>
        <v>-1.5144815388016855</v>
      </c>
      <c r="H1042" s="30">
        <f t="shared" si="103"/>
        <v>0.54150197628458785</v>
      </c>
      <c r="I1042" s="30">
        <f t="shared" si="98"/>
        <v>10</v>
      </c>
      <c r="J1042" s="30">
        <f t="shared" si="99"/>
        <v>6</v>
      </c>
      <c r="K1042" s="30">
        <f t="shared" si="100"/>
        <v>1</v>
      </c>
    </row>
    <row r="1043" spans="1:11" x14ac:dyDescent="0.25">
      <c r="A1043" s="1">
        <v>44187</v>
      </c>
      <c r="B1043" s="38">
        <v>895</v>
      </c>
      <c r="C1043" s="38">
        <v>910.5</v>
      </c>
      <c r="D1043" s="38">
        <v>880.6</v>
      </c>
      <c r="E1043" s="38">
        <v>907</v>
      </c>
      <c r="F1043" s="38">
        <f t="shared" si="101"/>
        <v>3.3407821229050256</v>
      </c>
      <c r="G1043" s="30">
        <f t="shared" si="102"/>
        <v>1.3407821229050279</v>
      </c>
      <c r="H1043" s="30">
        <f t="shared" si="103"/>
        <v>0.4013377926421407</v>
      </c>
      <c r="I1043" s="30">
        <f t="shared" si="98"/>
        <v>10</v>
      </c>
      <c r="J1043" s="30">
        <f t="shared" si="99"/>
        <v>5</v>
      </c>
      <c r="K1043" s="30">
        <f t="shared" si="100"/>
        <v>1</v>
      </c>
    </row>
    <row r="1044" spans="1:11" x14ac:dyDescent="0.25">
      <c r="A1044" s="1">
        <v>44186</v>
      </c>
      <c r="B1044" s="38">
        <v>912</v>
      </c>
      <c r="C1044" s="38">
        <v>925.7</v>
      </c>
      <c r="D1044" s="38">
        <v>880</v>
      </c>
      <c r="E1044" s="38">
        <v>882.6</v>
      </c>
      <c r="F1044" s="38">
        <f t="shared" si="101"/>
        <v>5.0109649122807065</v>
      </c>
      <c r="G1044" s="30">
        <f t="shared" si="102"/>
        <v>-3.2236842105263133</v>
      </c>
      <c r="H1044" s="30">
        <f t="shared" si="103"/>
        <v>0.64332603938730737</v>
      </c>
      <c r="I1044" s="30">
        <f t="shared" si="98"/>
        <v>10</v>
      </c>
      <c r="J1044" s="30">
        <f t="shared" si="99"/>
        <v>7</v>
      </c>
      <c r="K1044" s="30">
        <f t="shared" si="100"/>
        <v>4</v>
      </c>
    </row>
    <row r="1045" spans="1:11" x14ac:dyDescent="0.25">
      <c r="A1045" s="1">
        <v>44183</v>
      </c>
      <c r="B1045" s="38">
        <v>943.5</v>
      </c>
      <c r="C1045" s="38">
        <v>953.2</v>
      </c>
      <c r="D1045" s="38">
        <v>940.5</v>
      </c>
      <c r="E1045" s="38">
        <v>945.1</v>
      </c>
      <c r="F1045" s="38">
        <f t="shared" si="101"/>
        <v>1.3460519342872332</v>
      </c>
      <c r="G1045" s="30">
        <f t="shared" si="102"/>
        <v>0.1695813460519367</v>
      </c>
      <c r="H1045" s="30">
        <f t="shared" si="103"/>
        <v>0.12598425196850527</v>
      </c>
      <c r="I1045" s="30">
        <f t="shared" si="98"/>
        <v>7</v>
      </c>
      <c r="J1045" s="30">
        <f t="shared" si="99"/>
        <v>2</v>
      </c>
      <c r="K1045" s="30">
        <f t="shared" si="100"/>
        <v>1</v>
      </c>
    </row>
    <row r="1046" spans="1:11" x14ac:dyDescent="0.25">
      <c r="A1046" s="1">
        <v>44182</v>
      </c>
      <c r="B1046" s="38">
        <v>949.1</v>
      </c>
      <c r="C1046" s="38">
        <v>960.5</v>
      </c>
      <c r="D1046" s="38">
        <v>946.6</v>
      </c>
      <c r="E1046" s="38">
        <v>948.1</v>
      </c>
      <c r="F1046" s="38">
        <f t="shared" si="101"/>
        <v>1.464545358760929</v>
      </c>
      <c r="G1046" s="30">
        <f t="shared" si="102"/>
        <v>-0.10536297545042672</v>
      </c>
      <c r="H1046" s="30">
        <f t="shared" si="103"/>
        <v>7.1942446043165589E-2</v>
      </c>
      <c r="I1046" s="30">
        <f t="shared" si="98"/>
        <v>8</v>
      </c>
      <c r="J1046" s="30">
        <f t="shared" si="99"/>
        <v>1</v>
      </c>
      <c r="K1046" s="30">
        <f t="shared" si="100"/>
        <v>1</v>
      </c>
    </row>
    <row r="1047" spans="1:11" x14ac:dyDescent="0.25">
      <c r="A1047" s="1">
        <v>44181</v>
      </c>
      <c r="B1047" s="38">
        <v>952</v>
      </c>
      <c r="C1047" s="38">
        <v>955.8</v>
      </c>
      <c r="D1047" s="38">
        <v>942.8</v>
      </c>
      <c r="E1047" s="38">
        <v>950</v>
      </c>
      <c r="F1047" s="38">
        <f t="shared" si="101"/>
        <v>1.365546218487395</v>
      </c>
      <c r="G1047" s="30">
        <f t="shared" si="102"/>
        <v>-0.21008403361344538</v>
      </c>
      <c r="H1047" s="30">
        <f t="shared" si="103"/>
        <v>0.15384615384615385</v>
      </c>
      <c r="I1047" s="30">
        <f t="shared" si="98"/>
        <v>7</v>
      </c>
      <c r="J1047" s="30">
        <f t="shared" si="99"/>
        <v>2</v>
      </c>
      <c r="K1047" s="30">
        <f t="shared" si="100"/>
        <v>1</v>
      </c>
    </row>
    <row r="1048" spans="1:11" x14ac:dyDescent="0.25">
      <c r="A1048" s="1">
        <v>44180</v>
      </c>
      <c r="B1048" s="38">
        <v>939.2</v>
      </c>
      <c r="C1048" s="38">
        <v>949.5</v>
      </c>
      <c r="D1048" s="38">
        <v>935</v>
      </c>
      <c r="E1048" s="38">
        <v>947.6</v>
      </c>
      <c r="F1048" s="38">
        <f t="shared" si="101"/>
        <v>1.5438671209540034</v>
      </c>
      <c r="G1048" s="30">
        <f t="shared" si="102"/>
        <v>0.89437819420783404</v>
      </c>
      <c r="H1048" s="30">
        <f t="shared" si="103"/>
        <v>0.5793103448275847</v>
      </c>
      <c r="I1048" s="30">
        <f t="shared" si="98"/>
        <v>8</v>
      </c>
      <c r="J1048" s="30">
        <f t="shared" si="99"/>
        <v>6</v>
      </c>
      <c r="K1048" s="30">
        <f t="shared" si="100"/>
        <v>1</v>
      </c>
    </row>
    <row r="1049" spans="1:11" x14ac:dyDescent="0.25">
      <c r="A1049" s="1">
        <v>44179</v>
      </c>
      <c r="B1049" s="38">
        <v>964.5</v>
      </c>
      <c r="C1049" s="38">
        <v>964.5</v>
      </c>
      <c r="D1049" s="38">
        <v>944.5</v>
      </c>
      <c r="E1049" s="38">
        <v>947.4</v>
      </c>
      <c r="F1049" s="38">
        <f t="shared" si="101"/>
        <v>2.0736132711249353</v>
      </c>
      <c r="G1049" s="30">
        <f t="shared" si="102"/>
        <v>-1.772939346811822</v>
      </c>
      <c r="H1049" s="30">
        <f t="shared" si="103"/>
        <v>0.85500000000000109</v>
      </c>
      <c r="I1049" s="30">
        <f t="shared" si="98"/>
        <v>10</v>
      </c>
      <c r="J1049" s="30">
        <f t="shared" si="99"/>
        <v>9</v>
      </c>
      <c r="K1049" s="30">
        <f t="shared" si="100"/>
        <v>4</v>
      </c>
    </row>
    <row r="1050" spans="1:11" x14ac:dyDescent="0.25">
      <c r="A1050" s="1">
        <v>44174</v>
      </c>
      <c r="B1050" s="38">
        <v>959</v>
      </c>
      <c r="C1050" s="38">
        <v>967</v>
      </c>
      <c r="D1050" s="38">
        <v>953.1</v>
      </c>
      <c r="E1050" s="38">
        <v>960.1</v>
      </c>
      <c r="F1050" s="38">
        <f t="shared" si="101"/>
        <v>1.4494264859228339</v>
      </c>
      <c r="G1050" s="30">
        <f t="shared" si="102"/>
        <v>0.11470281543274483</v>
      </c>
      <c r="H1050" s="30">
        <f t="shared" si="103"/>
        <v>7.9136690647483798E-2</v>
      </c>
      <c r="I1050" s="30">
        <f t="shared" si="98"/>
        <v>8</v>
      </c>
      <c r="J1050" s="30">
        <f t="shared" si="99"/>
        <v>1</v>
      </c>
      <c r="K1050" s="30">
        <f t="shared" si="100"/>
        <v>1</v>
      </c>
    </row>
    <row r="1051" spans="1:11" x14ac:dyDescent="0.25">
      <c r="A1051" s="1">
        <v>44173</v>
      </c>
      <c r="B1051" s="38">
        <v>940</v>
      </c>
      <c r="C1051" s="38">
        <v>959.3</v>
      </c>
      <c r="D1051" s="38">
        <v>929.9</v>
      </c>
      <c r="E1051" s="38">
        <v>953.7</v>
      </c>
      <c r="F1051" s="38">
        <f t="shared" si="101"/>
        <v>3.1276595744680828</v>
      </c>
      <c r="G1051" s="30">
        <f t="shared" si="102"/>
        <v>1.4574468085106431</v>
      </c>
      <c r="H1051" s="30">
        <f t="shared" si="103"/>
        <v>0.46598639455782503</v>
      </c>
      <c r="I1051" s="30">
        <f t="shared" si="98"/>
        <v>10</v>
      </c>
      <c r="J1051" s="30">
        <f t="shared" si="99"/>
        <v>5</v>
      </c>
      <c r="K1051" s="30">
        <f t="shared" si="100"/>
        <v>1</v>
      </c>
    </row>
    <row r="1052" spans="1:11" x14ac:dyDescent="0.25">
      <c r="A1052" s="1">
        <v>44169</v>
      </c>
      <c r="B1052" s="38">
        <v>926.9</v>
      </c>
      <c r="C1052" s="38">
        <v>944.8</v>
      </c>
      <c r="D1052" s="38">
        <v>926.5</v>
      </c>
      <c r="E1052" s="38">
        <v>939.6</v>
      </c>
      <c r="F1052" s="38">
        <f t="shared" si="101"/>
        <v>1.9743230121911699</v>
      </c>
      <c r="G1052" s="30">
        <f t="shared" si="102"/>
        <v>1.3701585931600007</v>
      </c>
      <c r="H1052" s="30">
        <f t="shared" si="103"/>
        <v>0.69398907103825569</v>
      </c>
      <c r="I1052" s="30">
        <f t="shared" si="98"/>
        <v>10</v>
      </c>
      <c r="J1052" s="30">
        <f t="shared" si="99"/>
        <v>7</v>
      </c>
      <c r="K1052" s="30">
        <f t="shared" si="100"/>
        <v>4</v>
      </c>
    </row>
    <row r="1053" spans="1:11" x14ac:dyDescent="0.25">
      <c r="A1053" s="1">
        <v>44168</v>
      </c>
      <c r="B1053" s="38">
        <v>922.5</v>
      </c>
      <c r="C1053" s="38">
        <v>934.4</v>
      </c>
      <c r="D1053" s="38">
        <v>919</v>
      </c>
      <c r="E1053" s="38">
        <v>927.9</v>
      </c>
      <c r="F1053" s="38">
        <f t="shared" si="101"/>
        <v>1.669376693766935</v>
      </c>
      <c r="G1053" s="30">
        <f t="shared" si="102"/>
        <v>0.58536585365853411</v>
      </c>
      <c r="H1053" s="30">
        <f t="shared" si="103"/>
        <v>0.35064935064934971</v>
      </c>
      <c r="I1053" s="30">
        <f t="shared" si="98"/>
        <v>9</v>
      </c>
      <c r="J1053" s="30">
        <f t="shared" si="99"/>
        <v>4</v>
      </c>
      <c r="K1053" s="30">
        <f t="shared" si="100"/>
        <v>1</v>
      </c>
    </row>
    <row r="1054" spans="1:11" x14ac:dyDescent="0.25">
      <c r="A1054" s="1">
        <v>44167</v>
      </c>
      <c r="B1054" s="38">
        <v>916</v>
      </c>
      <c r="C1054" s="38">
        <v>925</v>
      </c>
      <c r="D1054" s="38">
        <v>912.3</v>
      </c>
      <c r="E1054" s="38">
        <v>918.9</v>
      </c>
      <c r="F1054" s="38">
        <f t="shared" si="101"/>
        <v>1.3864628820960747</v>
      </c>
      <c r="G1054" s="30">
        <f t="shared" si="102"/>
        <v>0.31659388646287961</v>
      </c>
      <c r="H1054" s="30">
        <f t="shared" si="103"/>
        <v>0.22834645669291079</v>
      </c>
      <c r="I1054" s="30">
        <f t="shared" si="98"/>
        <v>7</v>
      </c>
      <c r="J1054" s="30">
        <f t="shared" si="99"/>
        <v>3</v>
      </c>
      <c r="K1054" s="30">
        <f t="shared" si="100"/>
        <v>1</v>
      </c>
    </row>
    <row r="1055" spans="1:11" x14ac:dyDescent="0.25">
      <c r="A1055" s="1">
        <v>44166</v>
      </c>
      <c r="B1055" s="38">
        <v>916</v>
      </c>
      <c r="C1055" s="38">
        <v>926</v>
      </c>
      <c r="D1055" s="38">
        <v>915.1</v>
      </c>
      <c r="E1055" s="38">
        <v>917.5</v>
      </c>
      <c r="F1055" s="38">
        <f t="shared" si="101"/>
        <v>1.1899563318777266</v>
      </c>
      <c r="G1055" s="30">
        <f t="shared" si="102"/>
        <v>0.16375545851528384</v>
      </c>
      <c r="H1055" s="30">
        <f t="shared" si="103"/>
        <v>0.13761467889908285</v>
      </c>
      <c r="I1055" s="30">
        <f t="shared" si="98"/>
        <v>7</v>
      </c>
      <c r="J1055" s="30">
        <f t="shared" si="99"/>
        <v>2</v>
      </c>
      <c r="K1055" s="30">
        <f t="shared" si="100"/>
        <v>1</v>
      </c>
    </row>
    <row r="1056" spans="1:11" x14ac:dyDescent="0.25">
      <c r="A1056" s="1">
        <v>44165</v>
      </c>
      <c r="B1056" s="38">
        <v>924.6</v>
      </c>
      <c r="C1056" s="38">
        <v>927.5</v>
      </c>
      <c r="D1056" s="38">
        <v>909.2</v>
      </c>
      <c r="E1056" s="38">
        <v>912.9</v>
      </c>
      <c r="F1056" s="38">
        <f t="shared" si="101"/>
        <v>1.9792342634652773</v>
      </c>
      <c r="G1056" s="30">
        <f t="shared" si="102"/>
        <v>-1.2654120700843656</v>
      </c>
      <c r="H1056" s="30">
        <f t="shared" si="103"/>
        <v>0.63934426229508601</v>
      </c>
      <c r="I1056" s="30">
        <f t="shared" si="98"/>
        <v>10</v>
      </c>
      <c r="J1056" s="30">
        <f t="shared" si="99"/>
        <v>7</v>
      </c>
      <c r="K1056" s="30">
        <f t="shared" si="100"/>
        <v>4</v>
      </c>
    </row>
    <row r="1057" spans="1:11" x14ac:dyDescent="0.25">
      <c r="A1057" s="1">
        <v>44162</v>
      </c>
      <c r="B1057" s="38">
        <v>931.6</v>
      </c>
      <c r="C1057" s="38">
        <v>937.8</v>
      </c>
      <c r="D1057" s="38">
        <v>927.7</v>
      </c>
      <c r="E1057" s="38">
        <v>931.5</v>
      </c>
      <c r="F1057" s="38">
        <f t="shared" si="101"/>
        <v>1.0841562902533177</v>
      </c>
      <c r="G1057" s="30">
        <f t="shared" si="102"/>
        <v>-1.0734220695579942E-2</v>
      </c>
      <c r="H1057" s="30">
        <f t="shared" si="103"/>
        <v>9.900990099012243E-3</v>
      </c>
      <c r="I1057" s="30">
        <f t="shared" si="98"/>
        <v>5</v>
      </c>
      <c r="J1057" s="30">
        <f t="shared" si="99"/>
        <v>1</v>
      </c>
      <c r="K1057" s="30">
        <f t="shared" si="100"/>
        <v>2</v>
      </c>
    </row>
    <row r="1058" spans="1:11" x14ac:dyDescent="0.25">
      <c r="A1058" s="1">
        <v>44161</v>
      </c>
      <c r="B1058" s="38">
        <v>927.1</v>
      </c>
      <c r="C1058" s="38">
        <v>935</v>
      </c>
      <c r="D1058" s="38">
        <v>921.2</v>
      </c>
      <c r="E1058" s="38">
        <v>934.1</v>
      </c>
      <c r="F1058" s="38">
        <f t="shared" si="101"/>
        <v>1.4885125660662231</v>
      </c>
      <c r="G1058" s="30">
        <f t="shared" si="102"/>
        <v>0.75504260597562289</v>
      </c>
      <c r="H1058" s="30">
        <f t="shared" si="103"/>
        <v>0.5072463768115959</v>
      </c>
      <c r="I1058" s="30">
        <f t="shared" si="98"/>
        <v>8</v>
      </c>
      <c r="J1058" s="30">
        <f t="shared" si="99"/>
        <v>6</v>
      </c>
      <c r="K1058" s="30">
        <f t="shared" si="100"/>
        <v>1</v>
      </c>
    </row>
    <row r="1059" spans="1:11" x14ac:dyDescent="0.25">
      <c r="A1059" s="1">
        <v>44160</v>
      </c>
      <c r="B1059" s="38">
        <v>929</v>
      </c>
      <c r="C1059" s="38">
        <v>935.7</v>
      </c>
      <c r="D1059" s="38">
        <v>903.2</v>
      </c>
      <c r="E1059" s="38">
        <v>927.4</v>
      </c>
      <c r="F1059" s="38">
        <f t="shared" si="101"/>
        <v>3.4983853606027986</v>
      </c>
      <c r="G1059" s="30">
        <f t="shared" si="102"/>
        <v>-0.17222820236814021</v>
      </c>
      <c r="H1059" s="30">
        <f t="shared" si="103"/>
        <v>4.9230769230769925E-2</v>
      </c>
      <c r="I1059" s="30">
        <f t="shared" si="98"/>
        <v>10</v>
      </c>
      <c r="J1059" s="30">
        <f t="shared" si="99"/>
        <v>1</v>
      </c>
      <c r="K1059" s="30">
        <f t="shared" si="100"/>
        <v>1</v>
      </c>
    </row>
    <row r="1060" spans="1:11" x14ac:dyDescent="0.25">
      <c r="A1060" s="1">
        <v>44159</v>
      </c>
      <c r="B1060" s="38">
        <v>932</v>
      </c>
      <c r="C1060" s="38">
        <v>938.3</v>
      </c>
      <c r="D1060" s="38">
        <v>911.6</v>
      </c>
      <c r="E1060" s="38">
        <v>913.4</v>
      </c>
      <c r="F1060" s="38">
        <f t="shared" si="101"/>
        <v>2.8648068669527826</v>
      </c>
      <c r="G1060" s="30">
        <f t="shared" si="102"/>
        <v>-1.9957081545064401</v>
      </c>
      <c r="H1060" s="30">
        <f t="shared" si="103"/>
        <v>0.69662921348314866</v>
      </c>
      <c r="I1060" s="30">
        <f t="shared" si="98"/>
        <v>10</v>
      </c>
      <c r="J1060" s="30">
        <f t="shared" si="99"/>
        <v>7</v>
      </c>
      <c r="K1060" s="30">
        <f t="shared" si="100"/>
        <v>4</v>
      </c>
    </row>
    <row r="1061" spans="1:11" x14ac:dyDescent="0.25">
      <c r="A1061" s="1">
        <v>44158</v>
      </c>
      <c r="B1061" s="38">
        <v>905.4</v>
      </c>
      <c r="C1061" s="38">
        <v>930.7</v>
      </c>
      <c r="D1061" s="38">
        <v>904.1</v>
      </c>
      <c r="E1061" s="38">
        <v>928.2</v>
      </c>
      <c r="F1061" s="38">
        <f t="shared" si="101"/>
        <v>2.9379279876297795</v>
      </c>
      <c r="G1061" s="30">
        <f t="shared" si="102"/>
        <v>2.5182239893969594</v>
      </c>
      <c r="H1061" s="30">
        <f t="shared" si="103"/>
        <v>0.85714285714285898</v>
      </c>
      <c r="I1061" s="30">
        <f t="shared" si="98"/>
        <v>10</v>
      </c>
      <c r="J1061" s="30">
        <f t="shared" si="99"/>
        <v>9</v>
      </c>
      <c r="K1061" s="30">
        <f t="shared" si="100"/>
        <v>4</v>
      </c>
    </row>
    <row r="1062" spans="1:11" x14ac:dyDescent="0.25">
      <c r="A1062" s="1">
        <v>44155</v>
      </c>
      <c r="B1062" s="38">
        <v>887</v>
      </c>
      <c r="C1062" s="38">
        <v>907.2</v>
      </c>
      <c r="D1062" s="38">
        <v>884.3</v>
      </c>
      <c r="E1062" s="38">
        <v>904.6</v>
      </c>
      <c r="F1062" s="38">
        <f t="shared" si="101"/>
        <v>2.5817361894024908</v>
      </c>
      <c r="G1062" s="30">
        <f t="shared" si="102"/>
        <v>1.9842164599774545</v>
      </c>
      <c r="H1062" s="30">
        <f t="shared" si="103"/>
        <v>0.7685589519650633</v>
      </c>
      <c r="I1062" s="30">
        <f t="shared" si="98"/>
        <v>10</v>
      </c>
      <c r="J1062" s="30">
        <f t="shared" si="99"/>
        <v>8</v>
      </c>
      <c r="K1062" s="30">
        <f t="shared" si="100"/>
        <v>4</v>
      </c>
    </row>
    <row r="1063" spans="1:11" x14ac:dyDescent="0.25">
      <c r="A1063" s="1">
        <v>44154</v>
      </c>
      <c r="B1063" s="38">
        <v>887</v>
      </c>
      <c r="C1063" s="38">
        <v>894.8</v>
      </c>
      <c r="D1063" s="38">
        <v>885</v>
      </c>
      <c r="E1063" s="38">
        <v>890</v>
      </c>
      <c r="F1063" s="38">
        <f t="shared" si="101"/>
        <v>1.1048478015783489</v>
      </c>
      <c r="G1063" s="30">
        <f t="shared" si="102"/>
        <v>0.33821871476888388</v>
      </c>
      <c r="H1063" s="30">
        <f t="shared" si="103"/>
        <v>0.30612244897959323</v>
      </c>
      <c r="I1063" s="30">
        <f t="shared" si="98"/>
        <v>5</v>
      </c>
      <c r="J1063" s="30">
        <f t="shared" si="99"/>
        <v>4</v>
      </c>
      <c r="K1063" s="30">
        <f t="shared" si="100"/>
        <v>2</v>
      </c>
    </row>
    <row r="1064" spans="1:11" x14ac:dyDescent="0.25">
      <c r="A1064" s="1">
        <v>44153</v>
      </c>
      <c r="B1064" s="38">
        <v>872.1</v>
      </c>
      <c r="C1064" s="38">
        <v>892</v>
      </c>
      <c r="D1064" s="38">
        <v>869.2</v>
      </c>
      <c r="E1064" s="38">
        <v>892</v>
      </c>
      <c r="F1064" s="38">
        <f t="shared" si="101"/>
        <v>2.614379084967315</v>
      </c>
      <c r="G1064" s="30">
        <f t="shared" si="102"/>
        <v>2.2818484118793689</v>
      </c>
      <c r="H1064" s="30">
        <f t="shared" si="103"/>
        <v>0.87280701754386036</v>
      </c>
      <c r="I1064" s="30">
        <f t="shared" si="98"/>
        <v>10</v>
      </c>
      <c r="J1064" s="30">
        <f t="shared" si="99"/>
        <v>9</v>
      </c>
      <c r="K1064" s="30">
        <f t="shared" si="100"/>
        <v>4</v>
      </c>
    </row>
    <row r="1065" spans="1:11" x14ac:dyDescent="0.25">
      <c r="A1065" s="1">
        <v>44152</v>
      </c>
      <c r="B1065" s="38">
        <v>879</v>
      </c>
      <c r="C1065" s="38">
        <v>888</v>
      </c>
      <c r="D1065" s="38">
        <v>870.6</v>
      </c>
      <c r="E1065" s="38">
        <v>876.5</v>
      </c>
      <c r="F1065" s="38">
        <f t="shared" si="101"/>
        <v>1.9795221843003388</v>
      </c>
      <c r="G1065" s="30">
        <f t="shared" si="102"/>
        <v>-0.2844141069397042</v>
      </c>
      <c r="H1065" s="30">
        <f t="shared" si="103"/>
        <v>0.14367816091954042</v>
      </c>
      <c r="I1065" s="30">
        <f t="shared" si="98"/>
        <v>10</v>
      </c>
      <c r="J1065" s="30">
        <f t="shared" si="99"/>
        <v>2</v>
      </c>
      <c r="K1065" s="30">
        <f t="shared" si="100"/>
        <v>1</v>
      </c>
    </row>
    <row r="1066" spans="1:11" x14ac:dyDescent="0.25">
      <c r="A1066" s="1">
        <v>44151</v>
      </c>
      <c r="B1066" s="38">
        <v>890</v>
      </c>
      <c r="C1066" s="38">
        <v>893.7</v>
      </c>
      <c r="D1066" s="38">
        <v>876</v>
      </c>
      <c r="E1066" s="38">
        <v>879.2</v>
      </c>
      <c r="F1066" s="38">
        <f t="shared" si="101"/>
        <v>1.9887640449438253</v>
      </c>
      <c r="G1066" s="30">
        <f t="shared" si="102"/>
        <v>-1.2134831460674107</v>
      </c>
      <c r="H1066" s="30">
        <f t="shared" si="103"/>
        <v>0.61016949152541966</v>
      </c>
      <c r="I1066" s="30">
        <f t="shared" si="98"/>
        <v>10</v>
      </c>
      <c r="J1066" s="30">
        <f t="shared" si="99"/>
        <v>7</v>
      </c>
      <c r="K1066" s="30">
        <f t="shared" si="100"/>
        <v>4</v>
      </c>
    </row>
    <row r="1067" spans="1:11" x14ac:dyDescent="0.25">
      <c r="A1067" s="1">
        <v>44148</v>
      </c>
      <c r="B1067" s="38">
        <v>859</v>
      </c>
      <c r="C1067" s="38">
        <v>881.9</v>
      </c>
      <c r="D1067" s="38">
        <v>856.5</v>
      </c>
      <c r="E1067" s="38">
        <v>877.1</v>
      </c>
      <c r="F1067" s="38">
        <f t="shared" si="101"/>
        <v>2.9569266589057017</v>
      </c>
      <c r="G1067" s="30">
        <f t="shared" si="102"/>
        <v>2.1071012805587919</v>
      </c>
      <c r="H1067" s="30">
        <f t="shared" si="103"/>
        <v>0.7125984251968519</v>
      </c>
      <c r="I1067" s="30">
        <f t="shared" si="98"/>
        <v>10</v>
      </c>
      <c r="J1067" s="30">
        <f t="shared" si="99"/>
        <v>8</v>
      </c>
      <c r="K1067" s="30">
        <f t="shared" si="100"/>
        <v>4</v>
      </c>
    </row>
    <row r="1068" spans="1:11" x14ac:dyDescent="0.25">
      <c r="A1068" s="1">
        <v>44147</v>
      </c>
      <c r="B1068" s="38">
        <v>870.5</v>
      </c>
      <c r="C1068" s="38">
        <v>874.7</v>
      </c>
      <c r="D1068" s="38">
        <v>859.4</v>
      </c>
      <c r="E1068" s="38">
        <v>866.7</v>
      </c>
      <c r="F1068" s="38">
        <f t="shared" si="101"/>
        <v>1.7576105686387213</v>
      </c>
      <c r="G1068" s="30">
        <f t="shared" si="102"/>
        <v>-0.436530729465819</v>
      </c>
      <c r="H1068" s="30">
        <f t="shared" si="103"/>
        <v>0.24836601307189132</v>
      </c>
      <c r="I1068" s="30">
        <f t="shared" si="98"/>
        <v>9</v>
      </c>
      <c r="J1068" s="30">
        <f t="shared" si="99"/>
        <v>3</v>
      </c>
      <c r="K1068" s="30">
        <f t="shared" si="100"/>
        <v>1</v>
      </c>
    </row>
    <row r="1069" spans="1:11" x14ac:dyDescent="0.25">
      <c r="A1069" s="1">
        <v>44146</v>
      </c>
      <c r="B1069" s="38">
        <v>896</v>
      </c>
      <c r="C1069" s="38">
        <v>903.4</v>
      </c>
      <c r="D1069" s="38">
        <v>865.8</v>
      </c>
      <c r="E1069" s="38">
        <v>878.9</v>
      </c>
      <c r="F1069" s="38">
        <f t="shared" si="101"/>
        <v>4.1964285714285738</v>
      </c>
      <c r="G1069" s="30">
        <f t="shared" si="102"/>
        <v>-1.9084821428571455</v>
      </c>
      <c r="H1069" s="30">
        <f t="shared" si="103"/>
        <v>0.45478723404255356</v>
      </c>
      <c r="I1069" s="30">
        <f t="shared" si="98"/>
        <v>10</v>
      </c>
      <c r="J1069" s="30">
        <f t="shared" si="99"/>
        <v>5</v>
      </c>
      <c r="K1069" s="30">
        <f t="shared" si="100"/>
        <v>1</v>
      </c>
    </row>
    <row r="1070" spans="1:11" x14ac:dyDescent="0.25">
      <c r="A1070" s="1">
        <v>44145</v>
      </c>
      <c r="B1070" s="38">
        <v>839</v>
      </c>
      <c r="C1070" s="38">
        <v>880.4</v>
      </c>
      <c r="D1070" s="38">
        <v>838.5</v>
      </c>
      <c r="E1070" s="38">
        <v>876.7</v>
      </c>
      <c r="F1070" s="38">
        <f t="shared" si="101"/>
        <v>4.9940405244338475</v>
      </c>
      <c r="G1070" s="30">
        <f t="shared" si="102"/>
        <v>4.4934445768772404</v>
      </c>
      <c r="H1070" s="30">
        <f t="shared" si="103"/>
        <v>0.89976133651551471</v>
      </c>
      <c r="I1070" s="30">
        <f t="shared" si="98"/>
        <v>10</v>
      </c>
      <c r="J1070" s="30">
        <f t="shared" si="99"/>
        <v>9</v>
      </c>
      <c r="K1070" s="30">
        <f t="shared" si="100"/>
        <v>4</v>
      </c>
    </row>
    <row r="1071" spans="1:11" x14ac:dyDescent="0.25">
      <c r="A1071" s="1">
        <v>44144</v>
      </c>
      <c r="B1071" s="38">
        <v>810.1</v>
      </c>
      <c r="C1071" s="38">
        <v>828</v>
      </c>
      <c r="D1071" s="38">
        <v>808.5</v>
      </c>
      <c r="E1071" s="38">
        <v>818.8</v>
      </c>
      <c r="F1071" s="38">
        <f t="shared" si="101"/>
        <v>2.4071102333045302</v>
      </c>
      <c r="G1071" s="30">
        <f t="shared" si="102"/>
        <v>1.0739414887050898</v>
      </c>
      <c r="H1071" s="30">
        <f t="shared" si="103"/>
        <v>0.44615384615384268</v>
      </c>
      <c r="I1071" s="30">
        <f t="shared" si="98"/>
        <v>10</v>
      </c>
      <c r="J1071" s="30">
        <f t="shared" si="99"/>
        <v>5</v>
      </c>
      <c r="K1071" s="30">
        <f t="shared" si="100"/>
        <v>1</v>
      </c>
    </row>
    <row r="1072" spans="1:11" x14ac:dyDescent="0.25">
      <c r="A1072" s="1">
        <v>44141</v>
      </c>
      <c r="B1072" s="38">
        <v>800</v>
      </c>
      <c r="C1072" s="38">
        <v>805</v>
      </c>
      <c r="D1072" s="38">
        <v>787.1</v>
      </c>
      <c r="E1072" s="38">
        <v>795.3</v>
      </c>
      <c r="F1072" s="38">
        <f t="shared" si="101"/>
        <v>2.2374999999999972</v>
      </c>
      <c r="G1072" s="30">
        <f t="shared" si="102"/>
        <v>-0.58750000000000568</v>
      </c>
      <c r="H1072" s="30">
        <f t="shared" si="103"/>
        <v>0.26256983240223752</v>
      </c>
      <c r="I1072" s="30">
        <f t="shared" si="98"/>
        <v>10</v>
      </c>
      <c r="J1072" s="30">
        <f t="shared" si="99"/>
        <v>3</v>
      </c>
      <c r="K1072" s="30">
        <f t="shared" si="100"/>
        <v>1</v>
      </c>
    </row>
    <row r="1073" spans="1:11" x14ac:dyDescent="0.25">
      <c r="A1073" s="1">
        <v>44140</v>
      </c>
      <c r="B1073" s="38">
        <v>769</v>
      </c>
      <c r="C1073" s="38">
        <v>800.4</v>
      </c>
      <c r="D1073" s="38">
        <v>767.1</v>
      </c>
      <c r="E1073" s="38">
        <v>799.4</v>
      </c>
      <c r="F1073" s="38">
        <f t="shared" si="101"/>
        <v>4.3302990897269122</v>
      </c>
      <c r="G1073" s="30">
        <f t="shared" si="102"/>
        <v>3.9531859557867333</v>
      </c>
      <c r="H1073" s="30">
        <f t="shared" si="103"/>
        <v>0.91291291291291354</v>
      </c>
      <c r="I1073" s="30">
        <f t="shared" si="98"/>
        <v>10</v>
      </c>
      <c r="J1073" s="30">
        <f t="shared" si="99"/>
        <v>10</v>
      </c>
      <c r="K1073" s="30">
        <f t="shared" si="100"/>
        <v>4</v>
      </c>
    </row>
    <row r="1074" spans="1:11" x14ac:dyDescent="0.25">
      <c r="A1074" s="1">
        <v>44139</v>
      </c>
      <c r="B1074" s="38">
        <v>760.1</v>
      </c>
      <c r="C1074" s="38">
        <v>769</v>
      </c>
      <c r="D1074" s="38">
        <v>756.1</v>
      </c>
      <c r="E1074" s="38">
        <v>762.1</v>
      </c>
      <c r="F1074" s="38">
        <f t="shared" si="101"/>
        <v>1.6971451124851964</v>
      </c>
      <c r="G1074" s="30">
        <f t="shared" si="102"/>
        <v>0.26312327325351925</v>
      </c>
      <c r="H1074" s="30">
        <f t="shared" si="103"/>
        <v>0.15503875968992273</v>
      </c>
      <c r="I1074" s="30">
        <f t="shared" si="98"/>
        <v>9</v>
      </c>
      <c r="J1074" s="30">
        <f t="shared" si="99"/>
        <v>2</v>
      </c>
      <c r="K1074" s="30">
        <f t="shared" si="100"/>
        <v>1</v>
      </c>
    </row>
    <row r="1075" spans="1:11" x14ac:dyDescent="0.25">
      <c r="A1075" s="31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</row>
    <row r="1076" spans="1:11" x14ac:dyDescent="0.25">
      <c r="A1076" s="31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</row>
    <row r="1077" spans="1:11" x14ac:dyDescent="0.25">
      <c r="A1077" s="31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</row>
    <row r="1078" spans="1:11" x14ac:dyDescent="0.25">
      <c r="A1078" s="31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</row>
    <row r="1079" spans="1:11" x14ac:dyDescent="0.25">
      <c r="A1079" s="31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</row>
    <row r="1080" spans="1:11" x14ac:dyDescent="0.25">
      <c r="A1080" s="31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</row>
    <row r="1081" spans="1:11" x14ac:dyDescent="0.25">
      <c r="A1081" s="31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</row>
    <row r="1082" spans="1:11" x14ac:dyDescent="0.25">
      <c r="A1082" s="31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</row>
    <row r="1083" spans="1:11" x14ac:dyDescent="0.25">
      <c r="A1083" s="31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</row>
    <row r="1084" spans="1:11" x14ac:dyDescent="0.25">
      <c r="A1084" s="31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</row>
    <row r="1085" spans="1:11" x14ac:dyDescent="0.25">
      <c r="A1085" s="31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</row>
    <row r="1086" spans="1:11" x14ac:dyDescent="0.25">
      <c r="A1086" s="31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</row>
    <row r="1087" spans="1:11" x14ac:dyDescent="0.25">
      <c r="A1087" s="31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</row>
    <row r="1088" spans="1:11" x14ac:dyDescent="0.25">
      <c r="A1088" s="31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</row>
    <row r="1089" spans="1:11" x14ac:dyDescent="0.25">
      <c r="A1089" s="31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</row>
    <row r="1090" spans="1:11" x14ac:dyDescent="0.25">
      <c r="A1090" s="31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</row>
    <row r="1091" spans="1:11" x14ac:dyDescent="0.25">
      <c r="A1091" s="31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</row>
    <row r="1092" spans="1:11" x14ac:dyDescent="0.25">
      <c r="A1092" s="31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</row>
    <row r="1093" spans="1:11" x14ac:dyDescent="0.25">
      <c r="A1093" s="31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</row>
    <row r="1094" spans="1:11" x14ac:dyDescent="0.25">
      <c r="A1094" s="31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</row>
    <row r="1095" spans="1:11" x14ac:dyDescent="0.25">
      <c r="A1095" s="31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</row>
    <row r="1096" spans="1:11" x14ac:dyDescent="0.25">
      <c r="A1096" s="31"/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</row>
    <row r="1097" spans="1:11" x14ac:dyDescent="0.25">
      <c r="A1097" s="31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</row>
    <row r="1098" spans="1:11" x14ac:dyDescent="0.25">
      <c r="A1098" s="31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</row>
    <row r="1099" spans="1:11" x14ac:dyDescent="0.25">
      <c r="A1099" s="31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</row>
    <row r="1100" spans="1:11" x14ac:dyDescent="0.25">
      <c r="A1100" s="31"/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</row>
    <row r="1101" spans="1:11" x14ac:dyDescent="0.25">
      <c r="A1101" s="31"/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</row>
    <row r="1102" spans="1:11" x14ac:dyDescent="0.25">
      <c r="A1102" s="31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</row>
    <row r="1103" spans="1:11" x14ac:dyDescent="0.25">
      <c r="A1103" s="31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</row>
    <row r="1104" spans="1:11" x14ac:dyDescent="0.25">
      <c r="A1104" s="31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</row>
    <row r="1105" spans="1:11" x14ac:dyDescent="0.25">
      <c r="A1105" s="31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</row>
    <row r="1106" spans="1:11" x14ac:dyDescent="0.25">
      <c r="A1106" s="31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</row>
    <row r="1107" spans="1:11" x14ac:dyDescent="0.25">
      <c r="A1107" s="31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</row>
    <row r="1108" spans="1:11" x14ac:dyDescent="0.25">
      <c r="A1108" s="31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</row>
    <row r="1109" spans="1:11" x14ac:dyDescent="0.25">
      <c r="A1109" s="31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</row>
    <row r="1110" spans="1:11" x14ac:dyDescent="0.25">
      <c r="A1110" s="31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</row>
    <row r="1111" spans="1:11" x14ac:dyDescent="0.25">
      <c r="A1111" s="31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</row>
    <row r="1112" spans="1:11" x14ac:dyDescent="0.25">
      <c r="A1112" s="31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</row>
    <row r="1113" spans="1:11" x14ac:dyDescent="0.25">
      <c r="A1113" s="31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</row>
    <row r="1114" spans="1:11" x14ac:dyDescent="0.25">
      <c r="A1114" s="31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</row>
    <row r="1115" spans="1:11" x14ac:dyDescent="0.25">
      <c r="A1115" s="31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</row>
    <row r="1116" spans="1:11" x14ac:dyDescent="0.25">
      <c r="A1116" s="31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</row>
    <row r="1117" spans="1:11" x14ac:dyDescent="0.25">
      <c r="A1117" s="31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</row>
    <row r="1118" spans="1:11" x14ac:dyDescent="0.25">
      <c r="A1118" s="31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</row>
    <row r="1119" spans="1:11" x14ac:dyDescent="0.25">
      <c r="A1119" s="31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</row>
    <row r="1120" spans="1:11" x14ac:dyDescent="0.25">
      <c r="A1120" s="31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</row>
    <row r="1121" spans="1:11" x14ac:dyDescent="0.25">
      <c r="A1121" s="31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</row>
    <row r="1122" spans="1:11" x14ac:dyDescent="0.25">
      <c r="A1122" s="31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</row>
    <row r="1123" spans="1:11" x14ac:dyDescent="0.25">
      <c r="A1123" s="31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</row>
    <row r="1124" spans="1:11" x14ac:dyDescent="0.25">
      <c r="A1124" s="31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</row>
    <row r="1125" spans="1:11" x14ac:dyDescent="0.25">
      <c r="A1125" s="31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</row>
    <row r="1126" spans="1:11" x14ac:dyDescent="0.25">
      <c r="A1126" s="31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</row>
    <row r="1127" spans="1:11" x14ac:dyDescent="0.25">
      <c r="A1127" s="31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</row>
    <row r="1128" spans="1:11" x14ac:dyDescent="0.25">
      <c r="A1128" s="31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</row>
    <row r="1129" spans="1:11" x14ac:dyDescent="0.25">
      <c r="A1129" s="31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</row>
    <row r="1130" spans="1:11" x14ac:dyDescent="0.25">
      <c r="A1130" s="31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</row>
    <row r="1131" spans="1:11" x14ac:dyDescent="0.25">
      <c r="A1131" s="31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</row>
    <row r="1132" spans="1:11" x14ac:dyDescent="0.25">
      <c r="A1132" s="31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</row>
    <row r="1133" spans="1:11" x14ac:dyDescent="0.25">
      <c r="A1133" s="31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</row>
    <row r="1134" spans="1:11" x14ac:dyDescent="0.25">
      <c r="A1134" s="31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</row>
    <row r="1135" spans="1:11" x14ac:dyDescent="0.25">
      <c r="A1135" s="31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</row>
    <row r="1136" spans="1:11" x14ac:dyDescent="0.25">
      <c r="A1136" s="31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</row>
    <row r="1137" spans="1:11" x14ac:dyDescent="0.25">
      <c r="A1137" s="31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</row>
    <row r="1138" spans="1:11" x14ac:dyDescent="0.25">
      <c r="A1138" s="31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</row>
    <row r="1139" spans="1:11" x14ac:dyDescent="0.25">
      <c r="A1139" s="31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</row>
    <row r="1140" spans="1:11" x14ac:dyDescent="0.25">
      <c r="A1140" s="31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</row>
    <row r="1141" spans="1:11" x14ac:dyDescent="0.25">
      <c r="A1141" s="31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</row>
    <row r="1142" spans="1:11" x14ac:dyDescent="0.25">
      <c r="A1142" s="31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</row>
    <row r="1143" spans="1:11" x14ac:dyDescent="0.25">
      <c r="A1143" s="31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</row>
    <row r="1144" spans="1:11" x14ac:dyDescent="0.25">
      <c r="A1144" s="31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</row>
    <row r="1145" spans="1:11" x14ac:dyDescent="0.25">
      <c r="A1145" s="31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</row>
    <row r="1146" spans="1:11" x14ac:dyDescent="0.25">
      <c r="A1146" s="31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</row>
    <row r="1147" spans="1:11" x14ac:dyDescent="0.25">
      <c r="A1147" s="31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</row>
    <row r="1148" spans="1:11" x14ac:dyDescent="0.25">
      <c r="A1148" s="31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</row>
    <row r="1149" spans="1:11" x14ac:dyDescent="0.25">
      <c r="A1149" s="31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</row>
    <row r="1150" spans="1:11" x14ac:dyDescent="0.25">
      <c r="A1150" s="31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</row>
    <row r="1151" spans="1:11" x14ac:dyDescent="0.25">
      <c r="A1151" s="31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</row>
    <row r="1152" spans="1:11" x14ac:dyDescent="0.25">
      <c r="A1152" s="31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</row>
    <row r="1153" spans="1:11" x14ac:dyDescent="0.25">
      <c r="A1153" s="31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</row>
    <row r="1154" spans="1:11" x14ac:dyDescent="0.25">
      <c r="A1154" s="31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</row>
    <row r="1155" spans="1:11" x14ac:dyDescent="0.25">
      <c r="A1155" s="31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</row>
    <row r="1156" spans="1:11" x14ac:dyDescent="0.25">
      <c r="A1156" s="31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</row>
    <row r="1157" spans="1:11" x14ac:dyDescent="0.25">
      <c r="A1157" s="31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</row>
    <row r="1158" spans="1:11" x14ac:dyDescent="0.25">
      <c r="A1158" s="31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</row>
    <row r="1159" spans="1:11" x14ac:dyDescent="0.25">
      <c r="A1159" s="31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</row>
    <row r="1160" spans="1:11" x14ac:dyDescent="0.25">
      <c r="A1160" s="31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</row>
    <row r="1161" spans="1:11" x14ac:dyDescent="0.25">
      <c r="A1161" s="31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</row>
    <row r="1162" spans="1:11" x14ac:dyDescent="0.25">
      <c r="A1162" s="31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</row>
    <row r="1163" spans="1:11" x14ac:dyDescent="0.25">
      <c r="A1163" s="31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</row>
    <row r="1164" spans="1:11" x14ac:dyDescent="0.25">
      <c r="A1164" s="31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</row>
    <row r="1165" spans="1:11" x14ac:dyDescent="0.25">
      <c r="A1165" s="31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</row>
    <row r="1166" spans="1:11" x14ac:dyDescent="0.25">
      <c r="A1166" s="31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</row>
    <row r="1167" spans="1:11" x14ac:dyDescent="0.25">
      <c r="A1167" s="31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</row>
    <row r="1168" spans="1:11" x14ac:dyDescent="0.25">
      <c r="A1168" s="31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</row>
    <row r="1169" spans="1:11" x14ac:dyDescent="0.25">
      <c r="A1169" s="31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</row>
    <row r="1170" spans="1:11" x14ac:dyDescent="0.25">
      <c r="A1170" s="31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</row>
    <row r="1171" spans="1:11" x14ac:dyDescent="0.25">
      <c r="A1171" s="31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</row>
    <row r="1172" spans="1:11" x14ac:dyDescent="0.25">
      <c r="A1172" s="31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</row>
    <row r="1173" spans="1:11" x14ac:dyDescent="0.25">
      <c r="A1173" s="31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</row>
    <row r="1174" spans="1:11" x14ac:dyDescent="0.25">
      <c r="A1174" s="31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</row>
    <row r="1175" spans="1:11" x14ac:dyDescent="0.25">
      <c r="A1175" s="31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</row>
    <row r="1176" spans="1:11" x14ac:dyDescent="0.25">
      <c r="A1176" s="31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</row>
    <row r="1177" spans="1:11" x14ac:dyDescent="0.25">
      <c r="A1177" s="31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</row>
    <row r="1178" spans="1:11" x14ac:dyDescent="0.25">
      <c r="A1178" s="31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</row>
    <row r="1179" spans="1:11" x14ac:dyDescent="0.25">
      <c r="A1179" s="31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</row>
    <row r="1180" spans="1:11" x14ac:dyDescent="0.25">
      <c r="A1180" s="31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</row>
    <row r="1181" spans="1:11" x14ac:dyDescent="0.25">
      <c r="A1181" s="31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</row>
    <row r="1182" spans="1:11" x14ac:dyDescent="0.25">
      <c r="A1182" s="31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</row>
    <row r="1183" spans="1:11" x14ac:dyDescent="0.25">
      <c r="A1183" s="31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</row>
    <row r="1184" spans="1:11" x14ac:dyDescent="0.25">
      <c r="A1184" s="31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</row>
    <row r="1185" spans="1:11" x14ac:dyDescent="0.25">
      <c r="A1185" s="31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</row>
    <row r="1186" spans="1:11" x14ac:dyDescent="0.25">
      <c r="A1186" s="31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</row>
    <row r="1187" spans="1:11" x14ac:dyDescent="0.25">
      <c r="A1187" s="31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</row>
    <row r="1188" spans="1:11" x14ac:dyDescent="0.25">
      <c r="A1188" s="31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</row>
    <row r="1189" spans="1:11" x14ac:dyDescent="0.25">
      <c r="A1189" s="31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</row>
    <row r="1190" spans="1:11" x14ac:dyDescent="0.25">
      <c r="A1190" s="31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</row>
    <row r="1191" spans="1:11" x14ac:dyDescent="0.25">
      <c r="A1191" s="31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</row>
    <row r="1192" spans="1:11" x14ac:dyDescent="0.25">
      <c r="A1192" s="31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</row>
    <row r="1193" spans="1:11" x14ac:dyDescent="0.25">
      <c r="A1193" s="31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</row>
    <row r="1194" spans="1:11" x14ac:dyDescent="0.25">
      <c r="A1194" s="31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</row>
    <row r="1195" spans="1:11" x14ac:dyDescent="0.25">
      <c r="A1195" s="31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</row>
    <row r="1196" spans="1:11" x14ac:dyDescent="0.25">
      <c r="A1196" s="31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</row>
    <row r="1197" spans="1:11" x14ac:dyDescent="0.25">
      <c r="A1197" s="31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</row>
    <row r="1198" spans="1:11" x14ac:dyDescent="0.25">
      <c r="A1198" s="31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</row>
    <row r="1199" spans="1:11" x14ac:dyDescent="0.25">
      <c r="A1199" s="31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</row>
    <row r="1200" spans="1:11" x14ac:dyDescent="0.25">
      <c r="A1200" s="31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</row>
    <row r="1201" spans="1:11" x14ac:dyDescent="0.25">
      <c r="A1201" s="31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</row>
    <row r="1202" spans="1:11" x14ac:dyDescent="0.25">
      <c r="A1202" s="31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</row>
    <row r="1203" spans="1:11" x14ac:dyDescent="0.25">
      <c r="A1203" s="31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</row>
    <row r="1204" spans="1:11" x14ac:dyDescent="0.25">
      <c r="A1204" s="31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</row>
    <row r="1205" spans="1:11" x14ac:dyDescent="0.25">
      <c r="A1205" s="31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</row>
    <row r="1206" spans="1:11" x14ac:dyDescent="0.25">
      <c r="A1206" s="31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</row>
    <row r="1207" spans="1:11" x14ac:dyDescent="0.25">
      <c r="A1207" s="31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</row>
    <row r="1208" spans="1:11" x14ac:dyDescent="0.25">
      <c r="A1208" s="31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</row>
    <row r="1209" spans="1:11" x14ac:dyDescent="0.25">
      <c r="A1209" s="31"/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</row>
    <row r="1210" spans="1:11" x14ac:dyDescent="0.25">
      <c r="A1210" s="31"/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</row>
    <row r="1211" spans="1:11" x14ac:dyDescent="0.25">
      <c r="A1211" s="31"/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</row>
    <row r="1212" spans="1:11" x14ac:dyDescent="0.25">
      <c r="A1212" s="31"/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</row>
    <row r="1213" spans="1:11" x14ac:dyDescent="0.25">
      <c r="A1213" s="31"/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</row>
    <row r="1214" spans="1:11" x14ac:dyDescent="0.25">
      <c r="A1214" s="31"/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</row>
    <row r="1215" spans="1:11" x14ac:dyDescent="0.25">
      <c r="A1215" s="31"/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</row>
    <row r="1216" spans="1:11" x14ac:dyDescent="0.25">
      <c r="A1216" s="31"/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</row>
    <row r="1217" spans="1:11" x14ac:dyDescent="0.25">
      <c r="A1217" s="31"/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</row>
    <row r="1218" spans="1:11" x14ac:dyDescent="0.25">
      <c r="A1218" s="31"/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</row>
    <row r="1219" spans="1:11" x14ac:dyDescent="0.25">
      <c r="A1219" s="31"/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</row>
    <row r="1220" spans="1:11" x14ac:dyDescent="0.25">
      <c r="A1220" s="31"/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</row>
    <row r="1221" spans="1:11" x14ac:dyDescent="0.25">
      <c r="A1221" s="31"/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</row>
    <row r="1222" spans="1:11" x14ac:dyDescent="0.25">
      <c r="A1222" s="31"/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</row>
    <row r="1223" spans="1:11" x14ac:dyDescent="0.25">
      <c r="A1223" s="31"/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</row>
    <row r="1224" spans="1:11" x14ac:dyDescent="0.25">
      <c r="A1224" s="31"/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</row>
    <row r="1225" spans="1:11" x14ac:dyDescent="0.25">
      <c r="A1225" s="31"/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</row>
    <row r="1226" spans="1:11" x14ac:dyDescent="0.25">
      <c r="A1226" s="31"/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</row>
    <row r="1227" spans="1:11" x14ac:dyDescent="0.25">
      <c r="A1227" s="31"/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</row>
    <row r="1228" spans="1:11" x14ac:dyDescent="0.25">
      <c r="A1228" s="31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</row>
    <row r="1229" spans="1:11" x14ac:dyDescent="0.25">
      <c r="A1229" s="31"/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</row>
    <row r="1230" spans="1:11" x14ac:dyDescent="0.25">
      <c r="A1230" s="31"/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</row>
    <row r="1231" spans="1:11" x14ac:dyDescent="0.25">
      <c r="A1231" s="31"/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</row>
    <row r="1232" spans="1:11" x14ac:dyDescent="0.25">
      <c r="A1232" s="31"/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</row>
    <row r="1233" spans="1:11" x14ac:dyDescent="0.25">
      <c r="A1233" s="31"/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</row>
    <row r="1234" spans="1:11" x14ac:dyDescent="0.25">
      <c r="A1234" s="31"/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</row>
    <row r="1235" spans="1:11" x14ac:dyDescent="0.25">
      <c r="A1235" s="31"/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</row>
    <row r="1236" spans="1:11" x14ac:dyDescent="0.25">
      <c r="A1236" s="31"/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</row>
    <row r="1237" spans="1:11" x14ac:dyDescent="0.25">
      <c r="A1237" s="31"/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</row>
    <row r="1238" spans="1:11" x14ac:dyDescent="0.25">
      <c r="A1238" s="31"/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</row>
    <row r="1239" spans="1:11" x14ac:dyDescent="0.25">
      <c r="A1239" s="31"/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</row>
    <row r="1240" spans="1:11" x14ac:dyDescent="0.25">
      <c r="A1240" s="31"/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</row>
    <row r="1241" spans="1:11" x14ac:dyDescent="0.25">
      <c r="A1241" s="31"/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</row>
    <row r="1242" spans="1:11" x14ac:dyDescent="0.25">
      <c r="A1242" s="31"/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</row>
    <row r="1243" spans="1:11" x14ac:dyDescent="0.25">
      <c r="A1243" s="31"/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</row>
    <row r="1244" spans="1:11" x14ac:dyDescent="0.25">
      <c r="A1244" s="31"/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</row>
    <row r="1245" spans="1:11" x14ac:dyDescent="0.25">
      <c r="A1245" s="31"/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</row>
    <row r="1246" spans="1:11" x14ac:dyDescent="0.25">
      <c r="A1246" s="31"/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</row>
    <row r="1247" spans="1:11" x14ac:dyDescent="0.25">
      <c r="A1247" s="31"/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</row>
    <row r="1248" spans="1:11" x14ac:dyDescent="0.25">
      <c r="A1248" s="31"/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</row>
    <row r="1249" spans="1:11" x14ac:dyDescent="0.25">
      <c r="A1249" s="31"/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</row>
    <row r="1250" spans="1:11" x14ac:dyDescent="0.25">
      <c r="A1250" s="31"/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</row>
    <row r="1251" spans="1:11" x14ac:dyDescent="0.25">
      <c r="A1251" s="31"/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</row>
    <row r="1252" spans="1:11" x14ac:dyDescent="0.25">
      <c r="A1252" s="31"/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</row>
    <row r="1253" spans="1:11" x14ac:dyDescent="0.25">
      <c r="A1253" s="31"/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</row>
    <row r="1254" spans="1:11" x14ac:dyDescent="0.25">
      <c r="A1254" s="31"/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</row>
    <row r="1255" spans="1:11" x14ac:dyDescent="0.25">
      <c r="A1255" s="31"/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</row>
    <row r="1256" spans="1:11" x14ac:dyDescent="0.25">
      <c r="A1256" s="31"/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</row>
    <row r="1257" spans="1:11" x14ac:dyDescent="0.25">
      <c r="A1257" s="31"/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</row>
    <row r="1258" spans="1:11" x14ac:dyDescent="0.25">
      <c r="A1258" s="31"/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</row>
    <row r="1259" spans="1:11" x14ac:dyDescent="0.25">
      <c r="A1259" s="31"/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</row>
    <row r="1260" spans="1:11" x14ac:dyDescent="0.25">
      <c r="A1260" s="31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</row>
    <row r="1261" spans="1:11" x14ac:dyDescent="0.25">
      <c r="A1261" s="31"/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</row>
    <row r="1262" spans="1:11" x14ac:dyDescent="0.25">
      <c r="A1262" s="31"/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</row>
    <row r="1263" spans="1:11" x14ac:dyDescent="0.25">
      <c r="A1263" s="31"/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</row>
    <row r="1264" spans="1:11" x14ac:dyDescent="0.25">
      <c r="A1264" s="31"/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</row>
    <row r="1265" spans="1:11" x14ac:dyDescent="0.25">
      <c r="A1265" s="31"/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</row>
    <row r="1266" spans="1:11" x14ac:dyDescent="0.25">
      <c r="A1266" s="31"/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</row>
    <row r="1267" spans="1:11" x14ac:dyDescent="0.25">
      <c r="A1267" s="31"/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</row>
    <row r="1268" spans="1:11" x14ac:dyDescent="0.25">
      <c r="A1268" s="31"/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</row>
    <row r="1269" spans="1:11" x14ac:dyDescent="0.25">
      <c r="A1269" s="31"/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</row>
    <row r="1270" spans="1:11" x14ac:dyDescent="0.25">
      <c r="A1270" s="31"/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</row>
    <row r="1271" spans="1:11" x14ac:dyDescent="0.25">
      <c r="A1271" s="31"/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</row>
    <row r="1272" spans="1:11" x14ac:dyDescent="0.25">
      <c r="A1272" s="31"/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</row>
    <row r="1273" spans="1:11" x14ac:dyDescent="0.25">
      <c r="A1273" s="31"/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</row>
    <row r="1274" spans="1:11" x14ac:dyDescent="0.25">
      <c r="A1274" s="31"/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</row>
    <row r="1275" spans="1:11" x14ac:dyDescent="0.25">
      <c r="A1275" s="31"/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</row>
    <row r="1276" spans="1:11" x14ac:dyDescent="0.25">
      <c r="A1276" s="31"/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</row>
    <row r="1277" spans="1:11" x14ac:dyDescent="0.25">
      <c r="A1277" s="31"/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</row>
    <row r="1278" spans="1:11" x14ac:dyDescent="0.25">
      <c r="A1278" s="31"/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</row>
    <row r="1279" spans="1:11" x14ac:dyDescent="0.25">
      <c r="A1279" s="31"/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</row>
    <row r="1280" spans="1:11" x14ac:dyDescent="0.25">
      <c r="A1280" s="31"/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</row>
    <row r="1281" spans="1:11" x14ac:dyDescent="0.25">
      <c r="A1281" s="31"/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</row>
    <row r="1282" spans="1:11" x14ac:dyDescent="0.25">
      <c r="A1282" s="31"/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</row>
    <row r="1283" spans="1:11" x14ac:dyDescent="0.25">
      <c r="A1283" s="31"/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</row>
    <row r="1284" spans="1:11" x14ac:dyDescent="0.25">
      <c r="A1284" s="31"/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</row>
    <row r="1285" spans="1:11" x14ac:dyDescent="0.25">
      <c r="A1285" s="31"/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</row>
    <row r="1286" spans="1:11" x14ac:dyDescent="0.25">
      <c r="A1286" s="31"/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</row>
    <row r="1287" spans="1:11" x14ac:dyDescent="0.25">
      <c r="A1287" s="31"/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</row>
    <row r="1288" spans="1:11" x14ac:dyDescent="0.25">
      <c r="A1288" s="31"/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</row>
    <row r="1289" spans="1:11" x14ac:dyDescent="0.25">
      <c r="A1289" s="31"/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</row>
    <row r="1290" spans="1:11" x14ac:dyDescent="0.25">
      <c r="A1290" s="31"/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</row>
    <row r="1291" spans="1:11" x14ac:dyDescent="0.25">
      <c r="A1291" s="31"/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</row>
    <row r="1292" spans="1:11" x14ac:dyDescent="0.25">
      <c r="A1292" s="31"/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</row>
    <row r="1293" spans="1:11" x14ac:dyDescent="0.25">
      <c r="A1293" s="31"/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</row>
    <row r="1294" spans="1:11" x14ac:dyDescent="0.25">
      <c r="A1294" s="31"/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</row>
    <row r="1295" spans="1:11" x14ac:dyDescent="0.25">
      <c r="A1295" s="31"/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</row>
    <row r="1296" spans="1:11" x14ac:dyDescent="0.25">
      <c r="A1296" s="31"/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</row>
    <row r="1297" spans="1:11" x14ac:dyDescent="0.25">
      <c r="A1297" s="31"/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</row>
    <row r="1298" spans="1:11" x14ac:dyDescent="0.25">
      <c r="A1298" s="31"/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</row>
    <row r="1299" spans="1:11" x14ac:dyDescent="0.25">
      <c r="A1299" s="31"/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</row>
    <row r="1300" spans="1:11" x14ac:dyDescent="0.25">
      <c r="A1300" s="31"/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</row>
    <row r="1301" spans="1:11" x14ac:dyDescent="0.25">
      <c r="A1301" s="31"/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</row>
    <row r="1302" spans="1:11" x14ac:dyDescent="0.25">
      <c r="A1302" s="31"/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</row>
    <row r="1303" spans="1:11" x14ac:dyDescent="0.25">
      <c r="A1303" s="31"/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</row>
    <row r="1304" spans="1:11" x14ac:dyDescent="0.25">
      <c r="A1304" s="31"/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</row>
    <row r="1305" spans="1:11" x14ac:dyDescent="0.25">
      <c r="A1305" s="31"/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</row>
    <row r="1306" spans="1:11" x14ac:dyDescent="0.25">
      <c r="A1306" s="31"/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</row>
    <row r="1307" spans="1:11" x14ac:dyDescent="0.25">
      <c r="A1307" s="31"/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</row>
    <row r="1308" spans="1:11" x14ac:dyDescent="0.25">
      <c r="A1308" s="31"/>
      <c r="B1308" s="30"/>
      <c r="C1308" s="30"/>
      <c r="D1308" s="30"/>
      <c r="E1308" s="30"/>
      <c r="F1308" s="38"/>
      <c r="G1308" s="38"/>
      <c r="H1308" s="38"/>
      <c r="I1308" s="38"/>
      <c r="J1308" s="38"/>
      <c r="K1308" s="38"/>
    </row>
    <row r="1309" spans="1:11" x14ac:dyDescent="0.25">
      <c r="A1309" s="31"/>
      <c r="B1309" s="30"/>
      <c r="C1309" s="30"/>
      <c r="D1309" s="30"/>
      <c r="E1309" s="30"/>
      <c r="F1309" s="38"/>
      <c r="G1309" s="38"/>
      <c r="H1309" s="38"/>
      <c r="I1309" s="38"/>
      <c r="J1309" s="38"/>
      <c r="K1309" s="38"/>
    </row>
    <row r="1310" spans="1:11" x14ac:dyDescent="0.25">
      <c r="A1310" s="31"/>
      <c r="B1310" s="30"/>
      <c r="C1310" s="30"/>
      <c r="D1310" s="30"/>
      <c r="E1310" s="30"/>
      <c r="F1310" s="38"/>
      <c r="G1310" s="38"/>
      <c r="H1310" s="38"/>
      <c r="I1310" s="38"/>
      <c r="J1310" s="38"/>
      <c r="K1310" s="38"/>
    </row>
    <row r="1311" spans="1:11" x14ac:dyDescent="0.25">
      <c r="A1311" s="31"/>
      <c r="B1311" s="30"/>
      <c r="C1311" s="30"/>
      <c r="D1311" s="30"/>
      <c r="E1311" s="30"/>
      <c r="F1311" s="38"/>
      <c r="G1311" s="38"/>
      <c r="H1311" s="38"/>
      <c r="I1311" s="38"/>
      <c r="J1311" s="38"/>
      <c r="K1311" s="38"/>
    </row>
    <row r="1312" spans="1:11" x14ac:dyDescent="0.25">
      <c r="A1312" s="31"/>
      <c r="B1312" s="30"/>
      <c r="C1312" s="30"/>
      <c r="D1312" s="30"/>
      <c r="E1312" s="30"/>
      <c r="F1312" s="38"/>
      <c r="G1312" s="38"/>
      <c r="H1312" s="38"/>
      <c r="I1312" s="38"/>
      <c r="J1312" s="38"/>
      <c r="K1312" s="38"/>
    </row>
    <row r="1313" spans="1:11" x14ac:dyDescent="0.25">
      <c r="A1313" s="31"/>
      <c r="B1313" s="30"/>
      <c r="C1313" s="30"/>
      <c r="D1313" s="30"/>
      <c r="E1313" s="30"/>
      <c r="F1313" s="38"/>
      <c r="G1313" s="38"/>
      <c r="H1313" s="38"/>
      <c r="I1313" s="38"/>
      <c r="J1313" s="38"/>
      <c r="K1313" s="38"/>
    </row>
    <row r="1314" spans="1:11" x14ac:dyDescent="0.25">
      <c r="A1314" s="31"/>
      <c r="B1314" s="30"/>
      <c r="C1314" s="30"/>
      <c r="D1314" s="30"/>
      <c r="E1314" s="30"/>
      <c r="F1314" s="38"/>
      <c r="G1314" s="38"/>
      <c r="H1314" s="38"/>
      <c r="I1314" s="38"/>
      <c r="J1314" s="38"/>
      <c r="K1314" s="38"/>
    </row>
    <row r="1315" spans="1:11" x14ac:dyDescent="0.25">
      <c r="A1315" s="31"/>
      <c r="B1315" s="30"/>
      <c r="C1315" s="30"/>
      <c r="D1315" s="30"/>
      <c r="E1315" s="30"/>
      <c r="F1315" s="38"/>
      <c r="G1315" s="38"/>
      <c r="H1315" s="38"/>
      <c r="I1315" s="38"/>
      <c r="J1315" s="38"/>
      <c r="K1315" s="38"/>
    </row>
    <row r="1316" spans="1:11" x14ac:dyDescent="0.25">
      <c r="A1316" s="31"/>
      <c r="B1316" s="30"/>
      <c r="C1316" s="30"/>
      <c r="D1316" s="30"/>
      <c r="E1316" s="30"/>
      <c r="F1316" s="38"/>
      <c r="G1316" s="38"/>
      <c r="H1316" s="38"/>
      <c r="I1316" s="38"/>
      <c r="J1316" s="38"/>
      <c r="K1316" s="38"/>
    </row>
    <row r="1317" spans="1:11" x14ac:dyDescent="0.25">
      <c r="A1317" s="31"/>
      <c r="B1317" s="30"/>
      <c r="C1317" s="30"/>
      <c r="D1317" s="30"/>
      <c r="E1317" s="30"/>
      <c r="F1317" s="38"/>
      <c r="G1317" s="38"/>
      <c r="H1317" s="38"/>
      <c r="I1317" s="38"/>
      <c r="J1317" s="38"/>
      <c r="K1317" s="38"/>
    </row>
    <row r="1318" spans="1:11" x14ac:dyDescent="0.25">
      <c r="A1318" s="31"/>
      <c r="B1318" s="30"/>
      <c r="C1318" s="30"/>
      <c r="D1318" s="30"/>
      <c r="E1318" s="30"/>
      <c r="F1318" s="38"/>
      <c r="G1318" s="38"/>
      <c r="H1318" s="38"/>
      <c r="I1318" s="38"/>
      <c r="J1318" s="38"/>
      <c r="K1318" s="38"/>
    </row>
    <row r="1319" spans="1:11" x14ac:dyDescent="0.25">
      <c r="A1319" s="31"/>
      <c r="B1319" s="30"/>
      <c r="C1319" s="30"/>
      <c r="D1319" s="30"/>
      <c r="E1319" s="30"/>
      <c r="F1319" s="38"/>
      <c r="G1319" s="38"/>
      <c r="H1319" s="38"/>
      <c r="I1319" s="38"/>
      <c r="J1319" s="38"/>
      <c r="K1319" s="38"/>
    </row>
    <row r="1320" spans="1:11" x14ac:dyDescent="0.25">
      <c r="A1320" s="31"/>
      <c r="B1320" s="30"/>
      <c r="C1320" s="30"/>
      <c r="D1320" s="30"/>
      <c r="E1320" s="30"/>
      <c r="F1320" s="38"/>
      <c r="G1320" s="38"/>
      <c r="H1320" s="38"/>
      <c r="I1320" s="38"/>
      <c r="J1320" s="38"/>
      <c r="K1320" s="38"/>
    </row>
    <row r="1321" spans="1:11" x14ac:dyDescent="0.25">
      <c r="A1321" s="31"/>
      <c r="B1321" s="30"/>
      <c r="C1321" s="30"/>
      <c r="D1321" s="30"/>
      <c r="E1321" s="30"/>
      <c r="F1321" s="38"/>
      <c r="G1321" s="38"/>
      <c r="H1321" s="38"/>
      <c r="I1321" s="38"/>
      <c r="J1321" s="38"/>
      <c r="K1321" s="38"/>
    </row>
    <row r="1322" spans="1:11" x14ac:dyDescent="0.25">
      <c r="A1322" s="31"/>
      <c r="B1322" s="30"/>
      <c r="C1322" s="30"/>
      <c r="D1322" s="30"/>
      <c r="E1322" s="30"/>
      <c r="F1322" s="38"/>
      <c r="G1322" s="38"/>
      <c r="H1322" s="38"/>
      <c r="I1322" s="38"/>
      <c r="J1322" s="38"/>
      <c r="K1322" s="38"/>
    </row>
    <row r="1323" spans="1:11" x14ac:dyDescent="0.25">
      <c r="A1323" s="31"/>
      <c r="B1323" s="30"/>
      <c r="C1323" s="30"/>
      <c r="D1323" s="30"/>
      <c r="E1323" s="30"/>
      <c r="F1323" s="38"/>
      <c r="G1323" s="38"/>
      <c r="H1323" s="38"/>
      <c r="I1323" s="38"/>
      <c r="J1323" s="38"/>
      <c r="K1323" s="38"/>
    </row>
    <row r="1324" spans="1:11" x14ac:dyDescent="0.25">
      <c r="A1324" s="31"/>
      <c r="B1324" s="30"/>
      <c r="C1324" s="30"/>
      <c r="D1324" s="30"/>
      <c r="E1324" s="30"/>
      <c r="F1324" s="38"/>
      <c r="G1324" s="38"/>
      <c r="H1324" s="38"/>
      <c r="I1324" s="38"/>
      <c r="J1324" s="38"/>
      <c r="K1324" s="38"/>
    </row>
    <row r="1325" spans="1:11" x14ac:dyDescent="0.25">
      <c r="A1325" s="31"/>
      <c r="B1325" s="30"/>
      <c r="C1325" s="30"/>
      <c r="D1325" s="30"/>
      <c r="E1325" s="30"/>
      <c r="F1325" s="38"/>
      <c r="G1325" s="38"/>
      <c r="H1325" s="38"/>
      <c r="I1325" s="38"/>
      <c r="J1325" s="38"/>
      <c r="K1325" s="38"/>
    </row>
    <row r="1326" spans="1:11" x14ac:dyDescent="0.25">
      <c r="A1326" s="31"/>
      <c r="B1326" s="30"/>
      <c r="C1326" s="30"/>
      <c r="D1326" s="30"/>
      <c r="E1326" s="30"/>
      <c r="F1326" s="38"/>
      <c r="G1326" s="38"/>
      <c r="H1326" s="38"/>
      <c r="I1326" s="38"/>
      <c r="J1326" s="38"/>
      <c r="K1326" s="38"/>
    </row>
    <row r="1327" spans="1:11" x14ac:dyDescent="0.25">
      <c r="A1327" s="31"/>
      <c r="B1327" s="30"/>
      <c r="C1327" s="30"/>
      <c r="D1327" s="30"/>
      <c r="E1327" s="30"/>
      <c r="F1327" s="38"/>
      <c r="G1327" s="38"/>
      <c r="H1327" s="38"/>
      <c r="I1327" s="38"/>
      <c r="J1327" s="38"/>
      <c r="K1327" s="38"/>
    </row>
    <row r="1328" spans="1:11" x14ac:dyDescent="0.25">
      <c r="A1328" s="31"/>
      <c r="B1328" s="30"/>
      <c r="C1328" s="30"/>
      <c r="D1328" s="30"/>
      <c r="E1328" s="30"/>
      <c r="F1328" s="38"/>
      <c r="G1328" s="38"/>
      <c r="H1328" s="38"/>
      <c r="I1328" s="38"/>
      <c r="J1328" s="38"/>
      <c r="K1328" s="38"/>
    </row>
    <row r="1329" spans="1:11" x14ac:dyDescent="0.25">
      <c r="A1329" s="31"/>
      <c r="B1329" s="30"/>
      <c r="C1329" s="30"/>
      <c r="D1329" s="30"/>
      <c r="E1329" s="30"/>
      <c r="F1329" s="38"/>
      <c r="G1329" s="38"/>
      <c r="H1329" s="38"/>
      <c r="I1329" s="38"/>
      <c r="J1329" s="38"/>
      <c r="K1329" s="38"/>
    </row>
    <row r="1330" spans="1:11" x14ac:dyDescent="0.25">
      <c r="A1330" s="31"/>
      <c r="B1330" s="30"/>
      <c r="C1330" s="30"/>
      <c r="D1330" s="30"/>
      <c r="E1330" s="30"/>
      <c r="F1330" s="38"/>
      <c r="G1330" s="38"/>
      <c r="H1330" s="38"/>
      <c r="I1330" s="38"/>
      <c r="J1330" s="38"/>
      <c r="K1330" s="38"/>
    </row>
    <row r="1331" spans="1:11" x14ac:dyDescent="0.25">
      <c r="A1331" s="31"/>
      <c r="B1331" s="30"/>
      <c r="C1331" s="30"/>
      <c r="D1331" s="30"/>
      <c r="E1331" s="30"/>
      <c r="F1331" s="38"/>
      <c r="G1331" s="38"/>
      <c r="H1331" s="38"/>
      <c r="I1331" s="38"/>
      <c r="J1331" s="38"/>
      <c r="K1331" s="38"/>
    </row>
    <row r="1332" spans="1:11" x14ac:dyDescent="0.25">
      <c r="A1332" s="31"/>
      <c r="B1332" s="30"/>
      <c r="C1332" s="30"/>
      <c r="D1332" s="30"/>
      <c r="E1332" s="30"/>
      <c r="F1332" s="38"/>
      <c r="G1332" s="38"/>
      <c r="H1332" s="38"/>
      <c r="I1332" s="38"/>
      <c r="J1332" s="38"/>
      <c r="K1332" s="38"/>
    </row>
    <row r="1333" spans="1:11" x14ac:dyDescent="0.25">
      <c r="A1333" s="31"/>
      <c r="B1333" s="30"/>
      <c r="C1333" s="30"/>
      <c r="D1333" s="30"/>
      <c r="E1333" s="30"/>
      <c r="F1333" s="38"/>
      <c r="G1333" s="38"/>
      <c r="H1333" s="38"/>
      <c r="I1333" s="38"/>
      <c r="J1333" s="38"/>
      <c r="K1333" s="38"/>
    </row>
    <row r="1334" spans="1:11" x14ac:dyDescent="0.25">
      <c r="A1334" s="31"/>
      <c r="B1334" s="30"/>
      <c r="C1334" s="30"/>
      <c r="D1334" s="30"/>
      <c r="E1334" s="30"/>
      <c r="F1334" s="38"/>
      <c r="G1334" s="38"/>
      <c r="H1334" s="38"/>
      <c r="I1334" s="38"/>
      <c r="J1334" s="38"/>
      <c r="K1334" s="38"/>
    </row>
    <row r="1335" spans="1:11" x14ac:dyDescent="0.25">
      <c r="A1335" s="31"/>
      <c r="B1335" s="30"/>
      <c r="C1335" s="30"/>
      <c r="D1335" s="30"/>
      <c r="E1335" s="30"/>
      <c r="F1335" s="38"/>
      <c r="G1335" s="38"/>
      <c r="H1335" s="38"/>
      <c r="I1335" s="38"/>
      <c r="J1335" s="38"/>
      <c r="K1335" s="38"/>
    </row>
    <row r="1336" spans="1:11" x14ac:dyDescent="0.25">
      <c r="A1336" s="31"/>
      <c r="B1336" s="30"/>
      <c r="C1336" s="30"/>
      <c r="D1336" s="30"/>
      <c r="E1336" s="30"/>
      <c r="F1336" s="38"/>
      <c r="G1336" s="38"/>
      <c r="H1336" s="38"/>
      <c r="I1336" s="38"/>
      <c r="J1336" s="38"/>
      <c r="K1336" s="38"/>
    </row>
    <row r="1337" spans="1:11" x14ac:dyDescent="0.25">
      <c r="A1337" s="31"/>
      <c r="B1337" s="30"/>
      <c r="C1337" s="30"/>
      <c r="D1337" s="30"/>
      <c r="E1337" s="30"/>
      <c r="F1337" s="38"/>
      <c r="G1337" s="38"/>
      <c r="H1337" s="38"/>
      <c r="I1337" s="38"/>
      <c r="J1337" s="38"/>
      <c r="K1337" s="38"/>
    </row>
    <row r="1338" spans="1:11" x14ac:dyDescent="0.25">
      <c r="A1338" s="31"/>
      <c r="B1338" s="30"/>
      <c r="C1338" s="30"/>
      <c r="D1338" s="30"/>
      <c r="E1338" s="30"/>
      <c r="F1338" s="38"/>
      <c r="G1338" s="38"/>
      <c r="H1338" s="38"/>
      <c r="I1338" s="38"/>
      <c r="J1338" s="38"/>
      <c r="K1338" s="38"/>
    </row>
    <row r="1339" spans="1:11" x14ac:dyDescent="0.25">
      <c r="A1339" s="31"/>
      <c r="B1339" s="30"/>
      <c r="C1339" s="30"/>
      <c r="D1339" s="30"/>
      <c r="E1339" s="30"/>
      <c r="F1339" s="38"/>
      <c r="G1339" s="38"/>
      <c r="H1339" s="38"/>
      <c r="I1339" s="38"/>
      <c r="J1339" s="38"/>
      <c r="K1339" s="38"/>
    </row>
    <row r="1340" spans="1:11" x14ac:dyDescent="0.25">
      <c r="A1340" s="31"/>
      <c r="B1340" s="30"/>
      <c r="C1340" s="30"/>
      <c r="D1340" s="30"/>
      <c r="E1340" s="30"/>
      <c r="F1340" s="38"/>
      <c r="G1340" s="38"/>
      <c r="H1340" s="38"/>
      <c r="I1340" s="38"/>
      <c r="J1340" s="38"/>
      <c r="K1340" s="38"/>
    </row>
    <row r="1341" spans="1:11" x14ac:dyDescent="0.25">
      <c r="A1341" s="31"/>
      <c r="B1341" s="30"/>
      <c r="C1341" s="30"/>
      <c r="D1341" s="30"/>
      <c r="E1341" s="30"/>
      <c r="F1341" s="38"/>
      <c r="G1341" s="38"/>
      <c r="H1341" s="38"/>
      <c r="I1341" s="38"/>
      <c r="J1341" s="38"/>
      <c r="K1341" s="38"/>
    </row>
    <row r="1342" spans="1:11" x14ac:dyDescent="0.25">
      <c r="A1342" s="31"/>
      <c r="B1342" s="30"/>
      <c r="C1342" s="30"/>
      <c r="D1342" s="30"/>
      <c r="E1342" s="30"/>
      <c r="F1342" s="38"/>
      <c r="G1342" s="38"/>
      <c r="H1342" s="38"/>
      <c r="I1342" s="38"/>
      <c r="J1342" s="38"/>
      <c r="K1342" s="38"/>
    </row>
    <row r="1343" spans="1:11" x14ac:dyDescent="0.25">
      <c r="A1343" s="31"/>
      <c r="B1343" s="30"/>
      <c r="C1343" s="30"/>
      <c r="D1343" s="30"/>
      <c r="E1343" s="30"/>
      <c r="F1343" s="38"/>
      <c r="G1343" s="38"/>
      <c r="H1343" s="38"/>
      <c r="I1343" s="38"/>
      <c r="J1343" s="38"/>
      <c r="K1343" s="38"/>
    </row>
    <row r="1344" spans="1:11" x14ac:dyDescent="0.25">
      <c r="A1344" s="31"/>
      <c r="B1344" s="30"/>
      <c r="C1344" s="30"/>
      <c r="D1344" s="30"/>
      <c r="E1344" s="30"/>
      <c r="F1344" s="38"/>
      <c r="G1344" s="38"/>
      <c r="H1344" s="38"/>
      <c r="I1344" s="38"/>
      <c r="J1344" s="38"/>
      <c r="K1344" s="38"/>
    </row>
    <row r="1345" spans="1:11" x14ac:dyDescent="0.25">
      <c r="A1345" s="31"/>
      <c r="B1345" s="30"/>
      <c r="C1345" s="30"/>
      <c r="D1345" s="30"/>
      <c r="E1345" s="30"/>
      <c r="F1345" s="38"/>
      <c r="G1345" s="38"/>
      <c r="H1345" s="38"/>
      <c r="I1345" s="38"/>
      <c r="J1345" s="38"/>
      <c r="K1345" s="38"/>
    </row>
    <row r="1346" spans="1:11" x14ac:dyDescent="0.25">
      <c r="A1346" s="31"/>
      <c r="B1346" s="30"/>
      <c r="C1346" s="30"/>
      <c r="D1346" s="30"/>
      <c r="E1346" s="30"/>
      <c r="F1346" s="38"/>
      <c r="G1346" s="38"/>
      <c r="H1346" s="38"/>
      <c r="I1346" s="38"/>
      <c r="J1346" s="38"/>
      <c r="K1346" s="38"/>
    </row>
    <row r="1347" spans="1:11" x14ac:dyDescent="0.25">
      <c r="A1347" s="31"/>
      <c r="B1347" s="30"/>
      <c r="C1347" s="30"/>
      <c r="D1347" s="30"/>
      <c r="E1347" s="30"/>
      <c r="F1347" s="38"/>
      <c r="G1347" s="38"/>
      <c r="H1347" s="38"/>
      <c r="I1347" s="38"/>
      <c r="J1347" s="38"/>
      <c r="K1347" s="38"/>
    </row>
    <row r="1348" spans="1:11" x14ac:dyDescent="0.25">
      <c r="A1348" s="31"/>
      <c r="B1348" s="30"/>
      <c r="C1348" s="30"/>
      <c r="D1348" s="30"/>
      <c r="E1348" s="30"/>
      <c r="F1348" s="38"/>
      <c r="G1348" s="38"/>
      <c r="H1348" s="38"/>
      <c r="I1348" s="38"/>
      <c r="J1348" s="38"/>
      <c r="K1348" s="38"/>
    </row>
    <row r="1349" spans="1:11" x14ac:dyDescent="0.25">
      <c r="A1349" s="31"/>
      <c r="B1349" s="30"/>
      <c r="C1349" s="30"/>
      <c r="D1349" s="30"/>
      <c r="E1349" s="30"/>
      <c r="F1349" s="38"/>
      <c r="G1349" s="38"/>
      <c r="H1349" s="38"/>
      <c r="I1349" s="38"/>
      <c r="J1349" s="38"/>
      <c r="K1349" s="38"/>
    </row>
    <row r="1350" spans="1:11" x14ac:dyDescent="0.25">
      <c r="A1350" s="31"/>
      <c r="B1350" s="30"/>
      <c r="C1350" s="30"/>
      <c r="D1350" s="30"/>
      <c r="E1350" s="30"/>
      <c r="F1350" s="38"/>
      <c r="G1350" s="38"/>
      <c r="H1350" s="38"/>
      <c r="I1350" s="38"/>
      <c r="J1350" s="38"/>
      <c r="K1350" s="38"/>
    </row>
    <row r="1351" spans="1:11" x14ac:dyDescent="0.25">
      <c r="A1351" s="31"/>
      <c r="B1351" s="30"/>
      <c r="C1351" s="30"/>
      <c r="D1351" s="30"/>
      <c r="E1351" s="30"/>
      <c r="F1351" s="38"/>
      <c r="G1351" s="38"/>
      <c r="H1351" s="38"/>
      <c r="I1351" s="38"/>
      <c r="J1351" s="38"/>
      <c r="K1351" s="38"/>
    </row>
    <row r="1352" spans="1:11" x14ac:dyDescent="0.25">
      <c r="A1352" s="31"/>
      <c r="B1352" s="30"/>
      <c r="C1352" s="30"/>
      <c r="D1352" s="30"/>
      <c r="E1352" s="30"/>
      <c r="F1352" s="38"/>
      <c r="G1352" s="38"/>
      <c r="H1352" s="38"/>
      <c r="I1352" s="38"/>
      <c r="J1352" s="38"/>
      <c r="K1352" s="38"/>
    </row>
    <row r="1353" spans="1:11" x14ac:dyDescent="0.25">
      <c r="A1353" s="31"/>
      <c r="B1353" s="30"/>
      <c r="C1353" s="30"/>
      <c r="D1353" s="30"/>
      <c r="E1353" s="30"/>
      <c r="F1353" s="38"/>
      <c r="G1353" s="38"/>
      <c r="H1353" s="38"/>
      <c r="I1353" s="38"/>
      <c r="J1353" s="38"/>
      <c r="K1353" s="38"/>
    </row>
    <row r="1354" spans="1:11" x14ac:dyDescent="0.25">
      <c r="A1354" s="31"/>
      <c r="B1354" s="30"/>
      <c r="C1354" s="30"/>
      <c r="D1354" s="30"/>
      <c r="E1354" s="30"/>
      <c r="F1354" s="38"/>
      <c r="G1354" s="38"/>
      <c r="H1354" s="38"/>
      <c r="I1354" s="38"/>
      <c r="J1354" s="38"/>
      <c r="K1354" s="38"/>
    </row>
    <row r="1355" spans="1:11" x14ac:dyDescent="0.25">
      <c r="A1355" s="31"/>
      <c r="B1355" s="30"/>
      <c r="C1355" s="30"/>
      <c r="D1355" s="30"/>
      <c r="E1355" s="30"/>
      <c r="F1355" s="38"/>
      <c r="G1355" s="38"/>
      <c r="H1355" s="38"/>
      <c r="I1355" s="38"/>
      <c r="J1355" s="38"/>
      <c r="K1355" s="38"/>
    </row>
    <row r="1356" spans="1:11" x14ac:dyDescent="0.25">
      <c r="A1356" s="31"/>
      <c r="B1356" s="30"/>
      <c r="C1356" s="30"/>
      <c r="D1356" s="30"/>
      <c r="E1356" s="30"/>
      <c r="F1356" s="38"/>
      <c r="G1356" s="38"/>
      <c r="H1356" s="38"/>
      <c r="I1356" s="38"/>
      <c r="J1356" s="38"/>
      <c r="K1356" s="38"/>
    </row>
    <row r="1357" spans="1:11" x14ac:dyDescent="0.25">
      <c r="A1357" s="31"/>
      <c r="B1357" s="30"/>
      <c r="C1357" s="30"/>
      <c r="D1357" s="30"/>
      <c r="E1357" s="30"/>
      <c r="F1357" s="38"/>
      <c r="G1357" s="38"/>
      <c r="H1357" s="38"/>
      <c r="I1357" s="38"/>
      <c r="J1357" s="38"/>
      <c r="K1357" s="38"/>
    </row>
    <row r="1358" spans="1:11" x14ac:dyDescent="0.25">
      <c r="A1358" s="31"/>
      <c r="B1358" s="30"/>
      <c r="C1358" s="30"/>
      <c r="D1358" s="30"/>
      <c r="E1358" s="30"/>
      <c r="F1358" s="38"/>
      <c r="G1358" s="38"/>
      <c r="H1358" s="38"/>
      <c r="I1358" s="38"/>
      <c r="J1358" s="38"/>
      <c r="K1358" s="38"/>
    </row>
    <row r="1359" spans="1:11" x14ac:dyDescent="0.25">
      <c r="A1359" s="31"/>
      <c r="B1359" s="30"/>
      <c r="C1359" s="30"/>
      <c r="D1359" s="30"/>
      <c r="E1359" s="30"/>
      <c r="F1359" s="38"/>
      <c r="G1359" s="38"/>
      <c r="H1359" s="38"/>
      <c r="I1359" s="38"/>
      <c r="J1359" s="38"/>
      <c r="K1359" s="38"/>
    </row>
    <row r="1360" spans="1:11" x14ac:dyDescent="0.25">
      <c r="A1360" s="31"/>
      <c r="B1360" s="30"/>
      <c r="C1360" s="30"/>
      <c r="D1360" s="30"/>
      <c r="E1360" s="30"/>
      <c r="F1360" s="38"/>
      <c r="G1360" s="38"/>
      <c r="H1360" s="38"/>
      <c r="I1360" s="38"/>
      <c r="J1360" s="38"/>
      <c r="K1360" s="38"/>
    </row>
    <row r="1361" spans="1:11" x14ac:dyDescent="0.25">
      <c r="A1361" s="31"/>
      <c r="B1361" s="30"/>
      <c r="C1361" s="30"/>
      <c r="D1361" s="30"/>
      <c r="E1361" s="30"/>
      <c r="F1361" s="38"/>
      <c r="G1361" s="38"/>
      <c r="H1361" s="38"/>
      <c r="I1361" s="38"/>
      <c r="J1361" s="38"/>
      <c r="K1361" s="38"/>
    </row>
    <row r="1362" spans="1:11" x14ac:dyDescent="0.25">
      <c r="A1362" s="31"/>
      <c r="B1362" s="30"/>
      <c r="C1362" s="30"/>
      <c r="D1362" s="30"/>
      <c r="E1362" s="30"/>
      <c r="F1362" s="38"/>
      <c r="G1362" s="38"/>
      <c r="H1362" s="38"/>
      <c r="I1362" s="38"/>
      <c r="J1362" s="38"/>
      <c r="K1362" s="38"/>
    </row>
    <row r="1363" spans="1:11" x14ac:dyDescent="0.25">
      <c r="A1363" s="31"/>
      <c r="B1363" s="30"/>
      <c r="C1363" s="30"/>
      <c r="D1363" s="30"/>
      <c r="E1363" s="30"/>
      <c r="F1363" s="38"/>
      <c r="G1363" s="38"/>
      <c r="H1363" s="38"/>
      <c r="I1363" s="38"/>
      <c r="J1363" s="38"/>
      <c r="K1363" s="38"/>
    </row>
    <row r="1364" spans="1:11" x14ac:dyDescent="0.25">
      <c r="A1364" s="31"/>
      <c r="B1364" s="30"/>
      <c r="C1364" s="30"/>
      <c r="D1364" s="30"/>
      <c r="E1364" s="30"/>
      <c r="F1364" s="38"/>
      <c r="G1364" s="38"/>
      <c r="H1364" s="38"/>
      <c r="I1364" s="38"/>
      <c r="J1364" s="38"/>
      <c r="K1364" s="38"/>
    </row>
    <row r="1365" spans="1:11" x14ac:dyDescent="0.25">
      <c r="F1365" s="38"/>
      <c r="G1365" s="38"/>
      <c r="H1365" s="38"/>
      <c r="I1365" s="38"/>
      <c r="J1365" s="38"/>
      <c r="K1365" s="38"/>
    </row>
    <row r="1366" spans="1:11" x14ac:dyDescent="0.25">
      <c r="F1366" s="38"/>
      <c r="G1366" s="38"/>
      <c r="H1366" s="38"/>
      <c r="I1366" s="38"/>
      <c r="J1366" s="38"/>
      <c r="K1366" s="38"/>
    </row>
    <row r="1367" spans="1:11" x14ac:dyDescent="0.25">
      <c r="F1367" s="38"/>
      <c r="G1367" s="38"/>
      <c r="H1367" s="38"/>
      <c r="I1367" s="38"/>
      <c r="J1367" s="38"/>
      <c r="K1367" s="38"/>
    </row>
    <row r="1368" spans="1:11" x14ac:dyDescent="0.25">
      <c r="F1368" s="38"/>
      <c r="G1368" s="38"/>
      <c r="H1368" s="38"/>
      <c r="I1368" s="38"/>
      <c r="J1368" s="38"/>
      <c r="K1368" s="38"/>
    </row>
    <row r="1369" spans="1:11" x14ac:dyDescent="0.25">
      <c r="F1369" s="38"/>
      <c r="G1369" s="38"/>
      <c r="H1369" s="38"/>
      <c r="I1369" s="38"/>
      <c r="J1369" s="38"/>
      <c r="K1369" s="38"/>
    </row>
    <row r="1370" spans="1:11" x14ac:dyDescent="0.25">
      <c r="F1370" s="38"/>
      <c r="G1370" s="38"/>
      <c r="H1370" s="38"/>
      <c r="I1370" s="38"/>
      <c r="J1370" s="38"/>
      <c r="K1370" s="38"/>
    </row>
    <row r="1371" spans="1:11" x14ac:dyDescent="0.25">
      <c r="F1371" s="38"/>
      <c r="G1371" s="38"/>
      <c r="H1371" s="38"/>
      <c r="I1371" s="38"/>
      <c r="J1371" s="38"/>
      <c r="K1371" s="38"/>
    </row>
    <row r="1372" spans="1:11" x14ac:dyDescent="0.25">
      <c r="F1372" s="38"/>
      <c r="G1372" s="38"/>
      <c r="H1372" s="38"/>
      <c r="I1372" s="38"/>
      <c r="J1372" s="38"/>
      <c r="K1372" s="38"/>
    </row>
    <row r="1373" spans="1:11" x14ac:dyDescent="0.25">
      <c r="F1373" s="38"/>
      <c r="G1373" s="38"/>
      <c r="H1373" s="38"/>
      <c r="I1373" s="38"/>
      <c r="J1373" s="38"/>
      <c r="K1373" s="38"/>
    </row>
    <row r="1374" spans="1:11" x14ac:dyDescent="0.25">
      <c r="F1374" s="38"/>
      <c r="G1374" s="38"/>
      <c r="H1374" s="38"/>
      <c r="I1374" s="38"/>
      <c r="J1374" s="38"/>
      <c r="K1374" s="38"/>
    </row>
    <row r="1375" spans="1:11" x14ac:dyDescent="0.25">
      <c r="F1375" s="38"/>
      <c r="G1375" s="38"/>
      <c r="H1375" s="38"/>
      <c r="I1375" s="38"/>
      <c r="J1375" s="38"/>
      <c r="K1375" s="38"/>
    </row>
    <row r="1376" spans="1:11" x14ac:dyDescent="0.25">
      <c r="F1376" s="38"/>
      <c r="G1376" s="38"/>
      <c r="H1376" s="38"/>
      <c r="I1376" s="38"/>
      <c r="J1376" s="38"/>
      <c r="K1376" s="38"/>
    </row>
    <row r="1377" spans="6:11" x14ac:dyDescent="0.25">
      <c r="F1377" s="38"/>
      <c r="G1377" s="38"/>
      <c r="H1377" s="38"/>
      <c r="I1377" s="38"/>
      <c r="J1377" s="38"/>
      <c r="K1377" s="38"/>
    </row>
    <row r="1378" spans="6:11" x14ac:dyDescent="0.25">
      <c r="F1378" s="38"/>
      <c r="G1378" s="38"/>
      <c r="H1378" s="38"/>
      <c r="I1378" s="38"/>
      <c r="J1378" s="38"/>
      <c r="K1378" s="38"/>
    </row>
    <row r="1379" spans="6:11" x14ac:dyDescent="0.25">
      <c r="F1379" s="38"/>
      <c r="G1379" s="38"/>
      <c r="H1379" s="38"/>
      <c r="I1379" s="38"/>
      <c r="J1379" s="38"/>
      <c r="K1379" s="38"/>
    </row>
    <row r="1380" spans="6:11" x14ac:dyDescent="0.25">
      <c r="F1380" s="38"/>
      <c r="G1380" s="38"/>
      <c r="H1380" s="38"/>
      <c r="I1380" s="38"/>
      <c r="J1380" s="38"/>
      <c r="K1380" s="38"/>
    </row>
    <row r="1381" spans="6:11" x14ac:dyDescent="0.25">
      <c r="F1381" s="38"/>
      <c r="G1381" s="38"/>
      <c r="H1381" s="38"/>
      <c r="I1381" s="38"/>
      <c r="J1381" s="38"/>
      <c r="K1381" s="38"/>
    </row>
    <row r="1382" spans="6:11" x14ac:dyDescent="0.25">
      <c r="F1382" s="38"/>
      <c r="G1382" s="38"/>
      <c r="H1382" s="38"/>
      <c r="I1382" s="38"/>
      <c r="J1382" s="38"/>
      <c r="K1382" s="38"/>
    </row>
    <row r="1383" spans="6:11" x14ac:dyDescent="0.25">
      <c r="F1383" s="38"/>
      <c r="G1383" s="38"/>
      <c r="H1383" s="38"/>
      <c r="I1383" s="38"/>
      <c r="J1383" s="38"/>
      <c r="K1383" s="38"/>
    </row>
    <row r="1384" spans="6:11" x14ac:dyDescent="0.25">
      <c r="F1384" s="38"/>
      <c r="G1384" s="38"/>
      <c r="H1384" s="38"/>
      <c r="I1384" s="38"/>
      <c r="J1384" s="38"/>
      <c r="K1384" s="38"/>
    </row>
    <row r="1385" spans="6:11" x14ac:dyDescent="0.25">
      <c r="F1385" s="38"/>
      <c r="G1385" s="38"/>
      <c r="H1385" s="38"/>
      <c r="I1385" s="38"/>
      <c r="J1385" s="38"/>
      <c r="K1385" s="38"/>
    </row>
    <row r="1386" spans="6:11" x14ac:dyDescent="0.25">
      <c r="F1386" s="38"/>
      <c r="G1386" s="38"/>
      <c r="H1386" s="38"/>
      <c r="I1386" s="38"/>
      <c r="J1386" s="38"/>
      <c r="K1386" s="38"/>
    </row>
    <row r="1387" spans="6:11" x14ac:dyDescent="0.25">
      <c r="F1387" s="38"/>
      <c r="G1387" s="38"/>
      <c r="H1387" s="38"/>
      <c r="I1387" s="38"/>
      <c r="J1387" s="38"/>
      <c r="K1387" s="38"/>
    </row>
    <row r="1388" spans="6:11" x14ac:dyDescent="0.25">
      <c r="F1388" s="38"/>
      <c r="G1388" s="38"/>
      <c r="H1388" s="38"/>
      <c r="I1388" s="38"/>
      <c r="J1388" s="38"/>
      <c r="K1388" s="38"/>
    </row>
    <row r="1389" spans="6:11" x14ac:dyDescent="0.25">
      <c r="F1389" s="38"/>
      <c r="G1389" s="38"/>
      <c r="H1389" s="38"/>
      <c r="I1389" s="38"/>
      <c r="J1389" s="38"/>
      <c r="K1389" s="38"/>
    </row>
    <row r="1390" spans="6:11" x14ac:dyDescent="0.25">
      <c r="F1390" s="38"/>
      <c r="G1390" s="38"/>
      <c r="H1390" s="38"/>
      <c r="I1390" s="38"/>
      <c r="J1390" s="38"/>
      <c r="K1390" s="38"/>
    </row>
    <row r="1391" spans="6:11" x14ac:dyDescent="0.25">
      <c r="F1391" s="38"/>
      <c r="G1391" s="38"/>
      <c r="H1391" s="38"/>
      <c r="I1391" s="38"/>
      <c r="J1391" s="38"/>
      <c r="K1391" s="38"/>
    </row>
    <row r="1392" spans="6:11" x14ac:dyDescent="0.25">
      <c r="F1392" s="38"/>
      <c r="G1392" s="38"/>
      <c r="H1392" s="38"/>
      <c r="I1392" s="38"/>
      <c r="J1392" s="38"/>
      <c r="K1392" s="38"/>
    </row>
    <row r="1393" spans="6:11" x14ac:dyDescent="0.25">
      <c r="F1393" s="38"/>
      <c r="G1393" s="38"/>
      <c r="H1393" s="38"/>
      <c r="I1393" s="38"/>
      <c r="J1393" s="38"/>
      <c r="K1393" s="38"/>
    </row>
    <row r="1394" spans="6:11" x14ac:dyDescent="0.25">
      <c r="F1394" s="38"/>
      <c r="G1394" s="38"/>
      <c r="H1394" s="38"/>
      <c r="I1394" s="38"/>
      <c r="J1394" s="38"/>
      <c r="K1394" s="38"/>
    </row>
    <row r="1395" spans="6:11" x14ac:dyDescent="0.25">
      <c r="F1395" s="38"/>
      <c r="G1395" s="38"/>
      <c r="H1395" s="38"/>
      <c r="I1395" s="38"/>
      <c r="J1395" s="38"/>
      <c r="K1395" s="38"/>
    </row>
    <row r="1396" spans="6:11" x14ac:dyDescent="0.25">
      <c r="F1396" s="38"/>
      <c r="G1396" s="38"/>
      <c r="H1396" s="38"/>
      <c r="I1396" s="38"/>
      <c r="J1396" s="38"/>
      <c r="K1396" s="38"/>
    </row>
    <row r="1397" spans="6:11" x14ac:dyDescent="0.25">
      <c r="F1397" s="38"/>
      <c r="G1397" s="38"/>
      <c r="H1397" s="38"/>
      <c r="I1397" s="38"/>
      <c r="J1397" s="38"/>
      <c r="K1397" s="38"/>
    </row>
    <row r="1398" spans="6:11" x14ac:dyDescent="0.25">
      <c r="F1398" s="38"/>
      <c r="G1398" s="38"/>
      <c r="H1398" s="38"/>
      <c r="I1398" s="38"/>
      <c r="J1398" s="38"/>
      <c r="K1398" s="38"/>
    </row>
    <row r="1399" spans="6:11" x14ac:dyDescent="0.25">
      <c r="F1399" s="38"/>
      <c r="G1399" s="38"/>
      <c r="H1399" s="38"/>
      <c r="I1399" s="38"/>
      <c r="J1399" s="38"/>
      <c r="K1399" s="38"/>
    </row>
    <row r="1400" spans="6:11" x14ac:dyDescent="0.25">
      <c r="F1400" s="38"/>
      <c r="G1400" s="38"/>
      <c r="H1400" s="38"/>
      <c r="I1400" s="38"/>
      <c r="J1400" s="38"/>
      <c r="K1400" s="38"/>
    </row>
    <row r="1401" spans="6:11" x14ac:dyDescent="0.25">
      <c r="F1401" s="38"/>
      <c r="G1401" s="38"/>
      <c r="H1401" s="38"/>
      <c r="I1401" s="38"/>
      <c r="J1401" s="38"/>
      <c r="K1401" s="38"/>
    </row>
    <row r="1402" spans="6:11" x14ac:dyDescent="0.25">
      <c r="F1402" s="38"/>
      <c r="G1402" s="38"/>
      <c r="H1402" s="38"/>
      <c r="I1402" s="38"/>
      <c r="J1402" s="38"/>
      <c r="K1402" s="38"/>
    </row>
    <row r="1403" spans="6:11" x14ac:dyDescent="0.25">
      <c r="F1403" s="38"/>
      <c r="G1403" s="38"/>
      <c r="H1403" s="38"/>
      <c r="I1403" s="38"/>
      <c r="J1403" s="38"/>
      <c r="K1403" s="38"/>
    </row>
    <row r="1404" spans="6:11" x14ac:dyDescent="0.25">
      <c r="F1404" s="38"/>
      <c r="G1404" s="38"/>
      <c r="H1404" s="38"/>
      <c r="I1404" s="38"/>
      <c r="J1404" s="38"/>
      <c r="K1404" s="38"/>
    </row>
    <row r="1405" spans="6:11" x14ac:dyDescent="0.25">
      <c r="F1405" s="38"/>
      <c r="G1405" s="38"/>
      <c r="H1405" s="38"/>
      <c r="I1405" s="38"/>
      <c r="J1405" s="38"/>
      <c r="K1405" s="38"/>
    </row>
    <row r="1406" spans="6:11" x14ac:dyDescent="0.25">
      <c r="F1406" s="38"/>
      <c r="G1406" s="38"/>
      <c r="H1406" s="38"/>
      <c r="I1406" s="38"/>
      <c r="J1406" s="38"/>
      <c r="K1406" s="38"/>
    </row>
    <row r="1407" spans="6:11" x14ac:dyDescent="0.25">
      <c r="F1407" s="38"/>
      <c r="G1407" s="38"/>
      <c r="H1407" s="38"/>
      <c r="I1407" s="38"/>
      <c r="J1407" s="38"/>
      <c r="K1407" s="38"/>
    </row>
    <row r="1408" spans="6:11" x14ac:dyDescent="0.25">
      <c r="F1408" s="38"/>
      <c r="G1408" s="38"/>
      <c r="H1408" s="38"/>
      <c r="I1408" s="38"/>
      <c r="J1408" s="38"/>
      <c r="K1408" s="38"/>
    </row>
    <row r="1409" spans="6:11" x14ac:dyDescent="0.25">
      <c r="F1409" s="38"/>
      <c r="G1409" s="38"/>
      <c r="H1409" s="38"/>
      <c r="I1409" s="38"/>
      <c r="J1409" s="38"/>
      <c r="K1409" s="38"/>
    </row>
    <row r="1410" spans="6:11" x14ac:dyDescent="0.25">
      <c r="F1410" s="38"/>
      <c r="G1410" s="38"/>
      <c r="H1410" s="38"/>
      <c r="I1410" s="38"/>
      <c r="J1410" s="38"/>
      <c r="K1410" s="38"/>
    </row>
    <row r="1411" spans="6:11" x14ac:dyDescent="0.25">
      <c r="F1411" s="38"/>
      <c r="G1411" s="38"/>
      <c r="H1411" s="38"/>
      <c r="I1411" s="38"/>
      <c r="J1411" s="38"/>
      <c r="K1411" s="38"/>
    </row>
    <row r="1412" spans="6:11" x14ac:dyDescent="0.25">
      <c r="F1412" s="38"/>
      <c r="G1412" s="38"/>
      <c r="H1412" s="38"/>
      <c r="I1412" s="38"/>
      <c r="J1412" s="38"/>
      <c r="K1412" s="38"/>
    </row>
    <row r="1413" spans="6:11" x14ac:dyDescent="0.25">
      <c r="F1413" s="38"/>
      <c r="G1413" s="38"/>
      <c r="H1413" s="38"/>
      <c r="I1413" s="38"/>
      <c r="J1413" s="38"/>
      <c r="K1413" s="38"/>
    </row>
    <row r="1414" spans="6:11" x14ac:dyDescent="0.25">
      <c r="F1414" s="38"/>
      <c r="G1414" s="38"/>
      <c r="H1414" s="38"/>
      <c r="I1414" s="38"/>
      <c r="J1414" s="38"/>
      <c r="K1414" s="38"/>
    </row>
    <row r="1415" spans="6:11" x14ac:dyDescent="0.25">
      <c r="F1415" s="38"/>
      <c r="G1415" s="38"/>
      <c r="H1415" s="38"/>
      <c r="I1415" s="38"/>
      <c r="J1415" s="38"/>
      <c r="K1415" s="38"/>
    </row>
    <row r="1416" spans="6:11" x14ac:dyDescent="0.25">
      <c r="F1416" s="38"/>
      <c r="G1416" s="38"/>
      <c r="H1416" s="38"/>
      <c r="I1416" s="38"/>
      <c r="J1416" s="38"/>
      <c r="K1416" s="38"/>
    </row>
    <row r="1417" spans="6:11" x14ac:dyDescent="0.25">
      <c r="F1417" s="38"/>
      <c r="G1417" s="38"/>
      <c r="H1417" s="38"/>
      <c r="I1417" s="38"/>
      <c r="J1417" s="38"/>
      <c r="K1417" s="38"/>
    </row>
    <row r="1418" spans="6:11" x14ac:dyDescent="0.25">
      <c r="F1418" s="38"/>
      <c r="G1418" s="38"/>
      <c r="H1418" s="38"/>
      <c r="I1418" s="38"/>
      <c r="J1418" s="38"/>
      <c r="K1418" s="38"/>
    </row>
    <row r="1419" spans="6:11" x14ac:dyDescent="0.25">
      <c r="F1419" s="38"/>
      <c r="G1419" s="38"/>
      <c r="H1419" s="38"/>
      <c r="I1419" s="38"/>
      <c r="J1419" s="38"/>
      <c r="K1419" s="38"/>
    </row>
    <row r="1420" spans="6:11" x14ac:dyDescent="0.25">
      <c r="F1420" s="38"/>
      <c r="G1420" s="38"/>
      <c r="H1420" s="38"/>
      <c r="I1420" s="38"/>
      <c r="J1420" s="38"/>
      <c r="K1420" s="38"/>
    </row>
    <row r="1421" spans="6:11" x14ac:dyDescent="0.25">
      <c r="F1421" s="38"/>
      <c r="G1421" s="38"/>
      <c r="H1421" s="38"/>
      <c r="I1421" s="38"/>
      <c r="J1421" s="38"/>
      <c r="K1421" s="38"/>
    </row>
    <row r="1422" spans="6:11" x14ac:dyDescent="0.25">
      <c r="F1422" s="38"/>
      <c r="G1422" s="38"/>
      <c r="H1422" s="38"/>
      <c r="I1422" s="38"/>
      <c r="J1422" s="38"/>
      <c r="K1422" s="38"/>
    </row>
    <row r="1423" spans="6:11" x14ac:dyDescent="0.25">
      <c r="F1423" s="38"/>
      <c r="G1423" s="38"/>
      <c r="H1423" s="38"/>
      <c r="I1423" s="38"/>
      <c r="J1423" s="38"/>
      <c r="K1423" s="38"/>
    </row>
    <row r="1424" spans="6:11" x14ac:dyDescent="0.25">
      <c r="F1424" s="38"/>
      <c r="G1424" s="38"/>
      <c r="H1424" s="38"/>
      <c r="I1424" s="38"/>
      <c r="J1424" s="38"/>
      <c r="K1424" s="38"/>
    </row>
    <row r="1425" spans="6:11" x14ac:dyDescent="0.25">
      <c r="F1425" s="38"/>
      <c r="G1425" s="38"/>
      <c r="H1425" s="38"/>
      <c r="I1425" s="38"/>
      <c r="J1425" s="38"/>
      <c r="K1425" s="38"/>
    </row>
    <row r="1426" spans="6:11" x14ac:dyDescent="0.25">
      <c r="F1426" s="38"/>
      <c r="G1426" s="38"/>
      <c r="H1426" s="38"/>
      <c r="I1426" s="38"/>
      <c r="J1426" s="38"/>
      <c r="K1426" s="38"/>
    </row>
    <row r="1427" spans="6:11" x14ac:dyDescent="0.25">
      <c r="F1427" s="38"/>
      <c r="G1427" s="38"/>
      <c r="H1427" s="38"/>
      <c r="I1427" s="38"/>
      <c r="J1427" s="38"/>
      <c r="K1427" s="38"/>
    </row>
    <row r="1428" spans="6:11" x14ac:dyDescent="0.25">
      <c r="F1428" s="38"/>
      <c r="G1428" s="38"/>
      <c r="H1428" s="38"/>
      <c r="I1428" s="38"/>
      <c r="J1428" s="38"/>
      <c r="K1428" s="38"/>
    </row>
    <row r="1429" spans="6:11" x14ac:dyDescent="0.25">
      <c r="F1429" s="38"/>
      <c r="G1429" s="38"/>
      <c r="H1429" s="38"/>
      <c r="I1429" s="38"/>
      <c r="J1429" s="38"/>
      <c r="K1429" s="38"/>
    </row>
    <row r="1430" spans="6:11" x14ac:dyDescent="0.25">
      <c r="F1430" s="38"/>
      <c r="G1430" s="38"/>
      <c r="H1430" s="38"/>
      <c r="I1430" s="38"/>
      <c r="J1430" s="38"/>
      <c r="K1430" s="38"/>
    </row>
    <row r="1431" spans="6:11" x14ac:dyDescent="0.25">
      <c r="F1431" s="38"/>
      <c r="G1431" s="38"/>
      <c r="H1431" s="38"/>
      <c r="I1431" s="38"/>
      <c r="J1431" s="38"/>
      <c r="K1431" s="38"/>
    </row>
    <row r="1432" spans="6:11" x14ac:dyDescent="0.25">
      <c r="F1432" s="38"/>
      <c r="G1432" s="38"/>
      <c r="H1432" s="38"/>
      <c r="I1432" s="38"/>
      <c r="J1432" s="38"/>
      <c r="K1432" s="38"/>
    </row>
    <row r="1433" spans="6:11" x14ac:dyDescent="0.25">
      <c r="F1433" s="38"/>
      <c r="G1433" s="38"/>
      <c r="H1433" s="38"/>
      <c r="I1433" s="38"/>
      <c r="J1433" s="38"/>
      <c r="K1433" s="38"/>
    </row>
    <row r="1434" spans="6:11" x14ac:dyDescent="0.25">
      <c r="F1434" s="38"/>
      <c r="G1434" s="38"/>
      <c r="H1434" s="38"/>
      <c r="I1434" s="38"/>
      <c r="J1434" s="38"/>
      <c r="K1434" s="38"/>
    </row>
    <row r="1435" spans="6:11" x14ac:dyDescent="0.25">
      <c r="F1435" s="38"/>
      <c r="G1435" s="38"/>
      <c r="H1435" s="38"/>
      <c r="I1435" s="38"/>
      <c r="J1435" s="38"/>
      <c r="K1435" s="38"/>
    </row>
    <row r="1436" spans="6:11" x14ac:dyDescent="0.25">
      <c r="F1436" s="38"/>
      <c r="G1436" s="38"/>
      <c r="H1436" s="38"/>
      <c r="I1436" s="38"/>
      <c r="J1436" s="38"/>
      <c r="K1436" s="38"/>
    </row>
    <row r="1437" spans="6:11" x14ac:dyDescent="0.25">
      <c r="F1437" s="38"/>
      <c r="G1437" s="38"/>
      <c r="H1437" s="38"/>
      <c r="I1437" s="38"/>
      <c r="J1437" s="38"/>
      <c r="K1437" s="38"/>
    </row>
    <row r="1438" spans="6:11" x14ac:dyDescent="0.25">
      <c r="F1438" s="38"/>
      <c r="G1438" s="38"/>
      <c r="H1438" s="38"/>
      <c r="I1438" s="38"/>
      <c r="J1438" s="38"/>
      <c r="K1438" s="38"/>
    </row>
    <row r="1439" spans="6:11" x14ac:dyDescent="0.25">
      <c r="F1439" s="38"/>
      <c r="G1439" s="38"/>
      <c r="H1439" s="38"/>
      <c r="I1439" s="38"/>
      <c r="J1439" s="38"/>
      <c r="K1439" s="38"/>
    </row>
    <row r="1440" spans="6:11" x14ac:dyDescent="0.25">
      <c r="F1440" s="38"/>
      <c r="G1440" s="38"/>
      <c r="H1440" s="38"/>
      <c r="I1440" s="38"/>
      <c r="J1440" s="38"/>
      <c r="K1440" s="38"/>
    </row>
    <row r="1441" spans="6:11" x14ac:dyDescent="0.25">
      <c r="F1441" s="38"/>
      <c r="G1441" s="38"/>
      <c r="H1441" s="38"/>
      <c r="I1441" s="38"/>
      <c r="J1441" s="38"/>
      <c r="K1441" s="38"/>
    </row>
    <row r="1442" spans="6:11" x14ac:dyDescent="0.25">
      <c r="F1442" s="38"/>
      <c r="G1442" s="38"/>
      <c r="H1442" s="38"/>
      <c r="I1442" s="38"/>
      <c r="J1442" s="38"/>
      <c r="K1442" s="38"/>
    </row>
    <row r="1443" spans="6:11" x14ac:dyDescent="0.25">
      <c r="F1443" s="38"/>
      <c r="G1443" s="38"/>
      <c r="H1443" s="38"/>
      <c r="I1443" s="38"/>
      <c r="J1443" s="38"/>
      <c r="K1443" s="38"/>
    </row>
    <row r="1444" spans="6:11" x14ac:dyDescent="0.25">
      <c r="F1444" s="38"/>
      <c r="G1444" s="38"/>
      <c r="H1444" s="38"/>
      <c r="I1444" s="38"/>
      <c r="J1444" s="38"/>
      <c r="K1444" s="38"/>
    </row>
    <row r="1445" spans="6:11" x14ac:dyDescent="0.25">
      <c r="F1445" s="38"/>
      <c r="G1445" s="38"/>
      <c r="H1445" s="38"/>
      <c r="I1445" s="38"/>
      <c r="J1445" s="38"/>
      <c r="K1445" s="38"/>
    </row>
    <row r="1446" spans="6:11" x14ac:dyDescent="0.25">
      <c r="F1446" s="38"/>
      <c r="G1446" s="38"/>
      <c r="H1446" s="38"/>
      <c r="I1446" s="38"/>
      <c r="J1446" s="38"/>
      <c r="K1446" s="38"/>
    </row>
    <row r="1447" spans="6:11" x14ac:dyDescent="0.25">
      <c r="F1447" s="38"/>
      <c r="G1447" s="38"/>
      <c r="H1447" s="38"/>
      <c r="I1447" s="38"/>
      <c r="J1447" s="38"/>
      <c r="K1447" s="38"/>
    </row>
    <row r="1448" spans="6:11" x14ac:dyDescent="0.25">
      <c r="F1448" s="38"/>
      <c r="G1448" s="38"/>
      <c r="H1448" s="38"/>
      <c r="I1448" s="38"/>
      <c r="J1448" s="38"/>
      <c r="K1448" s="38"/>
    </row>
    <row r="1449" spans="6:11" x14ac:dyDescent="0.25">
      <c r="F1449" s="38"/>
      <c r="G1449" s="38"/>
      <c r="H1449" s="38"/>
      <c r="I1449" s="38"/>
      <c r="J1449" s="38"/>
      <c r="K1449" s="38"/>
    </row>
    <row r="1450" spans="6:11" x14ac:dyDescent="0.25">
      <c r="F1450" s="38"/>
      <c r="G1450" s="38"/>
      <c r="H1450" s="38"/>
      <c r="I1450" s="38"/>
      <c r="J1450" s="38"/>
      <c r="K1450" s="38"/>
    </row>
    <row r="1451" spans="6:11" x14ac:dyDescent="0.25">
      <c r="F1451" s="38"/>
      <c r="G1451" s="38"/>
      <c r="H1451" s="38"/>
      <c r="I1451" s="38"/>
      <c r="J1451" s="38"/>
      <c r="K1451" s="38"/>
    </row>
    <row r="1452" spans="6:11" x14ac:dyDescent="0.25">
      <c r="F1452" s="38"/>
      <c r="G1452" s="38"/>
      <c r="H1452" s="38"/>
      <c r="I1452" s="38"/>
      <c r="J1452" s="38"/>
      <c r="K1452" s="38"/>
    </row>
    <row r="1453" spans="6:11" x14ac:dyDescent="0.25">
      <c r="F1453" s="38"/>
      <c r="G1453" s="38"/>
      <c r="H1453" s="38"/>
      <c r="I1453" s="38"/>
      <c r="J1453" s="38"/>
      <c r="K1453" s="38"/>
    </row>
    <row r="1454" spans="6:11" x14ac:dyDescent="0.25">
      <c r="F1454" s="38"/>
      <c r="G1454" s="38"/>
      <c r="H1454" s="38"/>
      <c r="I1454" s="38"/>
      <c r="J1454" s="38"/>
      <c r="K1454" s="38"/>
    </row>
    <row r="1455" spans="6:11" x14ac:dyDescent="0.25">
      <c r="F1455" s="38"/>
      <c r="G1455" s="38"/>
      <c r="H1455" s="38"/>
      <c r="I1455" s="38"/>
      <c r="J1455" s="38"/>
      <c r="K1455" s="38"/>
    </row>
    <row r="1456" spans="6:11" x14ac:dyDescent="0.25">
      <c r="F1456" s="38"/>
      <c r="G1456" s="38"/>
      <c r="H1456" s="38"/>
      <c r="I1456" s="38"/>
      <c r="J1456" s="38"/>
      <c r="K1456" s="38"/>
    </row>
    <row r="1457" spans="6:11" x14ac:dyDescent="0.25">
      <c r="F1457" s="38"/>
      <c r="G1457" s="38"/>
      <c r="H1457" s="38"/>
      <c r="I1457" s="38"/>
      <c r="J1457" s="38"/>
      <c r="K1457" s="38"/>
    </row>
    <row r="1458" spans="6:11" x14ac:dyDescent="0.25">
      <c r="F1458" s="38"/>
      <c r="G1458" s="38"/>
      <c r="H1458" s="38"/>
      <c r="I1458" s="38"/>
      <c r="J1458" s="38"/>
      <c r="K1458" s="38"/>
    </row>
    <row r="1459" spans="6:11" x14ac:dyDescent="0.25">
      <c r="F1459" s="38"/>
      <c r="G1459" s="38"/>
      <c r="H1459" s="38"/>
      <c r="I1459" s="38"/>
      <c r="J1459" s="38"/>
      <c r="K1459" s="38"/>
    </row>
    <row r="1460" spans="6:11" x14ac:dyDescent="0.25">
      <c r="F1460" s="38"/>
      <c r="G1460" s="38"/>
      <c r="H1460" s="38"/>
      <c r="I1460" s="38"/>
      <c r="J1460" s="38"/>
      <c r="K1460" s="38"/>
    </row>
    <row r="1461" spans="6:11" x14ac:dyDescent="0.25">
      <c r="F1461" s="38"/>
      <c r="G1461" s="38"/>
      <c r="H1461" s="38"/>
      <c r="I1461" s="38"/>
      <c r="J1461" s="38"/>
      <c r="K1461" s="38"/>
    </row>
    <row r="1462" spans="6:11" x14ac:dyDescent="0.25">
      <c r="F1462" s="38"/>
      <c r="G1462" s="38"/>
      <c r="H1462" s="38"/>
      <c r="I1462" s="38"/>
      <c r="J1462" s="38"/>
      <c r="K1462" s="38"/>
    </row>
    <row r="1463" spans="6:11" x14ac:dyDescent="0.25">
      <c r="F1463" s="38"/>
      <c r="G1463" s="38"/>
      <c r="H1463" s="38"/>
      <c r="I1463" s="38"/>
      <c r="J1463" s="38"/>
      <c r="K1463" s="38"/>
    </row>
    <row r="1464" spans="6:11" x14ac:dyDescent="0.25">
      <c r="F1464" s="38"/>
      <c r="G1464" s="38"/>
      <c r="H1464" s="38"/>
      <c r="I1464" s="38"/>
      <c r="J1464" s="38"/>
      <c r="K1464" s="38"/>
    </row>
    <row r="1465" spans="6:11" x14ac:dyDescent="0.25">
      <c r="F1465" s="38"/>
      <c r="G1465" s="38"/>
      <c r="H1465" s="38"/>
      <c r="I1465" s="38"/>
      <c r="J1465" s="38"/>
      <c r="K1465" s="38"/>
    </row>
    <row r="1466" spans="6:11" x14ac:dyDescent="0.25">
      <c r="F1466" s="38"/>
      <c r="G1466" s="38"/>
      <c r="H1466" s="38"/>
      <c r="I1466" s="38"/>
      <c r="J1466" s="38"/>
      <c r="K1466" s="38"/>
    </row>
    <row r="1467" spans="6:11" x14ac:dyDescent="0.25">
      <c r="F1467" s="38"/>
      <c r="G1467" s="38"/>
      <c r="H1467" s="38"/>
      <c r="I1467" s="38"/>
      <c r="J1467" s="38"/>
      <c r="K1467" s="38"/>
    </row>
    <row r="1468" spans="6:11" x14ac:dyDescent="0.25">
      <c r="F1468" s="38"/>
      <c r="G1468" s="38"/>
      <c r="H1468" s="38"/>
      <c r="I1468" s="38"/>
      <c r="J1468" s="38"/>
      <c r="K1468" s="38"/>
    </row>
    <row r="1469" spans="6:11" x14ac:dyDescent="0.25">
      <c r="F1469" s="38"/>
      <c r="G1469" s="38"/>
      <c r="H1469" s="38"/>
      <c r="I1469" s="38"/>
      <c r="J1469" s="38"/>
      <c r="K1469" s="38"/>
    </row>
    <row r="1470" spans="6:11" x14ac:dyDescent="0.25">
      <c r="F1470" s="38"/>
      <c r="G1470" s="38"/>
      <c r="H1470" s="38"/>
      <c r="I1470" s="38"/>
      <c r="J1470" s="38"/>
      <c r="K1470" s="38"/>
    </row>
    <row r="1471" spans="6:11" x14ac:dyDescent="0.25">
      <c r="F1471" s="38"/>
      <c r="G1471" s="38"/>
      <c r="H1471" s="38"/>
      <c r="I1471" s="38"/>
      <c r="J1471" s="38"/>
      <c r="K1471" s="38"/>
    </row>
    <row r="1472" spans="6:11" x14ac:dyDescent="0.25">
      <c r="F1472" s="38"/>
      <c r="G1472" s="38"/>
      <c r="H1472" s="38"/>
      <c r="I1472" s="38"/>
      <c r="J1472" s="38"/>
      <c r="K1472" s="38"/>
    </row>
    <row r="1473" spans="6:11" x14ac:dyDescent="0.25">
      <c r="F1473" s="38"/>
      <c r="G1473" s="38"/>
      <c r="H1473" s="38"/>
      <c r="I1473" s="38"/>
      <c r="J1473" s="38"/>
      <c r="K1473" s="38"/>
    </row>
    <row r="1474" spans="6:11" x14ac:dyDescent="0.25">
      <c r="F1474" s="38"/>
      <c r="G1474" s="38"/>
      <c r="H1474" s="38"/>
      <c r="I1474" s="38"/>
      <c r="J1474" s="38"/>
      <c r="K1474" s="38"/>
    </row>
    <row r="1475" spans="6:11" x14ac:dyDescent="0.25">
      <c r="F1475" s="38"/>
      <c r="G1475" s="38"/>
      <c r="H1475" s="38"/>
      <c r="I1475" s="38"/>
      <c r="J1475" s="38"/>
      <c r="K1475" s="38"/>
    </row>
    <row r="1476" spans="6:11" x14ac:dyDescent="0.25">
      <c r="F1476" s="38"/>
      <c r="G1476" s="38"/>
      <c r="H1476" s="38"/>
      <c r="I1476" s="38"/>
      <c r="J1476" s="38"/>
      <c r="K1476" s="38"/>
    </row>
    <row r="1477" spans="6:11" x14ac:dyDescent="0.25">
      <c r="F1477" s="38"/>
      <c r="G1477" s="38"/>
      <c r="H1477" s="38"/>
      <c r="I1477" s="38"/>
      <c r="J1477" s="38"/>
      <c r="K1477" s="38"/>
    </row>
    <row r="1478" spans="6:11" x14ac:dyDescent="0.25">
      <c r="F1478" s="38"/>
      <c r="G1478" s="38"/>
      <c r="H1478" s="38"/>
      <c r="I1478" s="38"/>
      <c r="J1478" s="38"/>
      <c r="K1478" s="38"/>
    </row>
    <row r="1479" spans="6:11" x14ac:dyDescent="0.25">
      <c r="F1479" s="38"/>
      <c r="G1479" s="38"/>
      <c r="H1479" s="38"/>
      <c r="I1479" s="38"/>
      <c r="J1479" s="38"/>
      <c r="K1479" s="38"/>
    </row>
    <row r="1480" spans="6:11" x14ac:dyDescent="0.25">
      <c r="F1480" s="38"/>
      <c r="G1480" s="38"/>
      <c r="H1480" s="38"/>
      <c r="I1480" s="38"/>
      <c r="J1480" s="38"/>
      <c r="K1480" s="38"/>
    </row>
    <row r="1481" spans="6:11" x14ac:dyDescent="0.25">
      <c r="F1481" s="38"/>
      <c r="G1481" s="38"/>
      <c r="H1481" s="38"/>
      <c r="I1481" s="38"/>
      <c r="J1481" s="38"/>
      <c r="K1481" s="38"/>
    </row>
    <row r="1482" spans="6:11" x14ac:dyDescent="0.25">
      <c r="F1482" s="38"/>
      <c r="G1482" s="38"/>
      <c r="H1482" s="38"/>
      <c r="I1482" s="38"/>
      <c r="J1482" s="38"/>
      <c r="K1482" s="38"/>
    </row>
    <row r="1483" spans="6:11" x14ac:dyDescent="0.25">
      <c r="F1483" s="38"/>
      <c r="G1483" s="38"/>
      <c r="H1483" s="38"/>
      <c r="I1483" s="38"/>
      <c r="J1483" s="38"/>
      <c r="K1483" s="38"/>
    </row>
    <row r="1484" spans="6:11" x14ac:dyDescent="0.25">
      <c r="F1484" s="38"/>
      <c r="G1484" s="38"/>
      <c r="H1484" s="38"/>
      <c r="I1484" s="38"/>
      <c r="J1484" s="38"/>
      <c r="K1484" s="38"/>
    </row>
    <row r="1485" spans="6:11" x14ac:dyDescent="0.25">
      <c r="F1485" s="38"/>
      <c r="G1485" s="38"/>
      <c r="H1485" s="38"/>
      <c r="I1485" s="38"/>
      <c r="J1485" s="38"/>
      <c r="K1485" s="38"/>
    </row>
    <row r="1486" spans="6:11" x14ac:dyDescent="0.25">
      <c r="F1486" s="38"/>
      <c r="G1486" s="38"/>
      <c r="H1486" s="38"/>
      <c r="I1486" s="38"/>
      <c r="J1486" s="38"/>
      <c r="K1486" s="38"/>
    </row>
    <row r="1487" spans="6:11" x14ac:dyDescent="0.25">
      <c r="F1487" s="38"/>
      <c r="G1487" s="38"/>
      <c r="H1487" s="38"/>
      <c r="I1487" s="38"/>
      <c r="J1487" s="38"/>
      <c r="K1487" s="38"/>
    </row>
    <row r="1488" spans="6:11" x14ac:dyDescent="0.25">
      <c r="F1488" s="38"/>
      <c r="G1488" s="38"/>
      <c r="H1488" s="38"/>
      <c r="I1488" s="38"/>
      <c r="J1488" s="38"/>
      <c r="K1488" s="38"/>
    </row>
    <row r="1489" spans="6:11" x14ac:dyDescent="0.25">
      <c r="F1489" s="38"/>
      <c r="G1489" s="38"/>
      <c r="H1489" s="38"/>
      <c r="I1489" s="38"/>
      <c r="J1489" s="38"/>
      <c r="K1489" s="38"/>
    </row>
    <row r="1490" spans="6:11" x14ac:dyDescent="0.25">
      <c r="F1490" s="38"/>
      <c r="G1490" s="38"/>
      <c r="H1490" s="38"/>
      <c r="I1490" s="38"/>
      <c r="J1490" s="38"/>
      <c r="K1490" s="3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7140-98CB-4AC6-82E8-5B6ECAF9619E}">
  <dimension ref="A1:O5053"/>
  <sheetViews>
    <sheetView workbookViewId="0">
      <selection activeCell="L26" sqref="L26"/>
    </sheetView>
  </sheetViews>
  <sheetFormatPr defaultRowHeight="16.5" x14ac:dyDescent="0.25"/>
  <cols>
    <col min="1" max="1" width="15.625" style="21" customWidth="1"/>
    <col min="2" max="2" width="20.625" style="20" customWidth="1"/>
    <col min="3" max="3" width="14.75" style="2" customWidth="1"/>
    <col min="4" max="4" width="13.875" style="2" customWidth="1"/>
    <col min="5" max="6" width="9" style="2"/>
    <col min="7" max="7" width="13.875" style="3" bestFit="1" customWidth="1"/>
    <col min="8" max="8" width="12.625" style="3" bestFit="1" customWidth="1"/>
    <col min="9" max="9" width="11.75" style="3" bestFit="1" customWidth="1"/>
    <col min="10" max="10" width="12" style="3" customWidth="1"/>
    <col min="11" max="11" width="10.125" style="3" bestFit="1" customWidth="1"/>
    <col min="12" max="12" width="21.375" style="3" bestFit="1" customWidth="1"/>
    <col min="13" max="16384" width="9" style="14"/>
  </cols>
  <sheetData>
    <row r="1" spans="1:15" x14ac:dyDescent="0.25">
      <c r="A1" s="34" t="s">
        <v>23</v>
      </c>
      <c r="B1" s="32" t="s">
        <v>24</v>
      </c>
      <c r="C1" s="2" t="s">
        <v>17</v>
      </c>
      <c r="D1" s="2" t="s">
        <v>9</v>
      </c>
      <c r="E1" s="2" t="s">
        <v>10</v>
      </c>
    </row>
    <row r="2" spans="1:15" x14ac:dyDescent="0.25">
      <c r="A2" s="36">
        <v>45751</v>
      </c>
      <c r="B2" s="20">
        <v>7720</v>
      </c>
      <c r="C2" s="2">
        <f>VLOOKUP($A2,級距!$A:$K,9,FALSE)</f>
        <v>10</v>
      </c>
      <c r="D2" s="2">
        <f>VLOOKUP($A2,級距!A:K,10,FALSE)</f>
        <v>9</v>
      </c>
      <c r="E2" s="2">
        <f>VLOOKUP($A2,級距!A:K,11,FALSE)</f>
        <v>4</v>
      </c>
      <c r="F2" s="2">
        <f>IF(B2&lt;&gt;0,1,0)</f>
        <v>1</v>
      </c>
      <c r="G2" s="6" t="s">
        <v>25</v>
      </c>
      <c r="H2" s="7">
        <f>MAX(B2:B800)</f>
        <v>75120.000000000597</v>
      </c>
      <c r="I2" s="22">
        <f>ABS(H2/H3)</f>
        <v>3.1857506361322869</v>
      </c>
      <c r="J2" s="6"/>
      <c r="K2" s="6"/>
      <c r="O2" s="15"/>
    </row>
    <row r="3" spans="1:15" x14ac:dyDescent="0.25">
      <c r="A3" s="36">
        <v>45749</v>
      </c>
      <c r="B3" s="20">
        <v>-1200</v>
      </c>
      <c r="C3" s="2">
        <f>VLOOKUP($A3,級距!$A:$K,9,FALSE)</f>
        <v>7</v>
      </c>
      <c r="D3" s="2">
        <f>VLOOKUP($A3,級距!A:K,10,FALSE)</f>
        <v>1</v>
      </c>
      <c r="E3" s="2">
        <f>VLOOKUP($A3,級距!A:K,11,FALSE)</f>
        <v>1</v>
      </c>
      <c r="F3" s="2">
        <f>IF(B3&lt;&gt;0,1,0)</f>
        <v>1</v>
      </c>
      <c r="G3" s="6" t="s">
        <v>26</v>
      </c>
      <c r="H3" s="7">
        <f>MIN(B2:B800)</f>
        <v>-23580.0000000004</v>
      </c>
      <c r="I3" s="6"/>
      <c r="J3" s="6"/>
      <c r="K3" s="6"/>
    </row>
    <row r="4" spans="1:15" x14ac:dyDescent="0.25">
      <c r="A4" s="36">
        <v>45748</v>
      </c>
      <c r="B4" s="20">
        <v>-5619.9999999998008</v>
      </c>
      <c r="C4" s="2">
        <f>VLOOKUP($A4,級距!$A:$K,9,FALSE)</f>
        <v>9</v>
      </c>
      <c r="D4" s="2">
        <f>VLOOKUP($A4,級距!A:K,10,FALSE)</f>
        <v>6</v>
      </c>
      <c r="E4" s="2">
        <f>VLOOKUP($A4,級距!A:K,11,FALSE)</f>
        <v>1</v>
      </c>
      <c r="F4" s="2">
        <f t="shared" ref="F4:F5" si="0">IF(B4&lt;&gt;0,1,0)</f>
        <v>1</v>
      </c>
      <c r="G4" s="6" t="s">
        <v>27</v>
      </c>
      <c r="H4" s="6">
        <v>1</v>
      </c>
      <c r="I4" s="6">
        <v>2</v>
      </c>
      <c r="J4" s="6">
        <v>3</v>
      </c>
      <c r="K4" s="6">
        <v>4</v>
      </c>
      <c r="L4" s="4" t="s">
        <v>28</v>
      </c>
    </row>
    <row r="5" spans="1:15" x14ac:dyDescent="0.25">
      <c r="A5" s="36">
        <v>45747</v>
      </c>
      <c r="B5" s="20">
        <v>14219.999999999998</v>
      </c>
      <c r="C5" s="2">
        <f>VLOOKUP($A5,級距!$A:$K,9,FALSE)</f>
        <v>10</v>
      </c>
      <c r="D5" s="2">
        <f>VLOOKUP($A5,級距!A:K,10,FALSE)</f>
        <v>6</v>
      </c>
      <c r="E5" s="2">
        <f>VLOOKUP($A5,級距!A:K,11,FALSE)</f>
        <v>1</v>
      </c>
      <c r="F5" s="2">
        <f t="shared" si="0"/>
        <v>1</v>
      </c>
      <c r="G5" s="6" t="s">
        <v>29</v>
      </c>
      <c r="H5" s="8">
        <f>COUNTIF($E$2:$E$800,H$4)/COUNT($E$2:$E$800)</f>
        <v>0.24401913875598086</v>
      </c>
      <c r="I5" s="8">
        <f>COUNTIF($E$2:$E$800,I$4)/COUNT($E$2:$E$800)</f>
        <v>0.38038277511961721</v>
      </c>
      <c r="J5" s="8">
        <f>COUNTIF($E$2:$E$800,J$4)/COUNT($E$2:$E$800)</f>
        <v>0.11722488038277512</v>
      </c>
      <c r="K5" s="8">
        <f>COUNTIF($E$2:$E$800,K$4)/COUNT($E$2:$E$800)</f>
        <v>0.25837320574162681</v>
      </c>
    </row>
    <row r="6" spans="1:15" x14ac:dyDescent="0.25">
      <c r="A6" s="36">
        <v>45744</v>
      </c>
      <c r="B6" s="20">
        <v>1600</v>
      </c>
      <c r="C6" s="2" t="e">
        <f>VLOOKUP($A6,級距!$A:$K,9,FALSE)</f>
        <v>#N/A</v>
      </c>
      <c r="D6" s="2" t="e">
        <f>VLOOKUP($A6,級距!A:K,10,FALSE)</f>
        <v>#N/A</v>
      </c>
      <c r="E6" s="2" t="e">
        <f>VLOOKUP($A6,級距!A:K,11,FALSE)</f>
        <v>#N/A</v>
      </c>
      <c r="F6" s="2">
        <f t="shared" ref="F6:F37" si="1">IF(B6&lt;&gt;0,1,0)</f>
        <v>1</v>
      </c>
      <c r="G6" s="6" t="s">
        <v>30</v>
      </c>
      <c r="H6" s="7">
        <f>SUMIF($E$2:$E$800,H$4,$B$2:$B$800)</f>
        <v>203239.99999999997</v>
      </c>
      <c r="I6" s="7">
        <f>SUMIF($E$2:$E$800,I$4,$B$2:$B$800)</f>
        <v>-98559.999999998399</v>
      </c>
      <c r="J6" s="7">
        <f>SUMIF($E$2:$E$800,J$4,$B$2:$B$800)</f>
        <v>65099.999999999825</v>
      </c>
      <c r="K6" s="7">
        <f>SUMIF($E$2:$E$800,K$4,$B$2:$B$800)</f>
        <v>563660.00000000116</v>
      </c>
      <c r="L6" s="16">
        <f>SUM(H6:K6)</f>
        <v>733440.00000000256</v>
      </c>
    </row>
    <row r="7" spans="1:15" x14ac:dyDescent="0.25">
      <c r="A7" s="36">
        <v>45743</v>
      </c>
      <c r="B7" s="20">
        <v>6479.999999999799</v>
      </c>
      <c r="C7" s="2">
        <f>VLOOKUP($A7,級距!$A:$K,9,FALSE)</f>
        <v>3</v>
      </c>
      <c r="D7" s="2">
        <f>VLOOKUP($A7,級距!A:K,10,FALSE)</f>
        <v>2</v>
      </c>
      <c r="E7" s="2">
        <f>VLOOKUP($A7,級距!A:K,11,FALSE)</f>
        <v>2</v>
      </c>
      <c r="F7" s="2">
        <f t="shared" si="1"/>
        <v>1</v>
      </c>
      <c r="G7" s="9" t="s">
        <v>31</v>
      </c>
      <c r="H7" s="10">
        <f>COUNTIFS($B$2:$B$800,"&gt;0",$E$2:$E$800,H$4)/COUNTIF($E$2:$E$800,H$4)</f>
        <v>0.59803921568627449</v>
      </c>
      <c r="I7" s="10">
        <f>COUNTIFS($B$2:$B$800,"&gt;0",$E$2:$E$800,I$4)/COUNTIF($E$2:$E$800,I$4)</f>
        <v>0.39622641509433965</v>
      </c>
      <c r="J7" s="10">
        <f>COUNTIFS($B$2:$B$800,"&gt;0",$E$2:$E$800,J$4)/COUNTIF($E$2:$E$800,J$4)</f>
        <v>0.5714285714285714</v>
      </c>
      <c r="K7" s="10">
        <f>COUNTIFS($B$2:$B$800,"&gt;0",$E$2:$E$800,K$4)/COUNTIF($E$2:$E$800,K$4)</f>
        <v>0.63888888888888884</v>
      </c>
      <c r="L7" s="17">
        <f>COUNTIFS($B$2:$B$800,"&gt;0")/COUNT($B$2:$B$800)</f>
        <v>0.5298329355608592</v>
      </c>
    </row>
    <row r="8" spans="1:15" x14ac:dyDescent="0.25">
      <c r="A8" s="36">
        <v>45742</v>
      </c>
      <c r="B8" s="20">
        <v>-220.00000000000003</v>
      </c>
      <c r="C8" s="2">
        <f>VLOOKUP($A8,級距!$A:$K,9,FALSE)</f>
        <v>3</v>
      </c>
      <c r="D8" s="2">
        <f>VLOOKUP($A8,級距!A:K,10,FALSE)</f>
        <v>6</v>
      </c>
      <c r="E8" s="2">
        <f>VLOOKUP($A8,級距!A:K,11,FALSE)</f>
        <v>2</v>
      </c>
      <c r="F8" s="2">
        <f t="shared" si="1"/>
        <v>1</v>
      </c>
      <c r="G8" s="9" t="s">
        <v>32</v>
      </c>
      <c r="H8" s="11">
        <f>AVERAGEIFS($B$2:$B$800,$B$2:$B$800,"&gt;0",$E$2:$E$800,H$4)/MAX(1,-AVERAGEIFS($B$2:$B$800,$B$2:$B$800,"&lt;0",$E$2:$E$800,H$4))</f>
        <v>1.2574595151227368</v>
      </c>
      <c r="I8" s="11">
        <f>AVERAGEIFS($B$2:$B$800,$B$2:$B$800,"&gt;0",$E$2:$E$800,I$4)/MAX(1,-AVERAGEIFS($B$2:$B$800,$B$2:$B$800,"&lt;0",$E$2:$E$800,I$4))</f>
        <v>1.1211211211211272</v>
      </c>
      <c r="J8" s="11">
        <f>AVERAGEIFS($B$2:$B$800,$B$2:$B$800,"&gt;0",$E$2:$E$800,J$4)/MAX(1,-AVERAGEIFS($B$2:$B$800,$B$2:$B$800,"&lt;0",$E$2:$E$800,J$4))</f>
        <v>1.2805911758313451</v>
      </c>
      <c r="K8" s="11">
        <f>AVERAGEIFS($B$2:$B$800,$B$2:$B$800,"&gt;0",$E$2:$E$800,K$4)/MAX(2,-AVERAGEIFS($B$2:$B$800,$B$2:$B$800,"&lt;0",$E$2:$E$800,K$4))</f>
        <v>1.8821421382562744</v>
      </c>
      <c r="L8" s="18">
        <f>AVERAGEIFS($B$2:$B$800,$B$2:$B$800,"&gt;0")/MAX(2,-AVERAGEIFS($B$2:$B$800,$B$2:$B$800,"&lt;0"))</f>
        <v>1.5810799313373056</v>
      </c>
    </row>
    <row r="9" spans="1:15" x14ac:dyDescent="0.25">
      <c r="A9" s="36">
        <v>45736</v>
      </c>
      <c r="B9" s="20">
        <v>8740</v>
      </c>
      <c r="C9" s="2">
        <f>VLOOKUP($A9,級距!$A:$K,9,FALSE)</f>
        <v>10</v>
      </c>
      <c r="D9" s="2">
        <f>VLOOKUP($A9,級距!A:K,10,FALSE)</f>
        <v>3</v>
      </c>
      <c r="E9" s="2">
        <f>VLOOKUP($A9,級距!A:K,11,FALSE)</f>
        <v>1</v>
      </c>
      <c r="F9" s="2">
        <f t="shared" si="1"/>
        <v>1</v>
      </c>
      <c r="G9" s="9" t="s">
        <v>33</v>
      </c>
      <c r="H9" s="12">
        <f>H8*H7-(1-H7)</f>
        <v>0.35004931786751903</v>
      </c>
      <c r="I9" s="12">
        <f>I8*I7-(1-I7)</f>
        <v>-0.15955578219728916</v>
      </c>
      <c r="J9" s="12">
        <f>J8*J7-(1-J7)</f>
        <v>0.30319495761791138</v>
      </c>
      <c r="K9" s="12">
        <f>K8*K7-(1-K7)</f>
        <v>0.8413685883303974</v>
      </c>
      <c r="L9" s="19">
        <f>L8*L7-(1-L7)</f>
        <v>0.36754115693766554</v>
      </c>
    </row>
    <row r="10" spans="1:15" x14ac:dyDescent="0.25">
      <c r="A10" s="36">
        <v>45735</v>
      </c>
      <c r="B10" s="20">
        <v>-6439.9999999995998</v>
      </c>
      <c r="C10" s="2">
        <f>VLOOKUP($A10,級距!$A:$K,9,FALSE)</f>
        <v>10</v>
      </c>
      <c r="D10" s="2">
        <f>VLOOKUP($A10,級距!A:K,10,FALSE)</f>
        <v>5</v>
      </c>
      <c r="E10" s="2">
        <f>VLOOKUP($A10,級距!A:K,11,FALSE)</f>
        <v>1</v>
      </c>
      <c r="F10" s="2">
        <f t="shared" si="1"/>
        <v>1</v>
      </c>
      <c r="G10" s="13" t="s">
        <v>34</v>
      </c>
      <c r="H10" s="40">
        <f>SUM(F2:F800)/COUNT(級距!K:K)</f>
        <v>0.39085820895522388</v>
      </c>
      <c r="I10" s="6"/>
      <c r="J10" s="6"/>
      <c r="K10" s="6"/>
    </row>
    <row r="11" spans="1:15" x14ac:dyDescent="0.25">
      <c r="A11" s="36">
        <v>45734</v>
      </c>
      <c r="B11" s="20">
        <v>6959.9999999999991</v>
      </c>
      <c r="C11" s="2">
        <f>VLOOKUP($A11,級距!$A:$K,9,FALSE)</f>
        <v>9</v>
      </c>
      <c r="D11" s="2">
        <f>VLOOKUP($A11,級距!A:K,10,FALSE)</f>
        <v>1</v>
      </c>
      <c r="E11" s="2">
        <f>VLOOKUP($A11,級距!A:K,11,FALSE)</f>
        <v>1</v>
      </c>
      <c r="F11" s="2">
        <f t="shared" si="1"/>
        <v>1</v>
      </c>
      <c r="G11" s="23" t="s">
        <v>35</v>
      </c>
      <c r="H11" s="19">
        <f>AVERAGEIF($B$2:$B$800,"&lt;0")</f>
        <v>-4772.9949238578565</v>
      </c>
      <c r="I11" s="4"/>
      <c r="J11" s="4"/>
      <c r="K11" s="4"/>
    </row>
    <row r="12" spans="1:15" x14ac:dyDescent="0.25">
      <c r="A12" s="36">
        <v>45730</v>
      </c>
      <c r="B12" s="20">
        <v>-1660.0000000000002</v>
      </c>
      <c r="C12" s="2">
        <f>VLOOKUP($A12,級距!$A:$K,9,FALSE)</f>
        <v>8</v>
      </c>
      <c r="D12" s="2">
        <f>VLOOKUP($A12,級距!A:K,10,FALSE)</f>
        <v>4</v>
      </c>
      <c r="E12" s="2">
        <f>VLOOKUP($A12,級距!A:K,11,FALSE)</f>
        <v>1</v>
      </c>
      <c r="F12" s="2">
        <f t="shared" si="1"/>
        <v>1</v>
      </c>
      <c r="G12" s="23" t="s">
        <v>36</v>
      </c>
      <c r="H12" s="24">
        <f>AVERAGEIF($B$2:$B$800,"&gt;0")</f>
        <v>7546.4864864864885</v>
      </c>
      <c r="I12" s="29">
        <f>ABS(H12/H11)</f>
        <v>1.5810799313373056</v>
      </c>
      <c r="J12" s="4"/>
      <c r="K12" s="4"/>
    </row>
    <row r="13" spans="1:15" x14ac:dyDescent="0.25">
      <c r="A13" s="36">
        <v>45728</v>
      </c>
      <c r="B13" s="20">
        <v>6280</v>
      </c>
      <c r="C13" s="2">
        <f>VLOOKUP($A13,級距!$A:$K,9,FALSE)</f>
        <v>10</v>
      </c>
      <c r="D13" s="2">
        <f>VLOOKUP($A13,級距!A:K,10,FALSE)</f>
        <v>9</v>
      </c>
      <c r="E13" s="2">
        <f>VLOOKUP($A13,級距!A:K,11,FALSE)</f>
        <v>4</v>
      </c>
      <c r="F13" s="2">
        <f t="shared" si="1"/>
        <v>1</v>
      </c>
      <c r="G13" s="3" t="s">
        <v>37</v>
      </c>
      <c r="H13" s="5">
        <f xml:space="preserve"> COUNTIF(B1:B508,"&lt;-120000")/COUNT(B1:B508)</f>
        <v>0</v>
      </c>
    </row>
    <row r="14" spans="1:15" x14ac:dyDescent="0.25">
      <c r="A14" s="36">
        <v>45727</v>
      </c>
      <c r="B14" s="20">
        <v>12680</v>
      </c>
      <c r="C14" s="2">
        <f>VLOOKUP($A14,級距!$A:$K,9,FALSE)</f>
        <v>10</v>
      </c>
      <c r="D14" s="2">
        <f>VLOOKUP($A14,級距!A:K,10,FALSE)</f>
        <v>7</v>
      </c>
      <c r="E14" s="2">
        <f>VLOOKUP($A14,級距!A:K,11,FALSE)</f>
        <v>4</v>
      </c>
      <c r="F14" s="2">
        <f t="shared" si="1"/>
        <v>1</v>
      </c>
    </row>
    <row r="15" spans="1:15" x14ac:dyDescent="0.25">
      <c r="A15" s="36">
        <v>45726</v>
      </c>
      <c r="B15" s="20">
        <v>5320</v>
      </c>
      <c r="C15" s="2">
        <f>VLOOKUP($A15,級距!$A:$K,9,FALSE)</f>
        <v>10</v>
      </c>
      <c r="D15" s="2">
        <f>VLOOKUP($A15,級距!A:K,10,FALSE)</f>
        <v>10</v>
      </c>
      <c r="E15" s="2">
        <f>VLOOKUP($A15,級距!A:K,11,FALSE)</f>
        <v>4</v>
      </c>
      <c r="F15" s="2">
        <f t="shared" si="1"/>
        <v>1</v>
      </c>
    </row>
    <row r="16" spans="1:15" x14ac:dyDescent="0.25">
      <c r="A16" s="36">
        <v>45721</v>
      </c>
      <c r="B16" s="20">
        <v>-3060</v>
      </c>
      <c r="C16" s="2">
        <f>VLOOKUP($A16,級距!$A:$K,9,FALSE)</f>
        <v>10</v>
      </c>
      <c r="D16" s="2">
        <f>VLOOKUP($A16,級距!A:K,10,FALSE)</f>
        <v>8</v>
      </c>
      <c r="E16" s="2">
        <f>VLOOKUP($A16,級距!A:K,11,FALSE)</f>
        <v>4</v>
      </c>
      <c r="F16" s="2">
        <f t="shared" si="1"/>
        <v>1</v>
      </c>
    </row>
    <row r="17" spans="1:11" x14ac:dyDescent="0.25">
      <c r="A17" s="36">
        <v>45714</v>
      </c>
      <c r="B17" s="20">
        <v>12440</v>
      </c>
      <c r="C17" s="2">
        <f>VLOOKUP($A17,級距!$A:$K,9,FALSE)</f>
        <v>10</v>
      </c>
      <c r="D17" s="2">
        <f>VLOOKUP($A17,級距!A:K,10,FALSE)</f>
        <v>7</v>
      </c>
      <c r="E17" s="2">
        <f>VLOOKUP($A17,級距!A:K,11,FALSE)</f>
        <v>4</v>
      </c>
      <c r="F17" s="2">
        <f t="shared" si="1"/>
        <v>1</v>
      </c>
      <c r="G17" s="37"/>
      <c r="H17" s="37"/>
      <c r="I17" s="37"/>
      <c r="J17" s="37"/>
      <c r="K17" s="37"/>
    </row>
    <row r="18" spans="1:11" x14ac:dyDescent="0.25">
      <c r="A18" s="36">
        <v>45713</v>
      </c>
      <c r="B18" s="20">
        <v>8340</v>
      </c>
      <c r="C18" s="2">
        <f>VLOOKUP($A18,級距!$A:$K,9,FALSE)</f>
        <v>10</v>
      </c>
      <c r="D18" s="2">
        <f>VLOOKUP($A18,級距!A:K,10,FALSE)</f>
        <v>10</v>
      </c>
      <c r="E18" s="2">
        <f>VLOOKUP($A18,級距!A:K,11,FALSE)</f>
        <v>4</v>
      </c>
      <c r="F18" s="2">
        <f t="shared" si="1"/>
        <v>1</v>
      </c>
      <c r="G18" s="37"/>
      <c r="H18" s="28"/>
      <c r="I18" s="28"/>
      <c r="J18" s="28"/>
      <c r="K18" s="28"/>
    </row>
    <row r="19" spans="1:11" x14ac:dyDescent="0.25">
      <c r="A19" s="36">
        <v>45712</v>
      </c>
      <c r="B19" s="20">
        <v>880.00000000000011</v>
      </c>
      <c r="C19" s="2">
        <f>VLOOKUP($A19,級距!$A:$K,9,FALSE)</f>
        <v>8</v>
      </c>
      <c r="D19" s="2">
        <f>VLOOKUP($A19,級距!A:K,10,FALSE)</f>
        <v>4</v>
      </c>
      <c r="E19" s="2">
        <f>VLOOKUP($A19,級距!A:K,11,FALSE)</f>
        <v>1</v>
      </c>
      <c r="F19" s="2">
        <f t="shared" si="1"/>
        <v>1</v>
      </c>
      <c r="G19" s="37"/>
      <c r="H19" s="28"/>
      <c r="I19" s="28"/>
      <c r="J19" s="28"/>
      <c r="K19" s="28"/>
    </row>
    <row r="20" spans="1:11" x14ac:dyDescent="0.25">
      <c r="A20" s="36">
        <v>45709</v>
      </c>
      <c r="B20" s="20">
        <v>-2640</v>
      </c>
      <c r="C20" s="2">
        <f>VLOOKUP($A20,級距!$A:$K,9,FALSE)</f>
        <v>7</v>
      </c>
      <c r="D20" s="2">
        <f>VLOOKUP($A20,級距!A:K,10,FALSE)</f>
        <v>5</v>
      </c>
      <c r="E20" s="2">
        <f>VLOOKUP($A20,級距!A:K,11,FALSE)</f>
        <v>1</v>
      </c>
      <c r="F20" s="2">
        <f t="shared" si="1"/>
        <v>1</v>
      </c>
      <c r="G20" s="37"/>
      <c r="H20" s="28"/>
      <c r="I20" s="28"/>
      <c r="J20" s="28"/>
      <c r="K20" s="28"/>
    </row>
    <row r="21" spans="1:11" x14ac:dyDescent="0.25">
      <c r="A21" s="36">
        <v>45708</v>
      </c>
      <c r="B21" s="20">
        <v>7480</v>
      </c>
      <c r="C21" s="2">
        <f>VLOOKUP($A21,級距!$A:$K,9,FALSE)</f>
        <v>10</v>
      </c>
      <c r="D21" s="2">
        <f>VLOOKUP($A21,級距!A:K,10,FALSE)</f>
        <v>7</v>
      </c>
      <c r="E21" s="2">
        <f>VLOOKUP($A21,級距!A:K,11,FALSE)</f>
        <v>4</v>
      </c>
      <c r="F21" s="2">
        <f t="shared" si="1"/>
        <v>1</v>
      </c>
      <c r="G21" s="37"/>
      <c r="H21" s="28"/>
      <c r="I21" s="28"/>
      <c r="J21" s="28"/>
      <c r="K21" s="28"/>
    </row>
    <row r="22" spans="1:11" x14ac:dyDescent="0.25">
      <c r="A22" s="36">
        <v>45705</v>
      </c>
      <c r="B22" s="20">
        <v>-2800</v>
      </c>
      <c r="C22" s="2">
        <f>VLOOKUP($A22,級距!$A:$K,9,FALSE)</f>
        <v>10</v>
      </c>
      <c r="D22" s="2">
        <f>VLOOKUP($A22,級距!A:K,10,FALSE)</f>
        <v>3</v>
      </c>
      <c r="E22" s="2">
        <f>VLOOKUP($A22,級距!A:K,11,FALSE)</f>
        <v>1</v>
      </c>
      <c r="F22" s="2">
        <f t="shared" si="1"/>
        <v>1</v>
      </c>
      <c r="G22" s="37"/>
      <c r="H22" s="28"/>
      <c r="I22" s="28"/>
      <c r="J22" s="28"/>
      <c r="K22" s="28"/>
    </row>
    <row r="23" spans="1:11" x14ac:dyDescent="0.25">
      <c r="A23" s="36">
        <v>45699</v>
      </c>
      <c r="B23" s="20">
        <v>-3760.0000000000009</v>
      </c>
      <c r="C23" s="2">
        <f>VLOOKUP($A23,級距!$A:$K,9,FALSE)</f>
        <v>9</v>
      </c>
      <c r="D23" s="2">
        <f>VLOOKUP($A23,級距!A:K,10,FALSE)</f>
        <v>9</v>
      </c>
      <c r="E23" s="2">
        <f>VLOOKUP($A23,級距!A:K,11,FALSE)</f>
        <v>4</v>
      </c>
      <c r="F23" s="2">
        <f t="shared" si="1"/>
        <v>1</v>
      </c>
      <c r="G23" s="37"/>
      <c r="H23" s="28"/>
      <c r="I23" s="28"/>
      <c r="J23" s="28"/>
      <c r="K23" s="28"/>
    </row>
    <row r="24" spans="1:11" x14ac:dyDescent="0.25">
      <c r="A24" s="36">
        <v>45698</v>
      </c>
      <c r="B24" s="20">
        <v>2540</v>
      </c>
      <c r="C24" s="2">
        <f>VLOOKUP($A24,級距!$A:$K,9,FALSE)</f>
        <v>9</v>
      </c>
      <c r="D24" s="2">
        <f>VLOOKUP($A24,級距!A:K,10,FALSE)</f>
        <v>5</v>
      </c>
      <c r="E24" s="2">
        <f>VLOOKUP($A24,級距!A:K,11,FALSE)</f>
        <v>1</v>
      </c>
      <c r="F24" s="2">
        <f t="shared" si="1"/>
        <v>1</v>
      </c>
    </row>
    <row r="25" spans="1:11" x14ac:dyDescent="0.25">
      <c r="A25" s="36">
        <v>45695</v>
      </c>
      <c r="B25" s="20">
        <v>13019.999999999998</v>
      </c>
      <c r="C25" s="2">
        <f>VLOOKUP($A25,級距!$A:$K,9,FALSE)</f>
        <v>10</v>
      </c>
      <c r="D25" s="2">
        <f>VLOOKUP($A25,級距!A:K,10,FALSE)</f>
        <v>8</v>
      </c>
      <c r="E25" s="2">
        <f>VLOOKUP($A25,級距!A:K,11,FALSE)</f>
        <v>4</v>
      </c>
      <c r="F25" s="2">
        <f t="shared" si="1"/>
        <v>1</v>
      </c>
    </row>
    <row r="26" spans="1:11" x14ac:dyDescent="0.25">
      <c r="A26" s="36">
        <v>45688</v>
      </c>
      <c r="B26" s="20">
        <v>279.99999999999972</v>
      </c>
      <c r="C26" s="2">
        <f>VLOOKUP($A26,級距!$A:$K,9,FALSE)</f>
        <v>10</v>
      </c>
      <c r="D26" s="2">
        <f>VLOOKUP($A26,級距!A:K,10,FALSE)</f>
        <v>8</v>
      </c>
      <c r="E26" s="2">
        <f>VLOOKUP($A26,級距!A:K,11,FALSE)</f>
        <v>4</v>
      </c>
      <c r="F26" s="2">
        <f t="shared" si="1"/>
        <v>1</v>
      </c>
      <c r="I26" s="3" t="s">
        <v>15</v>
      </c>
    </row>
    <row r="27" spans="1:11" x14ac:dyDescent="0.25">
      <c r="A27" s="36">
        <v>45686</v>
      </c>
      <c r="B27" s="20">
        <v>-1700</v>
      </c>
      <c r="C27" s="2">
        <f>VLOOKUP($A27,級距!$A:$K,9,FALSE)</f>
        <v>5</v>
      </c>
      <c r="D27" s="2">
        <f>VLOOKUP($A27,級距!A:K,10,FALSE)</f>
        <v>6</v>
      </c>
      <c r="E27" s="2">
        <f>VLOOKUP($A27,級距!A:K,11,FALSE)</f>
        <v>2</v>
      </c>
      <c r="F27" s="2">
        <f t="shared" si="1"/>
        <v>1</v>
      </c>
    </row>
    <row r="28" spans="1:11" x14ac:dyDescent="0.25">
      <c r="A28" s="36">
        <v>45681</v>
      </c>
      <c r="B28" s="20">
        <v>2600</v>
      </c>
      <c r="C28" s="2">
        <f>VLOOKUP($A28,級距!$A:$K,9,FALSE)</f>
        <v>3</v>
      </c>
      <c r="D28" s="2">
        <f>VLOOKUP($A28,級距!A:K,10,FALSE)</f>
        <v>10</v>
      </c>
      <c r="E28" s="2">
        <f>VLOOKUP($A28,級距!A:K,11,FALSE)</f>
        <v>3</v>
      </c>
      <c r="F28" s="2">
        <f t="shared" si="1"/>
        <v>1</v>
      </c>
    </row>
    <row r="29" spans="1:11" x14ac:dyDescent="0.25">
      <c r="A29" s="36">
        <v>45678</v>
      </c>
      <c r="B29" s="20">
        <v>-10500</v>
      </c>
      <c r="C29" s="2">
        <f>VLOOKUP($A29,級距!$A:$K,9,FALSE)</f>
        <v>6</v>
      </c>
      <c r="D29" s="2">
        <f>VLOOKUP($A29,級距!A:K,10,FALSE)</f>
        <v>4</v>
      </c>
      <c r="E29" s="2">
        <f>VLOOKUP($A29,級距!A:K,11,FALSE)</f>
        <v>1</v>
      </c>
      <c r="F29" s="2">
        <f t="shared" si="1"/>
        <v>1</v>
      </c>
    </row>
    <row r="30" spans="1:11" x14ac:dyDescent="0.25">
      <c r="A30" s="36">
        <v>45666</v>
      </c>
      <c r="B30" s="20">
        <v>2800</v>
      </c>
      <c r="C30" s="2">
        <f>VLOOKUP($A30,級距!$A:$K,9,FALSE)</f>
        <v>9</v>
      </c>
      <c r="D30" s="2">
        <f>VLOOKUP($A30,級距!A:K,10,FALSE)</f>
        <v>8</v>
      </c>
      <c r="E30" s="2">
        <f>VLOOKUP($A30,級距!A:K,11,FALSE)</f>
        <v>4</v>
      </c>
      <c r="F30" s="2">
        <f t="shared" si="1"/>
        <v>1</v>
      </c>
    </row>
    <row r="31" spans="1:11" x14ac:dyDescent="0.25">
      <c r="A31" s="36">
        <v>45653</v>
      </c>
      <c r="B31" s="20">
        <v>-2860</v>
      </c>
      <c r="C31" s="2">
        <f>VLOOKUP($A31,級距!$A:$K,9,FALSE)</f>
        <v>7</v>
      </c>
      <c r="D31" s="2">
        <f>VLOOKUP($A31,級距!A:K,10,FALSE)</f>
        <v>3</v>
      </c>
      <c r="E31" s="2">
        <f>VLOOKUP($A31,級距!A:K,11,FALSE)</f>
        <v>1</v>
      </c>
      <c r="F31" s="2">
        <f t="shared" si="1"/>
        <v>1</v>
      </c>
    </row>
    <row r="32" spans="1:11" x14ac:dyDescent="0.25">
      <c r="A32" s="36">
        <v>45651</v>
      </c>
      <c r="B32" s="20">
        <v>720</v>
      </c>
      <c r="C32" s="2">
        <f>VLOOKUP($A32,級距!$A:$K,9,FALSE)</f>
        <v>1</v>
      </c>
      <c r="D32" s="2">
        <f>VLOOKUP($A32,級距!A:K,10,FALSE)</f>
        <v>7</v>
      </c>
      <c r="E32" s="2">
        <f>VLOOKUP($A32,級距!A:K,11,FALSE)</f>
        <v>3</v>
      </c>
      <c r="F32" s="2">
        <f t="shared" si="1"/>
        <v>1</v>
      </c>
    </row>
    <row r="33" spans="1:6" x14ac:dyDescent="0.25">
      <c r="A33" s="36">
        <v>45649</v>
      </c>
      <c r="B33" s="20">
        <v>-2600</v>
      </c>
      <c r="C33" s="2">
        <f>VLOOKUP($A33,級距!$A:$K,9,FALSE)</f>
        <v>10</v>
      </c>
      <c r="D33" s="2">
        <f>VLOOKUP($A33,級距!A:K,10,FALSE)</f>
        <v>5</v>
      </c>
      <c r="E33" s="2">
        <f>VLOOKUP($A33,級距!A:K,11,FALSE)</f>
        <v>1</v>
      </c>
      <c r="F33" s="2">
        <f t="shared" si="1"/>
        <v>1</v>
      </c>
    </row>
    <row r="34" spans="1:6" x14ac:dyDescent="0.25">
      <c r="A34" s="36">
        <v>45645</v>
      </c>
      <c r="B34" s="20">
        <v>-21259.9999999998</v>
      </c>
      <c r="C34" s="2">
        <f>VLOOKUP($A34,級距!$A:$K,9,FALSE)</f>
        <v>9</v>
      </c>
      <c r="D34" s="2">
        <f>VLOOKUP($A34,級距!A:K,10,FALSE)</f>
        <v>3</v>
      </c>
      <c r="E34" s="2">
        <f>VLOOKUP($A34,級距!A:K,11,FALSE)</f>
        <v>1</v>
      </c>
      <c r="F34" s="2">
        <f t="shared" si="1"/>
        <v>1</v>
      </c>
    </row>
    <row r="35" spans="1:6" x14ac:dyDescent="0.25">
      <c r="A35" s="36">
        <v>45643</v>
      </c>
      <c r="B35" s="20">
        <v>11000</v>
      </c>
      <c r="C35" s="2">
        <f>VLOOKUP($A35,級距!$A:$K,9,FALSE)</f>
        <v>10</v>
      </c>
      <c r="D35" s="2">
        <f>VLOOKUP($A35,級距!A:K,10,FALSE)</f>
        <v>9</v>
      </c>
      <c r="E35" s="2">
        <f>VLOOKUP($A35,級距!A:K,11,FALSE)</f>
        <v>4</v>
      </c>
      <c r="F35" s="2">
        <f t="shared" si="1"/>
        <v>1</v>
      </c>
    </row>
    <row r="36" spans="1:6" x14ac:dyDescent="0.25">
      <c r="A36" s="36">
        <v>45642</v>
      </c>
      <c r="B36" s="20">
        <v>-3500</v>
      </c>
      <c r="C36" s="2">
        <f>VLOOKUP($A36,級距!$A:$K,9,FALSE)</f>
        <v>3</v>
      </c>
      <c r="D36" s="2">
        <f>VLOOKUP($A36,級距!A:K,10,FALSE)</f>
        <v>2</v>
      </c>
      <c r="E36" s="2">
        <f>VLOOKUP($A36,級距!A:K,11,FALSE)</f>
        <v>2</v>
      </c>
      <c r="F36" s="2">
        <f t="shared" si="1"/>
        <v>1</v>
      </c>
    </row>
    <row r="37" spans="1:6" x14ac:dyDescent="0.25">
      <c r="A37" s="36">
        <v>45635</v>
      </c>
      <c r="B37" s="20">
        <v>2700</v>
      </c>
      <c r="C37" s="2">
        <f>VLOOKUP($A37,級距!$A:$K,9,FALSE)</f>
        <v>5</v>
      </c>
      <c r="D37" s="2">
        <f>VLOOKUP($A37,級距!A:K,10,FALSE)</f>
        <v>3</v>
      </c>
      <c r="E37" s="2">
        <f>VLOOKUP($A37,級距!A:K,11,FALSE)</f>
        <v>2</v>
      </c>
      <c r="F37" s="2">
        <f t="shared" si="1"/>
        <v>1</v>
      </c>
    </row>
    <row r="38" spans="1:6" x14ac:dyDescent="0.25">
      <c r="A38" s="36">
        <v>45629</v>
      </c>
      <c r="B38" s="20">
        <v>2620.0000000002001</v>
      </c>
      <c r="C38" s="2">
        <f>VLOOKUP($A38,級距!$A:$K,9,FALSE)</f>
        <v>6</v>
      </c>
      <c r="D38" s="2">
        <f>VLOOKUP($A38,級距!A:K,10,FALSE)</f>
        <v>8</v>
      </c>
      <c r="E38" s="2">
        <f>VLOOKUP($A38,級距!A:K,11,FALSE)</f>
        <v>4</v>
      </c>
      <c r="F38" s="2">
        <f t="shared" ref="F38:F65" si="2">IF(B38&lt;&gt;0,1,0)</f>
        <v>1</v>
      </c>
    </row>
    <row r="39" spans="1:6" x14ac:dyDescent="0.25">
      <c r="A39" s="36">
        <v>45624</v>
      </c>
      <c r="B39" s="20">
        <v>819.99999999999989</v>
      </c>
      <c r="C39" s="2">
        <f>VLOOKUP($A39,級距!$A:$K,9,FALSE)</f>
        <v>5</v>
      </c>
      <c r="D39" s="2">
        <f>VLOOKUP($A39,級距!A:K,10,FALSE)</f>
        <v>1</v>
      </c>
      <c r="E39" s="2">
        <f>VLOOKUP($A39,級距!A:K,11,FALSE)</f>
        <v>2</v>
      </c>
      <c r="F39" s="2">
        <f t="shared" si="2"/>
        <v>1</v>
      </c>
    </row>
    <row r="40" spans="1:6" x14ac:dyDescent="0.25">
      <c r="A40" s="36">
        <v>45610</v>
      </c>
      <c r="B40" s="20">
        <v>-6500</v>
      </c>
      <c r="C40" s="2">
        <f>VLOOKUP($A40,級距!$A:$K,9,FALSE)</f>
        <v>9</v>
      </c>
      <c r="D40" s="2">
        <f>VLOOKUP($A40,級距!A:K,10,FALSE)</f>
        <v>1</v>
      </c>
      <c r="E40" s="2">
        <f>VLOOKUP($A40,級距!A:K,11,FALSE)</f>
        <v>1</v>
      </c>
      <c r="F40" s="2">
        <f t="shared" si="2"/>
        <v>1</v>
      </c>
    </row>
    <row r="41" spans="1:6" x14ac:dyDescent="0.25">
      <c r="A41" s="36">
        <v>45604</v>
      </c>
      <c r="B41" s="20">
        <v>3100</v>
      </c>
      <c r="C41" s="2">
        <f>VLOOKUP($A41,級距!$A:$K,9,FALSE)</f>
        <v>10</v>
      </c>
      <c r="D41" s="2">
        <f>VLOOKUP($A41,級距!A:K,10,FALSE)</f>
        <v>6</v>
      </c>
      <c r="E41" s="2">
        <f>VLOOKUP($A41,級距!A:K,11,FALSE)</f>
        <v>1</v>
      </c>
      <c r="F41" s="2">
        <f t="shared" si="2"/>
        <v>1</v>
      </c>
    </row>
    <row r="42" spans="1:6" x14ac:dyDescent="0.25">
      <c r="A42" s="36">
        <v>45597</v>
      </c>
      <c r="B42" s="20">
        <v>-1600</v>
      </c>
      <c r="C42" s="2">
        <f>VLOOKUP($A42,級距!$A:$K,9,FALSE)</f>
        <v>2</v>
      </c>
      <c r="D42" s="2">
        <f>VLOOKUP($A42,級距!A:K,10,FALSE)</f>
        <v>1</v>
      </c>
      <c r="E42" s="2">
        <f>VLOOKUP($A42,級距!A:K,11,FALSE)</f>
        <v>2</v>
      </c>
      <c r="F42" s="2">
        <f t="shared" si="2"/>
        <v>1</v>
      </c>
    </row>
    <row r="43" spans="1:6" x14ac:dyDescent="0.25">
      <c r="A43" s="36">
        <v>45596</v>
      </c>
      <c r="B43" s="20">
        <v>-7520</v>
      </c>
      <c r="C43" s="2">
        <f>VLOOKUP($A43,級距!$A:$K,9,FALSE)</f>
        <v>9</v>
      </c>
      <c r="D43" s="2">
        <f>VLOOKUP($A43,級距!A:K,10,FALSE)</f>
        <v>9</v>
      </c>
      <c r="E43" s="2">
        <f>VLOOKUP($A43,級距!A:K,11,FALSE)</f>
        <v>4</v>
      </c>
      <c r="F43" s="2">
        <f t="shared" si="2"/>
        <v>1</v>
      </c>
    </row>
    <row r="44" spans="1:6" x14ac:dyDescent="0.25">
      <c r="A44" s="36">
        <v>45593</v>
      </c>
      <c r="B44" s="20">
        <v>600</v>
      </c>
      <c r="C44" s="2">
        <f>VLOOKUP($A44,級距!$A:$K,9,FALSE)</f>
        <v>9</v>
      </c>
      <c r="D44" s="2">
        <f>VLOOKUP($A44,級距!A:K,10,FALSE)</f>
        <v>7</v>
      </c>
      <c r="E44" s="2">
        <f>VLOOKUP($A44,級距!A:K,11,FALSE)</f>
        <v>4</v>
      </c>
      <c r="F44" s="2">
        <f t="shared" si="2"/>
        <v>1</v>
      </c>
    </row>
    <row r="45" spans="1:6" x14ac:dyDescent="0.25">
      <c r="A45" s="36">
        <v>45589</v>
      </c>
      <c r="B45" s="20">
        <v>19780</v>
      </c>
      <c r="C45" s="2">
        <f>VLOOKUP($A45,級距!$A:$K,9,FALSE)</f>
        <v>5</v>
      </c>
      <c r="D45" s="2">
        <f>VLOOKUP($A45,級距!A:K,10,FALSE)</f>
        <v>2</v>
      </c>
      <c r="E45" s="2">
        <f>VLOOKUP($A45,級距!A:K,11,FALSE)</f>
        <v>2</v>
      </c>
      <c r="F45" s="2">
        <f t="shared" si="2"/>
        <v>1</v>
      </c>
    </row>
    <row r="46" spans="1:6" x14ac:dyDescent="0.25">
      <c r="A46" s="36">
        <v>45581</v>
      </c>
      <c r="B46" s="20">
        <v>38460</v>
      </c>
      <c r="C46" s="2">
        <f>VLOOKUP($A46,級距!$A:$K,9,FALSE)</f>
        <v>10</v>
      </c>
      <c r="D46" s="2">
        <f>VLOOKUP($A46,級距!A:K,10,FALSE)</f>
        <v>9</v>
      </c>
      <c r="E46" s="2">
        <f>VLOOKUP($A46,級距!A:K,11,FALSE)</f>
        <v>4</v>
      </c>
      <c r="F46" s="2">
        <f t="shared" si="2"/>
        <v>1</v>
      </c>
    </row>
    <row r="47" spans="1:6" x14ac:dyDescent="0.25">
      <c r="A47" s="36">
        <v>45565</v>
      </c>
      <c r="B47" s="20">
        <v>1920</v>
      </c>
      <c r="C47" s="2">
        <f>VLOOKUP($A47,級距!$A:$K,9,FALSE)</f>
        <v>4</v>
      </c>
      <c r="D47" s="2">
        <f>VLOOKUP($A47,級距!A:K,10,FALSE)</f>
        <v>3</v>
      </c>
      <c r="E47" s="2">
        <f>VLOOKUP($A47,級距!A:K,11,FALSE)</f>
        <v>2</v>
      </c>
      <c r="F47" s="2">
        <f t="shared" si="2"/>
        <v>1</v>
      </c>
    </row>
    <row r="48" spans="1:6" x14ac:dyDescent="0.25">
      <c r="A48" s="36">
        <v>45558</v>
      </c>
      <c r="B48" s="20">
        <v>-11760</v>
      </c>
      <c r="C48" s="2">
        <f>VLOOKUP($A48,級距!$A:$K,9,FALSE)</f>
        <v>6</v>
      </c>
      <c r="D48" s="2">
        <f>VLOOKUP($A48,級距!A:K,10,FALSE)</f>
        <v>2</v>
      </c>
      <c r="E48" s="2">
        <f>VLOOKUP($A48,級距!A:K,11,FALSE)</f>
        <v>1</v>
      </c>
      <c r="F48" s="2">
        <f t="shared" si="2"/>
        <v>1</v>
      </c>
    </row>
    <row r="49" spans="1:6" x14ac:dyDescent="0.25">
      <c r="A49" s="36">
        <v>45540</v>
      </c>
      <c r="B49" s="20">
        <v>56260</v>
      </c>
      <c r="C49" s="2">
        <f>VLOOKUP($A49,級距!$A:$K,9,FALSE)</f>
        <v>10</v>
      </c>
      <c r="D49" s="2">
        <f>VLOOKUP($A49,級距!A:K,10,FALSE)</f>
        <v>10</v>
      </c>
      <c r="E49" s="2">
        <f>VLOOKUP($A49,級距!A:K,11,FALSE)</f>
        <v>4</v>
      </c>
      <c r="F49" s="2">
        <f t="shared" si="2"/>
        <v>1</v>
      </c>
    </row>
    <row r="50" spans="1:6" x14ac:dyDescent="0.25">
      <c r="A50" s="36">
        <v>45539</v>
      </c>
      <c r="B50" s="20">
        <v>-7040.0000000000009</v>
      </c>
      <c r="C50" s="2">
        <f>VLOOKUP($A50,級距!$A:$K,9,FALSE)</f>
        <v>5</v>
      </c>
      <c r="D50" s="2">
        <f>VLOOKUP($A50,級距!A:K,10,FALSE)</f>
        <v>7</v>
      </c>
      <c r="E50" s="2">
        <f>VLOOKUP($A50,級距!A:K,11,FALSE)</f>
        <v>3</v>
      </c>
      <c r="F50" s="2">
        <f t="shared" si="2"/>
        <v>1</v>
      </c>
    </row>
    <row r="51" spans="1:6" x14ac:dyDescent="0.25">
      <c r="A51" s="36">
        <v>45538</v>
      </c>
      <c r="B51" s="20">
        <v>-5220</v>
      </c>
      <c r="C51" s="2">
        <f>VLOOKUP($A51,級距!$A:$K,9,FALSE)</f>
        <v>8</v>
      </c>
      <c r="D51" s="2">
        <f>VLOOKUP($A51,級距!A:K,10,FALSE)</f>
        <v>6</v>
      </c>
      <c r="E51" s="2">
        <f>VLOOKUP($A51,級距!A:K,11,FALSE)</f>
        <v>1</v>
      </c>
      <c r="F51" s="2">
        <f t="shared" si="2"/>
        <v>1</v>
      </c>
    </row>
    <row r="52" spans="1:6" x14ac:dyDescent="0.25">
      <c r="A52" s="36">
        <v>45533</v>
      </c>
      <c r="B52" s="20">
        <v>2800</v>
      </c>
      <c r="C52" s="2">
        <f>VLOOKUP($A52,級距!$A:$K,9,FALSE)</f>
        <v>2</v>
      </c>
      <c r="D52" s="2">
        <f>VLOOKUP($A52,級距!A:K,10,FALSE)</f>
        <v>6</v>
      </c>
      <c r="E52" s="2">
        <f>VLOOKUP($A52,級距!A:K,11,FALSE)</f>
        <v>2</v>
      </c>
      <c r="F52" s="2">
        <f t="shared" si="2"/>
        <v>1</v>
      </c>
    </row>
    <row r="53" spans="1:6" x14ac:dyDescent="0.25">
      <c r="A53" s="36">
        <v>45532</v>
      </c>
      <c r="B53" s="20">
        <v>2180</v>
      </c>
      <c r="C53" s="2">
        <f>VLOOKUP($A53,級距!$A:$K,9,FALSE)</f>
        <v>7</v>
      </c>
      <c r="D53" s="2">
        <f>VLOOKUP($A53,級距!A:K,10,FALSE)</f>
        <v>7</v>
      </c>
      <c r="E53" s="2">
        <f>VLOOKUP($A53,級距!A:K,11,FALSE)</f>
        <v>4</v>
      </c>
      <c r="F53" s="2">
        <f t="shared" si="2"/>
        <v>1</v>
      </c>
    </row>
    <row r="54" spans="1:6" x14ac:dyDescent="0.25">
      <c r="A54" s="36">
        <v>45530</v>
      </c>
      <c r="B54" s="20">
        <v>7440.0000000000009</v>
      </c>
      <c r="C54" s="2">
        <f>VLOOKUP($A54,級距!$A:$K,9,FALSE)</f>
        <v>8</v>
      </c>
      <c r="D54" s="2">
        <f>VLOOKUP($A54,級距!A:K,10,FALSE)</f>
        <v>5</v>
      </c>
      <c r="E54" s="2">
        <f>VLOOKUP($A54,級距!A:K,11,FALSE)</f>
        <v>1</v>
      </c>
      <c r="F54" s="2">
        <f t="shared" si="2"/>
        <v>1</v>
      </c>
    </row>
    <row r="55" spans="1:6" x14ac:dyDescent="0.25">
      <c r="A55" s="36">
        <v>45527</v>
      </c>
      <c r="B55" s="20">
        <v>3760</v>
      </c>
      <c r="C55" s="2">
        <f>VLOOKUP($A55,級距!$A:$K,9,FALSE)</f>
        <v>7</v>
      </c>
      <c r="D55" s="2">
        <f>VLOOKUP($A55,級距!A:K,10,FALSE)</f>
        <v>9</v>
      </c>
      <c r="E55" s="2">
        <f>VLOOKUP($A55,級距!A:K,11,FALSE)</f>
        <v>4</v>
      </c>
      <c r="F55" s="2">
        <f t="shared" si="2"/>
        <v>1</v>
      </c>
    </row>
    <row r="56" spans="1:6" x14ac:dyDescent="0.25">
      <c r="A56" s="36">
        <v>45526</v>
      </c>
      <c r="B56" s="20">
        <v>-2100</v>
      </c>
      <c r="C56" s="2">
        <f>VLOOKUP($A56,級距!$A:$K,9,FALSE)</f>
        <v>2</v>
      </c>
      <c r="D56" s="2">
        <f>VLOOKUP($A56,級距!A:K,10,FALSE)</f>
        <v>2</v>
      </c>
      <c r="E56" s="2">
        <f>VLOOKUP($A56,級距!A:K,11,FALSE)</f>
        <v>2</v>
      </c>
      <c r="F56" s="2">
        <f t="shared" si="2"/>
        <v>1</v>
      </c>
    </row>
    <row r="57" spans="1:6" x14ac:dyDescent="0.25">
      <c r="A57" s="36">
        <v>45523</v>
      </c>
      <c r="B57" s="20">
        <v>27639.999999999996</v>
      </c>
      <c r="C57" s="2">
        <f>VLOOKUP($A57,級距!$A:$K,9,FALSE)</f>
        <v>9</v>
      </c>
      <c r="D57" s="2">
        <f>VLOOKUP($A57,級距!A:K,10,FALSE)</f>
        <v>7</v>
      </c>
      <c r="E57" s="2">
        <f>VLOOKUP($A57,級距!A:K,11,FALSE)</f>
        <v>4</v>
      </c>
      <c r="F57" s="2">
        <f t="shared" si="2"/>
        <v>1</v>
      </c>
    </row>
    <row r="58" spans="1:6" x14ac:dyDescent="0.25">
      <c r="A58" s="36">
        <v>45520</v>
      </c>
      <c r="B58" s="20">
        <v>299.99999999999994</v>
      </c>
      <c r="C58" s="2">
        <f>VLOOKUP($A58,級距!$A:$K,9,FALSE)</f>
        <v>3</v>
      </c>
      <c r="D58" s="2">
        <f>VLOOKUP($A58,級距!A:K,10,FALSE)</f>
        <v>4</v>
      </c>
      <c r="E58" s="2">
        <f>VLOOKUP($A58,級距!A:K,11,FALSE)</f>
        <v>2</v>
      </c>
      <c r="F58" s="2">
        <f t="shared" si="2"/>
        <v>1</v>
      </c>
    </row>
    <row r="59" spans="1:6" x14ac:dyDescent="0.25">
      <c r="A59" s="36">
        <v>45518</v>
      </c>
      <c r="B59" s="20">
        <v>23100.0000000002</v>
      </c>
      <c r="C59" s="2">
        <f>VLOOKUP($A59,級距!$A:$K,9,FALSE)</f>
        <v>10</v>
      </c>
      <c r="D59" s="2">
        <f>VLOOKUP($A59,級距!A:K,10,FALSE)</f>
        <v>2</v>
      </c>
      <c r="E59" s="2">
        <f>VLOOKUP($A59,級距!A:K,11,FALSE)</f>
        <v>1</v>
      </c>
      <c r="F59" s="2">
        <f t="shared" si="2"/>
        <v>1</v>
      </c>
    </row>
    <row r="60" spans="1:6" x14ac:dyDescent="0.25">
      <c r="A60" s="36">
        <v>45509</v>
      </c>
      <c r="B60" s="20">
        <v>9360</v>
      </c>
      <c r="C60" s="2">
        <f>VLOOKUP($A60,級距!$A:$K,9,FALSE)</f>
        <v>10</v>
      </c>
      <c r="D60" s="2">
        <f>VLOOKUP($A60,級距!A:K,10,FALSE)</f>
        <v>6</v>
      </c>
      <c r="E60" s="2">
        <f>VLOOKUP($A60,級距!A:K,11,FALSE)</f>
        <v>1</v>
      </c>
      <c r="F60" s="2">
        <f t="shared" si="2"/>
        <v>1</v>
      </c>
    </row>
    <row r="61" spans="1:6" x14ac:dyDescent="0.25">
      <c r="A61" s="36">
        <v>45499</v>
      </c>
      <c r="B61" s="20">
        <v>19960.0000000002</v>
      </c>
      <c r="C61" s="2">
        <f>VLOOKUP($A61,級距!$A:$K,9,FALSE)</f>
        <v>7</v>
      </c>
      <c r="D61" s="2">
        <f>VLOOKUP($A61,級距!A:K,10,FALSE)</f>
        <v>8</v>
      </c>
      <c r="E61" s="2">
        <f>VLOOKUP($A61,級距!A:K,11,FALSE)</f>
        <v>4</v>
      </c>
      <c r="F61" s="2">
        <f t="shared" si="2"/>
        <v>1</v>
      </c>
    </row>
    <row r="62" spans="1:6" x14ac:dyDescent="0.25">
      <c r="A62" s="36">
        <v>45498</v>
      </c>
      <c r="B62" s="20">
        <v>-39.999999999999993</v>
      </c>
      <c r="C62" s="2">
        <f>VLOOKUP($A62,級距!$A:$K,9,FALSE)</f>
        <v>1</v>
      </c>
      <c r="D62" s="2">
        <f>VLOOKUP($A62,級距!A:K,10,FALSE)</f>
        <v>2</v>
      </c>
      <c r="E62" s="2">
        <f>VLOOKUP($A62,級距!A:K,11,FALSE)</f>
        <v>2</v>
      </c>
      <c r="F62" s="2">
        <f t="shared" si="2"/>
        <v>1</v>
      </c>
    </row>
    <row r="63" spans="1:6" x14ac:dyDescent="0.25">
      <c r="A63" s="36">
        <v>45492</v>
      </c>
      <c r="B63" s="20">
        <v>1600</v>
      </c>
      <c r="C63" s="2">
        <f>VLOOKUP($A63,級距!$A:$K,9,FALSE)</f>
        <v>1</v>
      </c>
      <c r="D63" s="2">
        <f>VLOOKUP($A63,級距!A:K,10,FALSE)</f>
        <v>9</v>
      </c>
      <c r="E63" s="2">
        <f>VLOOKUP($A63,級距!A:K,11,FALSE)</f>
        <v>3</v>
      </c>
      <c r="F63" s="2">
        <f t="shared" si="2"/>
        <v>1</v>
      </c>
    </row>
    <row r="64" spans="1:6" x14ac:dyDescent="0.25">
      <c r="A64" s="36">
        <v>45491</v>
      </c>
      <c r="B64" s="20">
        <v>119.99999999960001</v>
      </c>
      <c r="C64" s="2">
        <f>VLOOKUP($A64,級距!$A:$K,9,FALSE)</f>
        <v>2</v>
      </c>
      <c r="D64" s="2">
        <f>VLOOKUP($A64,級距!A:K,10,FALSE)</f>
        <v>9</v>
      </c>
      <c r="E64" s="2">
        <f>VLOOKUP($A64,級距!A:K,11,FALSE)</f>
        <v>3</v>
      </c>
      <c r="F64" s="2">
        <f t="shared" si="2"/>
        <v>1</v>
      </c>
    </row>
    <row r="65" spans="1:6" x14ac:dyDescent="0.25">
      <c r="A65" s="36">
        <v>45489</v>
      </c>
      <c r="B65" s="20">
        <v>4679.9999999997999</v>
      </c>
      <c r="C65" s="2">
        <f>VLOOKUP($A65,級距!$A:$K,9,FALSE)</f>
        <v>3</v>
      </c>
      <c r="D65" s="2">
        <f>VLOOKUP($A65,級距!A:K,10,FALSE)</f>
        <v>4</v>
      </c>
      <c r="E65" s="2">
        <f>VLOOKUP($A65,級距!A:K,11,FALSE)</f>
        <v>2</v>
      </c>
      <c r="F65" s="2">
        <f t="shared" si="2"/>
        <v>1</v>
      </c>
    </row>
    <row r="66" spans="1:6" x14ac:dyDescent="0.25">
      <c r="A66" s="36">
        <v>45488</v>
      </c>
      <c r="B66" s="20">
        <v>-3700</v>
      </c>
      <c r="C66" s="2">
        <f>VLOOKUP($A66,級距!$A:$K,9,FALSE)</f>
        <v>3</v>
      </c>
      <c r="D66" s="2">
        <f>VLOOKUP($A66,級距!A:K,10,FALSE)</f>
        <v>2</v>
      </c>
      <c r="E66" s="2">
        <f>VLOOKUP($A66,級距!A:K,11,FALSE)</f>
        <v>2</v>
      </c>
      <c r="F66" s="2">
        <f t="shared" ref="F66:F129" si="3">IF(B66&lt;&gt;0,1,0)</f>
        <v>1</v>
      </c>
    </row>
    <row r="67" spans="1:6" x14ac:dyDescent="0.25">
      <c r="A67" s="36">
        <v>45485</v>
      </c>
      <c r="B67" s="20">
        <v>-1120</v>
      </c>
      <c r="C67" s="2">
        <f>VLOOKUP($A67,級距!$A:$K,9,FALSE)</f>
        <v>3</v>
      </c>
      <c r="D67" s="2">
        <f>VLOOKUP($A67,級距!A:K,10,FALSE)</f>
        <v>8</v>
      </c>
      <c r="E67" s="2">
        <f>VLOOKUP($A67,級距!A:K,11,FALSE)</f>
        <v>3</v>
      </c>
      <c r="F67" s="2">
        <f t="shared" si="3"/>
        <v>1</v>
      </c>
    </row>
    <row r="68" spans="1:6" x14ac:dyDescent="0.25">
      <c r="A68" s="36">
        <v>45484</v>
      </c>
      <c r="B68" s="20">
        <v>1120</v>
      </c>
      <c r="C68" s="2">
        <f>VLOOKUP($A68,級距!$A:$K,9,FALSE)</f>
        <v>2</v>
      </c>
      <c r="D68" s="2">
        <f>VLOOKUP($A68,級距!A:K,10,FALSE)</f>
        <v>3</v>
      </c>
      <c r="E68" s="2">
        <f>VLOOKUP($A68,級距!A:K,11,FALSE)</f>
        <v>2</v>
      </c>
      <c r="F68" s="2">
        <f t="shared" si="3"/>
        <v>1</v>
      </c>
    </row>
    <row r="69" spans="1:6" x14ac:dyDescent="0.25">
      <c r="A69" s="36">
        <v>45483</v>
      </c>
      <c r="B69" s="20">
        <v>-1019.9999999997999</v>
      </c>
      <c r="C69" s="2">
        <f>VLOOKUP($A69,級距!$A:$K,9,FALSE)</f>
        <v>2</v>
      </c>
      <c r="D69" s="2">
        <f>VLOOKUP($A69,級距!A:K,10,FALSE)</f>
        <v>7</v>
      </c>
      <c r="E69" s="2">
        <f>VLOOKUP($A69,級距!A:K,11,FALSE)</f>
        <v>3</v>
      </c>
      <c r="F69" s="2">
        <f t="shared" si="3"/>
        <v>1</v>
      </c>
    </row>
    <row r="70" spans="1:6" x14ac:dyDescent="0.25">
      <c r="A70" s="36">
        <v>45481</v>
      </c>
      <c r="B70" s="20">
        <v>13019.9999999998</v>
      </c>
      <c r="C70" s="2">
        <f>VLOOKUP($A70,級距!$A:$K,9,FALSE)</f>
        <v>3</v>
      </c>
      <c r="D70" s="2">
        <f>VLOOKUP($A70,級距!A:K,10,FALSE)</f>
        <v>7</v>
      </c>
      <c r="E70" s="2">
        <f>VLOOKUP($A70,級距!A:K,11,FALSE)</f>
        <v>3</v>
      </c>
      <c r="F70" s="2">
        <f t="shared" si="3"/>
        <v>1</v>
      </c>
    </row>
    <row r="71" spans="1:6" x14ac:dyDescent="0.25">
      <c r="A71" s="36">
        <v>45475</v>
      </c>
      <c r="B71" s="20">
        <v>-3100</v>
      </c>
      <c r="C71" s="2">
        <f>VLOOKUP($A71,級距!$A:$K,9,FALSE)</f>
        <v>7</v>
      </c>
      <c r="D71" s="2">
        <f>VLOOKUP($A71,級距!A:K,10,FALSE)</f>
        <v>9</v>
      </c>
      <c r="E71" s="2">
        <f>VLOOKUP($A71,級距!A:K,11,FALSE)</f>
        <v>4</v>
      </c>
      <c r="F71" s="2">
        <f t="shared" si="3"/>
        <v>1</v>
      </c>
    </row>
    <row r="72" spans="1:6" x14ac:dyDescent="0.25">
      <c r="A72" s="36">
        <v>45471</v>
      </c>
      <c r="B72" s="20">
        <v>-800</v>
      </c>
      <c r="C72" s="2">
        <f>VLOOKUP($A72,級距!$A:$K,9,FALSE)</f>
        <v>5</v>
      </c>
      <c r="D72" s="2">
        <f>VLOOKUP($A72,級距!A:K,10,FALSE)</f>
        <v>4</v>
      </c>
      <c r="E72" s="2">
        <f>VLOOKUP($A72,級距!A:K,11,FALSE)</f>
        <v>2</v>
      </c>
      <c r="F72" s="2">
        <f t="shared" si="3"/>
        <v>1</v>
      </c>
    </row>
    <row r="73" spans="1:6" x14ac:dyDescent="0.25">
      <c r="A73" s="36">
        <v>45470</v>
      </c>
      <c r="B73" s="20">
        <v>-900</v>
      </c>
      <c r="C73" s="2">
        <f>VLOOKUP($A73,級距!$A:$K,9,FALSE)</f>
        <v>1</v>
      </c>
      <c r="D73" s="2">
        <f>VLOOKUP($A73,級距!A:K,10,FALSE)</f>
        <v>8</v>
      </c>
      <c r="E73" s="2">
        <f>VLOOKUP($A73,級距!A:K,11,FALSE)</f>
        <v>3</v>
      </c>
      <c r="F73" s="2">
        <f t="shared" si="3"/>
        <v>1</v>
      </c>
    </row>
    <row r="74" spans="1:6" x14ac:dyDescent="0.25">
      <c r="A74" s="36">
        <v>45469</v>
      </c>
      <c r="B74" s="20">
        <v>-479.99999999979997</v>
      </c>
      <c r="C74" s="2">
        <f>VLOOKUP($A74,級距!$A:$K,9,FALSE)</f>
        <v>1</v>
      </c>
      <c r="D74" s="2">
        <f>VLOOKUP($A74,級距!A:K,10,FALSE)</f>
        <v>1</v>
      </c>
      <c r="E74" s="2">
        <f>VLOOKUP($A74,級距!A:K,11,FALSE)</f>
        <v>2</v>
      </c>
      <c r="F74" s="2">
        <f t="shared" si="3"/>
        <v>1</v>
      </c>
    </row>
    <row r="75" spans="1:6" x14ac:dyDescent="0.25">
      <c r="A75" s="36">
        <v>45468</v>
      </c>
      <c r="B75" s="20">
        <v>-2880</v>
      </c>
      <c r="C75" s="2">
        <f>VLOOKUP($A75,級距!$A:$K,9,FALSE)</f>
        <v>1</v>
      </c>
      <c r="D75" s="2">
        <f>VLOOKUP($A75,級距!A:K,10,FALSE)</f>
        <v>2</v>
      </c>
      <c r="E75" s="2">
        <f>VLOOKUP($A75,級距!A:K,11,FALSE)</f>
        <v>2</v>
      </c>
      <c r="F75" s="2">
        <f t="shared" si="3"/>
        <v>1</v>
      </c>
    </row>
    <row r="76" spans="1:6" x14ac:dyDescent="0.25">
      <c r="A76" s="36">
        <v>45464</v>
      </c>
      <c r="B76" s="20">
        <v>-2240.0000000002001</v>
      </c>
      <c r="C76" s="2">
        <f>VLOOKUP($A76,級距!$A:$K,9,FALSE)</f>
        <v>9</v>
      </c>
      <c r="D76" s="2">
        <f>VLOOKUP($A76,級距!A:K,10,FALSE)</f>
        <v>5</v>
      </c>
      <c r="E76" s="2">
        <f>VLOOKUP($A76,級距!A:K,11,FALSE)</f>
        <v>1</v>
      </c>
      <c r="F76" s="2">
        <f t="shared" si="3"/>
        <v>1</v>
      </c>
    </row>
    <row r="77" spans="1:6" x14ac:dyDescent="0.25">
      <c r="A77" s="36">
        <v>45455</v>
      </c>
      <c r="B77" s="20">
        <v>-2640</v>
      </c>
      <c r="C77" s="2">
        <f>VLOOKUP($A77,級距!$A:$K,9,FALSE)</f>
        <v>5</v>
      </c>
      <c r="D77" s="2">
        <f>VLOOKUP($A77,級距!A:K,10,FALSE)</f>
        <v>8</v>
      </c>
      <c r="E77" s="2">
        <f>VLOOKUP($A77,級距!A:K,11,FALSE)</f>
        <v>3</v>
      </c>
      <c r="F77" s="2">
        <f t="shared" si="3"/>
        <v>1</v>
      </c>
    </row>
    <row r="78" spans="1:6" x14ac:dyDescent="0.25">
      <c r="A78" s="36">
        <v>45454</v>
      </c>
      <c r="B78" s="20">
        <v>2880</v>
      </c>
      <c r="C78" s="2">
        <f>VLOOKUP($A78,級距!$A:$K,9,FALSE)</f>
        <v>5</v>
      </c>
      <c r="D78" s="2">
        <f>VLOOKUP($A78,級距!A:K,10,FALSE)</f>
        <v>3</v>
      </c>
      <c r="E78" s="2">
        <f>VLOOKUP($A78,級距!A:K,11,FALSE)</f>
        <v>2</v>
      </c>
      <c r="F78" s="2">
        <f t="shared" si="3"/>
        <v>1</v>
      </c>
    </row>
    <row r="79" spans="1:6" x14ac:dyDescent="0.25">
      <c r="A79" s="36">
        <v>45453</v>
      </c>
      <c r="B79" s="20">
        <v>-1800</v>
      </c>
      <c r="C79" s="2">
        <f>VLOOKUP($A79,級距!$A:$K,9,FALSE)</f>
        <v>8</v>
      </c>
      <c r="D79" s="2">
        <f>VLOOKUP($A79,級距!A:K,10,FALSE)</f>
        <v>8</v>
      </c>
      <c r="E79" s="2">
        <f>VLOOKUP($A79,級距!A:K,11,FALSE)</f>
        <v>4</v>
      </c>
      <c r="F79" s="2">
        <f t="shared" si="3"/>
        <v>1</v>
      </c>
    </row>
    <row r="80" spans="1:6" x14ac:dyDescent="0.25">
      <c r="A80" s="36">
        <v>45443</v>
      </c>
      <c r="B80" s="20">
        <v>-3400.0000000002005</v>
      </c>
      <c r="C80" s="2">
        <f>VLOOKUP($A80,級距!$A:$K,9,FALSE)</f>
        <v>6</v>
      </c>
      <c r="D80" s="2">
        <f>VLOOKUP($A80,級距!A:K,10,FALSE)</f>
        <v>7</v>
      </c>
      <c r="E80" s="2">
        <f>VLOOKUP($A80,級距!A:K,11,FALSE)</f>
        <v>4</v>
      </c>
      <c r="F80" s="2">
        <f t="shared" si="3"/>
        <v>1</v>
      </c>
    </row>
    <row r="81" spans="1:6" x14ac:dyDescent="0.25">
      <c r="A81" s="36">
        <v>45442</v>
      </c>
      <c r="B81" s="20">
        <v>-2320.0000000000005</v>
      </c>
      <c r="C81" s="2">
        <f>VLOOKUP($A81,級距!$A:$K,9,FALSE)</f>
        <v>8</v>
      </c>
      <c r="D81" s="2">
        <f>VLOOKUP($A81,級距!A:K,10,FALSE)</f>
        <v>2</v>
      </c>
      <c r="E81" s="2">
        <f>VLOOKUP($A81,級距!A:K,11,FALSE)</f>
        <v>1</v>
      </c>
      <c r="F81" s="2">
        <f t="shared" si="3"/>
        <v>1</v>
      </c>
    </row>
    <row r="82" spans="1:6" x14ac:dyDescent="0.25">
      <c r="A82" s="36">
        <v>45436</v>
      </c>
      <c r="B82" s="20">
        <v>-3379.9999999997999</v>
      </c>
      <c r="C82" s="2">
        <f>VLOOKUP($A82,級距!$A:$K,9,FALSE)</f>
        <v>3</v>
      </c>
      <c r="D82" s="2">
        <f>VLOOKUP($A82,級距!A:K,10,FALSE)</f>
        <v>4</v>
      </c>
      <c r="E82" s="2">
        <f>VLOOKUP($A82,級距!A:K,11,FALSE)</f>
        <v>2</v>
      </c>
      <c r="F82" s="2">
        <f t="shared" si="3"/>
        <v>1</v>
      </c>
    </row>
    <row r="83" spans="1:6" x14ac:dyDescent="0.25">
      <c r="A83" s="36">
        <v>45435</v>
      </c>
      <c r="B83" s="20">
        <v>3940</v>
      </c>
      <c r="C83" s="2">
        <f>VLOOKUP($A83,級距!$A:$K,9,FALSE)</f>
        <v>4</v>
      </c>
      <c r="D83" s="2">
        <f>VLOOKUP($A83,級距!A:K,10,FALSE)</f>
        <v>3</v>
      </c>
      <c r="E83" s="2">
        <f>VLOOKUP($A83,級距!A:K,11,FALSE)</f>
        <v>2</v>
      </c>
      <c r="F83" s="2">
        <f t="shared" si="3"/>
        <v>1</v>
      </c>
    </row>
    <row r="84" spans="1:6" x14ac:dyDescent="0.25">
      <c r="A84" s="36">
        <v>45428</v>
      </c>
      <c r="B84" s="20">
        <v>-6240</v>
      </c>
      <c r="C84" s="2">
        <f>VLOOKUP($A84,級距!$A:$K,9,FALSE)</f>
        <v>4</v>
      </c>
      <c r="D84" s="2">
        <f>VLOOKUP($A84,級距!A:K,10,FALSE)</f>
        <v>1</v>
      </c>
      <c r="E84" s="2">
        <f>VLOOKUP($A84,級距!A:K,11,FALSE)</f>
        <v>2</v>
      </c>
      <c r="F84" s="2">
        <f t="shared" si="3"/>
        <v>1</v>
      </c>
    </row>
    <row r="85" spans="1:6" x14ac:dyDescent="0.25">
      <c r="A85" s="36">
        <v>45425</v>
      </c>
      <c r="B85" s="20">
        <v>-900</v>
      </c>
      <c r="C85" s="2">
        <f>VLOOKUP($A85,級距!$A:$K,9,FALSE)</f>
        <v>3</v>
      </c>
      <c r="D85" s="2">
        <f>VLOOKUP($A85,級距!A:K,10,FALSE)</f>
        <v>2</v>
      </c>
      <c r="E85" s="2">
        <f>VLOOKUP($A85,級距!A:K,11,FALSE)</f>
        <v>2</v>
      </c>
      <c r="F85" s="2">
        <f t="shared" si="3"/>
        <v>1</v>
      </c>
    </row>
    <row r="86" spans="1:6" x14ac:dyDescent="0.25">
      <c r="A86" s="36">
        <v>45422</v>
      </c>
      <c r="B86" s="20">
        <v>580</v>
      </c>
      <c r="C86" s="2">
        <f>VLOOKUP($A86,級距!$A:$K,9,FALSE)</f>
        <v>1</v>
      </c>
      <c r="D86" s="2">
        <f>VLOOKUP($A86,級距!A:K,10,FALSE)</f>
        <v>2</v>
      </c>
      <c r="E86" s="2">
        <f>VLOOKUP($A86,級距!A:K,11,FALSE)</f>
        <v>2</v>
      </c>
      <c r="F86" s="2">
        <f t="shared" si="3"/>
        <v>1</v>
      </c>
    </row>
    <row r="87" spans="1:6" x14ac:dyDescent="0.25">
      <c r="A87" s="36">
        <v>45421</v>
      </c>
      <c r="B87" s="20">
        <v>11600.0000000002</v>
      </c>
      <c r="C87" s="2">
        <f>VLOOKUP($A87,級距!$A:$K,9,FALSE)</f>
        <v>4</v>
      </c>
      <c r="D87" s="2">
        <f>VLOOKUP($A87,級距!A:K,10,FALSE)</f>
        <v>4</v>
      </c>
      <c r="E87" s="2">
        <f>VLOOKUP($A87,級距!A:K,11,FALSE)</f>
        <v>2</v>
      </c>
      <c r="F87" s="2">
        <f t="shared" si="3"/>
        <v>1</v>
      </c>
    </row>
    <row r="88" spans="1:6" x14ac:dyDescent="0.25">
      <c r="A88" s="36">
        <v>45406</v>
      </c>
      <c r="B88" s="20">
        <v>-359.99999999999994</v>
      </c>
      <c r="C88" s="2">
        <f>VLOOKUP($A88,級距!$A:$K,9,FALSE)</f>
        <v>4</v>
      </c>
      <c r="D88" s="2">
        <f>VLOOKUP($A88,級距!A:K,10,FALSE)</f>
        <v>3</v>
      </c>
      <c r="E88" s="2">
        <f>VLOOKUP($A88,級距!A:K,11,FALSE)</f>
        <v>2</v>
      </c>
      <c r="F88" s="2">
        <f t="shared" si="3"/>
        <v>1</v>
      </c>
    </row>
    <row r="89" spans="1:6" x14ac:dyDescent="0.25">
      <c r="A89" s="36">
        <v>45400</v>
      </c>
      <c r="B89" s="20">
        <v>2800</v>
      </c>
      <c r="C89" s="2">
        <f>VLOOKUP($A89,級距!$A:$K,9,FALSE)</f>
        <v>10</v>
      </c>
      <c r="D89" s="2">
        <f>VLOOKUP($A89,級距!A:K,10,FALSE)</f>
        <v>4</v>
      </c>
      <c r="E89" s="2">
        <f>VLOOKUP($A89,級距!A:K,11,FALSE)</f>
        <v>1</v>
      </c>
      <c r="F89" s="2">
        <f t="shared" si="3"/>
        <v>1</v>
      </c>
    </row>
    <row r="90" spans="1:6" x14ac:dyDescent="0.25">
      <c r="A90" s="36">
        <v>45399</v>
      </c>
      <c r="B90" s="20">
        <v>2680</v>
      </c>
      <c r="C90" s="2">
        <f>VLOOKUP($A90,級距!$A:$K,9,FALSE)</f>
        <v>9</v>
      </c>
      <c r="D90" s="2">
        <f>VLOOKUP($A90,級距!A:K,10,FALSE)</f>
        <v>8</v>
      </c>
      <c r="E90" s="2">
        <f>VLOOKUP($A90,級距!A:K,11,FALSE)</f>
        <v>4</v>
      </c>
      <c r="F90" s="2">
        <f t="shared" si="3"/>
        <v>1</v>
      </c>
    </row>
    <row r="91" spans="1:6" x14ac:dyDescent="0.25">
      <c r="A91" s="36">
        <v>45391</v>
      </c>
      <c r="B91" s="20">
        <v>19559.9999999998</v>
      </c>
      <c r="C91" s="2">
        <f>VLOOKUP($A91,級距!$A:$K,9,FALSE)</f>
        <v>10</v>
      </c>
      <c r="D91" s="2">
        <f>VLOOKUP($A91,級距!A:K,10,FALSE)</f>
        <v>10</v>
      </c>
      <c r="E91" s="2">
        <f>VLOOKUP($A91,級距!A:K,11,FALSE)</f>
        <v>4</v>
      </c>
      <c r="F91" s="2">
        <f t="shared" si="3"/>
        <v>1</v>
      </c>
    </row>
    <row r="92" spans="1:6" x14ac:dyDescent="0.25">
      <c r="A92" s="36">
        <v>45387</v>
      </c>
      <c r="B92" s="20">
        <v>339.99999999980002</v>
      </c>
      <c r="C92" s="2">
        <f>VLOOKUP($A92,級距!$A:$K,9,FALSE)</f>
        <v>2</v>
      </c>
      <c r="D92" s="2">
        <f>VLOOKUP($A92,級距!A:K,10,FALSE)</f>
        <v>9</v>
      </c>
      <c r="E92" s="2">
        <f>VLOOKUP($A92,級距!A:K,11,FALSE)</f>
        <v>3</v>
      </c>
      <c r="F92" s="2">
        <f t="shared" si="3"/>
        <v>1</v>
      </c>
    </row>
    <row r="93" spans="1:6" x14ac:dyDescent="0.25">
      <c r="A93" s="36">
        <v>45385</v>
      </c>
      <c r="B93" s="20">
        <v>900</v>
      </c>
      <c r="C93" s="2">
        <f>VLOOKUP($A93,級距!$A:$K,9,FALSE)</f>
        <v>5</v>
      </c>
      <c r="D93" s="2">
        <f>VLOOKUP($A93,級距!A:K,10,FALSE)</f>
        <v>4</v>
      </c>
      <c r="E93" s="2">
        <f>VLOOKUP($A93,級距!A:K,11,FALSE)</f>
        <v>2</v>
      </c>
      <c r="F93" s="2">
        <f t="shared" si="3"/>
        <v>1</v>
      </c>
    </row>
    <row r="94" spans="1:6" x14ac:dyDescent="0.25">
      <c r="A94" s="36">
        <v>45383</v>
      </c>
      <c r="B94" s="20">
        <v>1380</v>
      </c>
      <c r="C94" s="2">
        <f>VLOOKUP($A94,級距!$A:$K,9,FALSE)</f>
        <v>5</v>
      </c>
      <c r="D94" s="2">
        <f>VLOOKUP($A94,級距!A:K,10,FALSE)</f>
        <v>2</v>
      </c>
      <c r="E94" s="2">
        <f>VLOOKUP($A94,級距!A:K,11,FALSE)</f>
        <v>2</v>
      </c>
      <c r="F94" s="2">
        <f t="shared" si="3"/>
        <v>1</v>
      </c>
    </row>
    <row r="95" spans="1:6" x14ac:dyDescent="0.25">
      <c r="A95" s="36">
        <v>45378</v>
      </c>
      <c r="B95" s="20">
        <v>4199.9999999995998</v>
      </c>
      <c r="C95" s="2">
        <f>VLOOKUP($A95,級距!$A:$K,9,FALSE)</f>
        <v>4</v>
      </c>
      <c r="D95" s="2">
        <f>VLOOKUP($A95,級距!A:K,10,FALSE)</f>
        <v>2</v>
      </c>
      <c r="E95" s="2">
        <f>VLOOKUP($A95,級距!A:K,11,FALSE)</f>
        <v>2</v>
      </c>
      <c r="F95" s="2">
        <f t="shared" si="3"/>
        <v>1</v>
      </c>
    </row>
    <row r="96" spans="1:6" x14ac:dyDescent="0.25">
      <c r="A96" s="36">
        <v>45377</v>
      </c>
      <c r="B96" s="20">
        <v>-9780</v>
      </c>
      <c r="C96" s="2">
        <f>VLOOKUP($A96,級距!$A:$K,9,FALSE)</f>
        <v>2</v>
      </c>
      <c r="D96" s="2">
        <f>VLOOKUP($A96,級距!A:K,10,FALSE)</f>
        <v>3</v>
      </c>
      <c r="E96" s="2">
        <f>VLOOKUP($A96,級距!A:K,11,FALSE)</f>
        <v>2</v>
      </c>
      <c r="F96" s="2">
        <f t="shared" si="3"/>
        <v>1</v>
      </c>
    </row>
    <row r="97" spans="1:6" x14ac:dyDescent="0.25">
      <c r="A97" s="36">
        <v>45376</v>
      </c>
      <c r="B97" s="20">
        <v>7580</v>
      </c>
      <c r="C97" s="2">
        <f>VLOOKUP($A97,級距!$A:$K,9,FALSE)</f>
        <v>7</v>
      </c>
      <c r="D97" s="2">
        <f>VLOOKUP($A97,級距!A:K,10,FALSE)</f>
        <v>5</v>
      </c>
      <c r="E97" s="2">
        <f>VLOOKUP($A97,級距!A:K,11,FALSE)</f>
        <v>1</v>
      </c>
      <c r="F97" s="2">
        <f t="shared" si="3"/>
        <v>1</v>
      </c>
    </row>
    <row r="98" spans="1:6" x14ac:dyDescent="0.25">
      <c r="A98" s="36">
        <v>45372</v>
      </c>
      <c r="B98" s="20">
        <v>-1800</v>
      </c>
      <c r="C98" s="2">
        <f>VLOOKUP($A98,級距!$A:$K,9,FALSE)</f>
        <v>5</v>
      </c>
      <c r="D98" s="2">
        <f>VLOOKUP($A98,級距!A:K,10,FALSE)</f>
        <v>8</v>
      </c>
      <c r="E98" s="2">
        <f>VLOOKUP($A98,級距!A:K,11,FALSE)</f>
        <v>3</v>
      </c>
      <c r="F98" s="2">
        <f t="shared" si="3"/>
        <v>1</v>
      </c>
    </row>
    <row r="99" spans="1:6" x14ac:dyDescent="0.25">
      <c r="A99" s="36">
        <v>45370</v>
      </c>
      <c r="B99" s="20">
        <v>6300.0000000002001</v>
      </c>
      <c r="C99" s="2">
        <f>VLOOKUP($A99,級距!$A:$K,9,FALSE)</f>
        <v>5</v>
      </c>
      <c r="D99" s="2">
        <f>VLOOKUP($A99,級距!A:K,10,FALSE)</f>
        <v>5</v>
      </c>
      <c r="E99" s="2">
        <f>VLOOKUP($A99,級距!A:K,11,FALSE)</f>
        <v>2</v>
      </c>
      <c r="F99" s="2">
        <f t="shared" si="3"/>
        <v>1</v>
      </c>
    </row>
    <row r="100" spans="1:6" x14ac:dyDescent="0.25">
      <c r="A100" s="36">
        <v>45369</v>
      </c>
      <c r="B100" s="20">
        <v>10640.0000000004</v>
      </c>
      <c r="C100" s="2">
        <f>VLOOKUP($A100,級距!$A:$K,9,FALSE)</f>
        <v>5</v>
      </c>
      <c r="D100" s="2">
        <f>VLOOKUP($A100,級距!A:K,10,FALSE)</f>
        <v>3</v>
      </c>
      <c r="E100" s="2">
        <f>VLOOKUP($A100,級距!A:K,11,FALSE)</f>
        <v>2</v>
      </c>
      <c r="F100" s="2">
        <f t="shared" si="3"/>
        <v>1</v>
      </c>
    </row>
    <row r="101" spans="1:6" x14ac:dyDescent="0.25">
      <c r="A101" s="36">
        <v>45365</v>
      </c>
      <c r="B101" s="20">
        <v>2619.9999999997999</v>
      </c>
      <c r="C101" s="2">
        <f>VLOOKUP($A101,級距!$A:$K,9,FALSE)</f>
        <v>5</v>
      </c>
      <c r="D101" s="2">
        <f>VLOOKUP($A101,級距!A:K,10,FALSE)</f>
        <v>9</v>
      </c>
      <c r="E101" s="2">
        <f>VLOOKUP($A101,級距!A:K,11,FALSE)</f>
        <v>3</v>
      </c>
      <c r="F101" s="2">
        <f t="shared" si="3"/>
        <v>1</v>
      </c>
    </row>
    <row r="102" spans="1:6" x14ac:dyDescent="0.25">
      <c r="A102" s="36">
        <v>45358</v>
      </c>
      <c r="B102" s="20">
        <v>-2800</v>
      </c>
      <c r="C102" s="2">
        <f>VLOOKUP($A102,級距!$A:$K,9,FALSE)</f>
        <v>5</v>
      </c>
      <c r="D102" s="2">
        <f>VLOOKUP($A102,級距!A:K,10,FALSE)</f>
        <v>3</v>
      </c>
      <c r="E102" s="2">
        <f>VLOOKUP($A102,級距!A:K,11,FALSE)</f>
        <v>2</v>
      </c>
      <c r="F102" s="2">
        <f t="shared" si="3"/>
        <v>1</v>
      </c>
    </row>
    <row r="103" spans="1:6" x14ac:dyDescent="0.25">
      <c r="A103" s="36">
        <v>45357</v>
      </c>
      <c r="B103" s="20">
        <v>-6719.9999999997999</v>
      </c>
      <c r="C103" s="2">
        <f>VLOOKUP($A103,級距!$A:$K,9,FALSE)</f>
        <v>8</v>
      </c>
      <c r="D103" s="2">
        <f>VLOOKUP($A103,級距!A:K,10,FALSE)</f>
        <v>8</v>
      </c>
      <c r="E103" s="2">
        <f>VLOOKUP($A103,級距!A:K,11,FALSE)</f>
        <v>4</v>
      </c>
      <c r="F103" s="2">
        <f t="shared" si="3"/>
        <v>1</v>
      </c>
    </row>
    <row r="104" spans="1:6" x14ac:dyDescent="0.25">
      <c r="A104" s="36">
        <v>45350</v>
      </c>
      <c r="B104" s="20">
        <v>2800</v>
      </c>
      <c r="C104" s="2">
        <f>VLOOKUP($A104,級距!$A:$K,9,FALSE)</f>
        <v>4</v>
      </c>
      <c r="D104" s="2">
        <f>VLOOKUP($A104,級距!A:K,10,FALSE)</f>
        <v>10</v>
      </c>
      <c r="E104" s="2">
        <f>VLOOKUP($A104,級距!A:K,11,FALSE)</f>
        <v>3</v>
      </c>
      <c r="F104" s="2">
        <f t="shared" si="3"/>
        <v>1</v>
      </c>
    </row>
    <row r="105" spans="1:6" x14ac:dyDescent="0.25">
      <c r="A105" s="36">
        <v>45342</v>
      </c>
      <c r="B105" s="20">
        <v>-900</v>
      </c>
      <c r="C105" s="2">
        <f>VLOOKUP($A105,級距!$A:$K,9,FALSE)</f>
        <v>3</v>
      </c>
      <c r="D105" s="2">
        <f>VLOOKUP($A105,級距!A:K,10,FALSE)</f>
        <v>4</v>
      </c>
      <c r="E105" s="2">
        <f>VLOOKUP($A105,級距!A:K,11,FALSE)</f>
        <v>2</v>
      </c>
      <c r="F105" s="2">
        <f t="shared" si="3"/>
        <v>1</v>
      </c>
    </row>
    <row r="106" spans="1:6" x14ac:dyDescent="0.25">
      <c r="A106" s="36">
        <v>45334</v>
      </c>
      <c r="B106" s="20">
        <v>759.99999999979991</v>
      </c>
      <c r="C106" s="2">
        <f>VLOOKUP($A106,級距!$A:$K,9,FALSE)</f>
        <v>3</v>
      </c>
      <c r="D106" s="2">
        <f>VLOOKUP($A106,級距!A:K,10,FALSE)</f>
        <v>7</v>
      </c>
      <c r="E106" s="2">
        <f>VLOOKUP($A106,級距!A:K,11,FALSE)</f>
        <v>3</v>
      </c>
      <c r="F106" s="2">
        <f t="shared" si="3"/>
        <v>1</v>
      </c>
    </row>
    <row r="107" spans="1:6" x14ac:dyDescent="0.25">
      <c r="A107" s="36">
        <v>45331</v>
      </c>
      <c r="B107" s="20">
        <v>-200</v>
      </c>
      <c r="C107" s="2">
        <f>VLOOKUP($A107,級距!$A:$K,9,FALSE)</f>
        <v>1</v>
      </c>
      <c r="D107" s="2">
        <f>VLOOKUP($A107,級距!A:K,10,FALSE)</f>
        <v>4</v>
      </c>
      <c r="E107" s="2">
        <f>VLOOKUP($A107,級距!A:K,11,FALSE)</f>
        <v>2</v>
      </c>
      <c r="F107" s="2">
        <f t="shared" si="3"/>
        <v>1</v>
      </c>
    </row>
    <row r="108" spans="1:6" x14ac:dyDescent="0.25">
      <c r="A108" s="36">
        <v>45329</v>
      </c>
      <c r="B108" s="20">
        <v>-20.000000000000018</v>
      </c>
      <c r="C108" s="2">
        <f>VLOOKUP($A108,級距!$A:$K,9,FALSE)</f>
        <v>1</v>
      </c>
      <c r="D108" s="2">
        <f>VLOOKUP($A108,級距!A:K,10,FALSE)</f>
        <v>1</v>
      </c>
      <c r="E108" s="2">
        <f>VLOOKUP($A108,級距!A:K,11,FALSE)</f>
        <v>2</v>
      </c>
      <c r="F108" s="2">
        <f t="shared" si="3"/>
        <v>1</v>
      </c>
    </row>
    <row r="109" spans="1:6" x14ac:dyDescent="0.25">
      <c r="A109" s="36">
        <v>45323</v>
      </c>
      <c r="B109" s="20">
        <v>-2600</v>
      </c>
      <c r="C109" s="2">
        <f>VLOOKUP($A109,級距!$A:$K,9,FALSE)</f>
        <v>5</v>
      </c>
      <c r="D109" s="2">
        <f>VLOOKUP($A109,級距!A:K,10,FALSE)</f>
        <v>5</v>
      </c>
      <c r="E109" s="2">
        <f>VLOOKUP($A109,級距!A:K,11,FALSE)</f>
        <v>2</v>
      </c>
      <c r="F109" s="2">
        <f t="shared" si="3"/>
        <v>1</v>
      </c>
    </row>
    <row r="110" spans="1:6" x14ac:dyDescent="0.25">
      <c r="A110" s="36">
        <v>45322</v>
      </c>
      <c r="B110" s="20">
        <v>1960.0000000000002</v>
      </c>
      <c r="C110" s="2">
        <f>VLOOKUP($A110,級距!$A:$K,9,FALSE)</f>
        <v>5</v>
      </c>
      <c r="D110" s="2">
        <f>VLOOKUP($A110,級距!A:K,10,FALSE)</f>
        <v>7</v>
      </c>
      <c r="E110" s="2">
        <f>VLOOKUP($A110,級距!A:K,11,FALSE)</f>
        <v>3</v>
      </c>
      <c r="F110" s="2">
        <f t="shared" si="3"/>
        <v>1</v>
      </c>
    </row>
    <row r="111" spans="1:6" x14ac:dyDescent="0.25">
      <c r="A111" s="36">
        <v>45316</v>
      </c>
      <c r="B111" s="20">
        <v>-800</v>
      </c>
      <c r="C111" s="2">
        <f>VLOOKUP($A111,級距!$A:$K,9,FALSE)</f>
        <v>4</v>
      </c>
      <c r="D111" s="2">
        <f>VLOOKUP($A111,級距!A:K,10,FALSE)</f>
        <v>6</v>
      </c>
      <c r="E111" s="2">
        <f>VLOOKUP($A111,級距!A:K,11,FALSE)</f>
        <v>2</v>
      </c>
      <c r="F111" s="2">
        <f t="shared" si="3"/>
        <v>1</v>
      </c>
    </row>
    <row r="112" spans="1:6" x14ac:dyDescent="0.25">
      <c r="A112" s="36">
        <v>45315</v>
      </c>
      <c r="B112" s="20">
        <v>11880</v>
      </c>
      <c r="C112" s="2">
        <f>VLOOKUP($A112,級距!$A:$K,9,FALSE)</f>
        <v>10</v>
      </c>
      <c r="D112" s="2">
        <f>VLOOKUP($A112,級距!A:K,10,FALSE)</f>
        <v>10</v>
      </c>
      <c r="E112" s="2">
        <f>VLOOKUP($A112,級距!A:K,11,FALSE)</f>
        <v>4</v>
      </c>
      <c r="F112" s="2">
        <f t="shared" si="3"/>
        <v>1</v>
      </c>
    </row>
    <row r="113" spans="1:6" x14ac:dyDescent="0.25">
      <c r="A113" s="36">
        <v>45308</v>
      </c>
      <c r="B113" s="20">
        <v>5320</v>
      </c>
      <c r="C113" s="2">
        <f>VLOOKUP($A113,級距!$A:$K,9,FALSE)</f>
        <v>8</v>
      </c>
      <c r="D113" s="2">
        <f>VLOOKUP($A113,級距!A:K,10,FALSE)</f>
        <v>8</v>
      </c>
      <c r="E113" s="2">
        <f>VLOOKUP($A113,級距!A:K,11,FALSE)</f>
        <v>4</v>
      </c>
      <c r="F113" s="2">
        <f t="shared" si="3"/>
        <v>1</v>
      </c>
    </row>
    <row r="114" spans="1:6" x14ac:dyDescent="0.25">
      <c r="A114" s="36">
        <v>45301</v>
      </c>
      <c r="B114" s="20">
        <v>-2100</v>
      </c>
      <c r="C114" s="2">
        <f>VLOOKUP($A114,級距!$A:$K,9,FALSE)</f>
        <v>1</v>
      </c>
      <c r="D114" s="2">
        <f>VLOOKUP($A114,級距!A:K,10,FALSE)</f>
        <v>1</v>
      </c>
      <c r="E114" s="2">
        <f>VLOOKUP($A114,級距!A:K,11,FALSE)</f>
        <v>2</v>
      </c>
      <c r="F114" s="2">
        <f t="shared" si="3"/>
        <v>1</v>
      </c>
    </row>
    <row r="115" spans="1:6" x14ac:dyDescent="0.25">
      <c r="A115" s="36">
        <v>45300</v>
      </c>
      <c r="B115" s="20">
        <v>5940.0000000002001</v>
      </c>
      <c r="C115" s="2">
        <f>VLOOKUP($A115,級距!$A:$K,9,FALSE)</f>
        <v>5</v>
      </c>
      <c r="D115" s="2">
        <f>VLOOKUP($A115,級距!A:K,10,FALSE)</f>
        <v>7</v>
      </c>
      <c r="E115" s="2">
        <f>VLOOKUP($A115,級距!A:K,11,FALSE)</f>
        <v>3</v>
      </c>
      <c r="F115" s="2">
        <f t="shared" si="3"/>
        <v>1</v>
      </c>
    </row>
    <row r="116" spans="1:6" x14ac:dyDescent="0.25">
      <c r="A116" s="36">
        <v>45295</v>
      </c>
      <c r="B116" s="20">
        <v>-2900</v>
      </c>
      <c r="C116" s="2">
        <f>VLOOKUP($A116,級距!$A:$K,9,FALSE)</f>
        <v>6</v>
      </c>
      <c r="D116" s="2">
        <f>VLOOKUP($A116,級距!A:K,10,FALSE)</f>
        <v>3</v>
      </c>
      <c r="E116" s="2">
        <f>VLOOKUP($A116,級距!A:K,11,FALSE)</f>
        <v>1</v>
      </c>
      <c r="F116" s="2">
        <f t="shared" si="3"/>
        <v>1</v>
      </c>
    </row>
    <row r="117" spans="1:6" x14ac:dyDescent="0.25">
      <c r="A117" s="36">
        <v>45294</v>
      </c>
      <c r="B117" s="20">
        <v>34400.0000000004</v>
      </c>
      <c r="C117" s="2">
        <f>VLOOKUP($A117,級距!$A:$K,9,FALSE)</f>
        <v>2</v>
      </c>
      <c r="D117" s="2">
        <f>VLOOKUP($A117,級距!A:K,10,FALSE)</f>
        <v>5</v>
      </c>
      <c r="E117" s="2">
        <f>VLOOKUP($A117,級距!A:K,11,FALSE)</f>
        <v>2</v>
      </c>
      <c r="F117" s="2">
        <f t="shared" si="3"/>
        <v>1</v>
      </c>
    </row>
    <row r="118" spans="1:6" x14ac:dyDescent="0.25">
      <c r="A118" s="36">
        <v>45293</v>
      </c>
      <c r="B118" s="20">
        <v>-7500</v>
      </c>
      <c r="C118" s="2">
        <f>VLOOKUP($A118,級距!$A:$K,9,FALSE)</f>
        <v>7</v>
      </c>
      <c r="D118" s="2">
        <f>VLOOKUP($A118,級距!A:K,10,FALSE)</f>
        <v>7</v>
      </c>
      <c r="E118" s="2">
        <f>VLOOKUP($A118,級距!A:K,11,FALSE)</f>
        <v>4</v>
      </c>
      <c r="F118" s="2">
        <f t="shared" si="3"/>
        <v>1</v>
      </c>
    </row>
    <row r="119" spans="1:6" x14ac:dyDescent="0.25">
      <c r="A119" s="36">
        <v>45280</v>
      </c>
      <c r="B119" s="20">
        <v>-7819.9999999997999</v>
      </c>
      <c r="C119" s="2">
        <f>VLOOKUP($A119,級距!$A:$K,9,FALSE)</f>
        <v>2</v>
      </c>
      <c r="D119" s="2">
        <f>VLOOKUP($A119,級距!A:K,10,FALSE)</f>
        <v>3</v>
      </c>
      <c r="E119" s="2">
        <f>VLOOKUP($A119,級距!A:K,11,FALSE)</f>
        <v>2</v>
      </c>
      <c r="F119" s="2">
        <f t="shared" si="3"/>
        <v>1</v>
      </c>
    </row>
    <row r="120" spans="1:6" x14ac:dyDescent="0.25">
      <c r="A120" s="36">
        <v>45275</v>
      </c>
      <c r="B120" s="20">
        <v>-1320.0000000001999</v>
      </c>
      <c r="C120" s="2">
        <f>VLOOKUP($A120,級距!$A:$K,9,FALSE)</f>
        <v>5</v>
      </c>
      <c r="D120" s="2">
        <f>VLOOKUP($A120,級距!A:K,10,FALSE)</f>
        <v>3</v>
      </c>
      <c r="E120" s="2">
        <f>VLOOKUP($A120,級距!A:K,11,FALSE)</f>
        <v>2</v>
      </c>
      <c r="F120" s="2">
        <f t="shared" si="3"/>
        <v>1</v>
      </c>
    </row>
    <row r="121" spans="1:6" x14ac:dyDescent="0.25">
      <c r="A121" s="36">
        <v>45274</v>
      </c>
      <c r="B121" s="20">
        <v>3760</v>
      </c>
      <c r="C121" s="2">
        <f>VLOOKUP($A121,級距!$A:$K,9,FALSE)</f>
        <v>6</v>
      </c>
      <c r="D121" s="2">
        <f>VLOOKUP($A121,級距!A:K,10,FALSE)</f>
        <v>8</v>
      </c>
      <c r="E121" s="2">
        <f>VLOOKUP($A121,級距!A:K,11,FALSE)</f>
        <v>4</v>
      </c>
      <c r="F121" s="2">
        <f t="shared" si="3"/>
        <v>1</v>
      </c>
    </row>
    <row r="122" spans="1:6" x14ac:dyDescent="0.25">
      <c r="A122" s="36">
        <v>45257</v>
      </c>
      <c r="B122" s="20">
        <v>800</v>
      </c>
      <c r="C122" s="2">
        <f>VLOOKUP($A122,級距!$A:$K,9,FALSE)</f>
        <v>5</v>
      </c>
      <c r="D122" s="2">
        <f>VLOOKUP($A122,級距!A:K,10,FALSE)</f>
        <v>2</v>
      </c>
      <c r="E122" s="2">
        <f>VLOOKUP($A122,級距!A:K,11,FALSE)</f>
        <v>2</v>
      </c>
      <c r="F122" s="2">
        <f t="shared" si="3"/>
        <v>1</v>
      </c>
    </row>
    <row r="123" spans="1:6" x14ac:dyDescent="0.25">
      <c r="A123" s="36">
        <v>45254</v>
      </c>
      <c r="B123" s="20">
        <v>700</v>
      </c>
      <c r="C123" s="2">
        <f>VLOOKUP($A123,級距!$A:$K,9,FALSE)</f>
        <v>5</v>
      </c>
      <c r="D123" s="2">
        <f>VLOOKUP($A123,級距!A:K,10,FALSE)</f>
        <v>5</v>
      </c>
      <c r="E123" s="2">
        <f>VLOOKUP($A123,級距!A:K,11,FALSE)</f>
        <v>2</v>
      </c>
      <c r="F123" s="2">
        <f t="shared" si="3"/>
        <v>1</v>
      </c>
    </row>
    <row r="124" spans="1:6" x14ac:dyDescent="0.25">
      <c r="A124" s="36">
        <v>45253</v>
      </c>
      <c r="B124" s="20">
        <v>-1000</v>
      </c>
      <c r="C124" s="2">
        <f>VLOOKUP($A124,級距!$A:$K,9,FALSE)</f>
        <v>7</v>
      </c>
      <c r="D124" s="2">
        <f>VLOOKUP($A124,級距!A:K,10,FALSE)</f>
        <v>5</v>
      </c>
      <c r="E124" s="2">
        <f>VLOOKUP($A124,級距!A:K,11,FALSE)</f>
        <v>1</v>
      </c>
      <c r="F124" s="2">
        <f t="shared" si="3"/>
        <v>1</v>
      </c>
    </row>
    <row r="125" spans="1:6" x14ac:dyDescent="0.25">
      <c r="A125" s="36">
        <v>45247</v>
      </c>
      <c r="B125" s="20">
        <v>5680</v>
      </c>
      <c r="C125" s="2">
        <f>VLOOKUP($A125,級距!$A:$K,9,FALSE)</f>
        <v>7</v>
      </c>
      <c r="D125" s="2">
        <f>VLOOKUP($A125,級距!A:K,10,FALSE)</f>
        <v>1</v>
      </c>
      <c r="E125" s="2">
        <f>VLOOKUP($A125,級距!A:K,11,FALSE)</f>
        <v>1</v>
      </c>
      <c r="F125" s="2">
        <f t="shared" si="3"/>
        <v>1</v>
      </c>
    </row>
    <row r="126" spans="1:6" x14ac:dyDescent="0.25">
      <c r="A126" s="36">
        <v>45245</v>
      </c>
      <c r="B126" s="20">
        <v>4900.0000000002001</v>
      </c>
      <c r="C126" s="2">
        <f>VLOOKUP($A126,級距!$A:$K,9,FALSE)</f>
        <v>7</v>
      </c>
      <c r="D126" s="2">
        <f>VLOOKUP($A126,級距!A:K,10,FALSE)</f>
        <v>9</v>
      </c>
      <c r="E126" s="2">
        <f>VLOOKUP($A126,級距!A:K,11,FALSE)</f>
        <v>4</v>
      </c>
      <c r="F126" s="2">
        <f t="shared" si="3"/>
        <v>1</v>
      </c>
    </row>
    <row r="127" spans="1:6" x14ac:dyDescent="0.25">
      <c r="A127" s="36">
        <v>45239</v>
      </c>
      <c r="B127" s="20">
        <v>1920</v>
      </c>
      <c r="C127" s="2">
        <f>VLOOKUP($A127,級距!$A:$K,9,FALSE)</f>
        <v>9</v>
      </c>
      <c r="D127" s="2">
        <f>VLOOKUP($A127,級距!A:K,10,FALSE)</f>
        <v>3</v>
      </c>
      <c r="E127" s="2">
        <f>VLOOKUP($A127,級距!A:K,11,FALSE)</f>
        <v>1</v>
      </c>
      <c r="F127" s="2">
        <f t="shared" si="3"/>
        <v>1</v>
      </c>
    </row>
    <row r="128" spans="1:6" x14ac:dyDescent="0.25">
      <c r="A128" s="36">
        <v>45232</v>
      </c>
      <c r="B128" s="20">
        <v>-3400</v>
      </c>
      <c r="C128" s="2">
        <f>VLOOKUP($A128,級距!$A:$K,9,FALSE)</f>
        <v>5</v>
      </c>
      <c r="D128" s="2">
        <f>VLOOKUP($A128,級距!A:K,10,FALSE)</f>
        <v>8</v>
      </c>
      <c r="E128" s="2">
        <f>VLOOKUP($A128,級距!A:K,11,FALSE)</f>
        <v>3</v>
      </c>
      <c r="F128" s="2">
        <f t="shared" si="3"/>
        <v>1</v>
      </c>
    </row>
    <row r="129" spans="1:6" x14ac:dyDescent="0.25">
      <c r="A129" s="36">
        <v>45231</v>
      </c>
      <c r="B129" s="20">
        <v>8080</v>
      </c>
      <c r="C129" s="2">
        <f>VLOOKUP($A129,級距!$A:$K,9,FALSE)</f>
        <v>8</v>
      </c>
      <c r="D129" s="2">
        <f>VLOOKUP($A129,級距!A:K,10,FALSE)</f>
        <v>3</v>
      </c>
      <c r="E129" s="2">
        <f>VLOOKUP($A129,級距!A:K,11,FALSE)</f>
        <v>1</v>
      </c>
      <c r="F129" s="2">
        <f t="shared" si="3"/>
        <v>1</v>
      </c>
    </row>
    <row r="130" spans="1:6" x14ac:dyDescent="0.25">
      <c r="A130" s="36">
        <v>45230</v>
      </c>
      <c r="B130" s="20">
        <v>-4200</v>
      </c>
      <c r="C130" s="2">
        <f>VLOOKUP($A130,級距!$A:$K,9,FALSE)</f>
        <v>10</v>
      </c>
      <c r="D130" s="2">
        <f>VLOOKUP($A130,級距!A:K,10,FALSE)</f>
        <v>9</v>
      </c>
      <c r="E130" s="2">
        <f>VLOOKUP($A130,級距!A:K,11,FALSE)</f>
        <v>4</v>
      </c>
      <c r="F130" s="2">
        <f t="shared" ref="F130:F193" si="4">IF(B130&lt;&gt;0,1,0)</f>
        <v>1</v>
      </c>
    </row>
    <row r="131" spans="1:6" x14ac:dyDescent="0.25">
      <c r="A131" s="36">
        <v>45223</v>
      </c>
      <c r="B131" s="20">
        <v>2280</v>
      </c>
      <c r="C131" s="2">
        <f>VLOOKUP($A131,級距!$A:$K,9,FALSE)</f>
        <v>6</v>
      </c>
      <c r="D131" s="2">
        <f>VLOOKUP($A131,級距!A:K,10,FALSE)</f>
        <v>4</v>
      </c>
      <c r="E131" s="2">
        <f>VLOOKUP($A131,級距!A:K,11,FALSE)</f>
        <v>1</v>
      </c>
      <c r="F131" s="2">
        <f t="shared" si="4"/>
        <v>1</v>
      </c>
    </row>
    <row r="132" spans="1:6" x14ac:dyDescent="0.25">
      <c r="A132" s="36">
        <v>45219</v>
      </c>
      <c r="B132" s="20">
        <v>9180</v>
      </c>
      <c r="C132" s="2">
        <f>VLOOKUP($A132,級距!$A:$K,9,FALSE)</f>
        <v>9</v>
      </c>
      <c r="D132" s="2">
        <f>VLOOKUP($A132,級距!A:K,10,FALSE)</f>
        <v>9</v>
      </c>
      <c r="E132" s="2">
        <f>VLOOKUP($A132,級距!A:K,11,FALSE)</f>
        <v>4</v>
      </c>
      <c r="F132" s="2">
        <f t="shared" si="4"/>
        <v>1</v>
      </c>
    </row>
    <row r="133" spans="1:6" x14ac:dyDescent="0.25">
      <c r="A133" s="36">
        <v>45218</v>
      </c>
      <c r="B133" s="20">
        <v>-1200</v>
      </c>
      <c r="C133" s="2">
        <f>VLOOKUP($A133,級距!$A:$K,9,FALSE)</f>
        <v>5</v>
      </c>
      <c r="D133" s="2">
        <f>VLOOKUP($A133,級距!A:K,10,FALSE)</f>
        <v>6</v>
      </c>
      <c r="E133" s="2">
        <f>VLOOKUP($A133,級距!A:K,11,FALSE)</f>
        <v>2</v>
      </c>
      <c r="F133" s="2">
        <f t="shared" si="4"/>
        <v>1</v>
      </c>
    </row>
    <row r="134" spans="1:6" x14ac:dyDescent="0.25">
      <c r="A134" s="36">
        <v>45215</v>
      </c>
      <c r="B134" s="20">
        <v>3620.0000000000005</v>
      </c>
      <c r="C134" s="2">
        <f>VLOOKUP($A134,級距!$A:$K,9,FALSE)</f>
        <v>10</v>
      </c>
      <c r="D134" s="2">
        <f>VLOOKUP($A134,級距!A:K,10,FALSE)</f>
        <v>5</v>
      </c>
      <c r="E134" s="2">
        <f>VLOOKUP($A134,級距!A:K,11,FALSE)</f>
        <v>1</v>
      </c>
      <c r="F134" s="2">
        <f t="shared" si="4"/>
        <v>1</v>
      </c>
    </row>
    <row r="135" spans="1:6" x14ac:dyDescent="0.25">
      <c r="A135" s="36">
        <v>45210</v>
      </c>
      <c r="B135" s="20">
        <v>11220.0000000002</v>
      </c>
      <c r="C135" s="2">
        <f>VLOOKUP($A135,級距!$A:$K,9,FALSE)</f>
        <v>10</v>
      </c>
      <c r="D135" s="2">
        <f>VLOOKUP($A135,級距!A:K,10,FALSE)</f>
        <v>7</v>
      </c>
      <c r="E135" s="2">
        <f>VLOOKUP($A135,級距!A:K,11,FALSE)</f>
        <v>4</v>
      </c>
      <c r="F135" s="2">
        <f t="shared" si="4"/>
        <v>1</v>
      </c>
    </row>
    <row r="136" spans="1:6" x14ac:dyDescent="0.25">
      <c r="A136" s="36">
        <v>45208</v>
      </c>
      <c r="B136" s="20">
        <v>100</v>
      </c>
      <c r="C136" s="2">
        <f>VLOOKUP($A136,級距!$A:$K,9,FALSE)</f>
        <v>5</v>
      </c>
      <c r="D136" s="2">
        <f>VLOOKUP($A136,級距!A:K,10,FALSE)</f>
        <v>3</v>
      </c>
      <c r="E136" s="2">
        <f>VLOOKUP($A136,級距!A:K,11,FALSE)</f>
        <v>2</v>
      </c>
      <c r="F136" s="2">
        <f t="shared" si="4"/>
        <v>1</v>
      </c>
    </row>
    <row r="137" spans="1:6" x14ac:dyDescent="0.25">
      <c r="A137" s="36">
        <v>45203</v>
      </c>
      <c r="B137" s="20">
        <v>-5500</v>
      </c>
      <c r="C137" s="2">
        <f>VLOOKUP($A137,級距!$A:$K,9,FALSE)</f>
        <v>10</v>
      </c>
      <c r="D137" s="2">
        <f>VLOOKUP($A137,級距!A:K,10,FALSE)</f>
        <v>8</v>
      </c>
      <c r="E137" s="2">
        <f>VLOOKUP($A137,級距!A:K,11,FALSE)</f>
        <v>4</v>
      </c>
      <c r="F137" s="2">
        <f t="shared" si="4"/>
        <v>1</v>
      </c>
    </row>
    <row r="138" spans="1:6" x14ac:dyDescent="0.25">
      <c r="A138" s="36">
        <v>45197</v>
      </c>
      <c r="B138" s="20">
        <v>-5600</v>
      </c>
      <c r="C138" s="2">
        <f>VLOOKUP($A138,級距!$A:$K,9,FALSE)</f>
        <v>8</v>
      </c>
      <c r="D138" s="2">
        <f>VLOOKUP($A138,級距!A:K,10,FALSE)</f>
        <v>5</v>
      </c>
      <c r="E138" s="2">
        <f>VLOOKUP($A138,級距!A:K,11,FALSE)</f>
        <v>1</v>
      </c>
      <c r="F138" s="2">
        <f t="shared" si="4"/>
        <v>1</v>
      </c>
    </row>
    <row r="139" spans="1:6" x14ac:dyDescent="0.25">
      <c r="A139" s="36">
        <v>45196</v>
      </c>
      <c r="B139" s="20">
        <v>-3100</v>
      </c>
      <c r="C139" s="2">
        <f>VLOOKUP($A139,級距!$A:$K,9,FALSE)</f>
        <v>4</v>
      </c>
      <c r="D139" s="2">
        <f>VLOOKUP($A139,級距!A:K,10,FALSE)</f>
        <v>4</v>
      </c>
      <c r="E139" s="2">
        <f>VLOOKUP($A139,級距!A:K,11,FALSE)</f>
        <v>2</v>
      </c>
      <c r="F139" s="2">
        <f t="shared" si="4"/>
        <v>1</v>
      </c>
    </row>
    <row r="140" spans="1:6" x14ac:dyDescent="0.25">
      <c r="A140" s="36">
        <v>45191</v>
      </c>
      <c r="B140" s="20">
        <v>-3760</v>
      </c>
      <c r="C140" s="2">
        <f>VLOOKUP($A140,級距!$A:$K,9,FALSE)</f>
        <v>7</v>
      </c>
      <c r="D140" s="2">
        <f>VLOOKUP($A140,級距!A:K,10,FALSE)</f>
        <v>8</v>
      </c>
      <c r="E140" s="2">
        <f>VLOOKUP($A140,級距!A:K,11,FALSE)</f>
        <v>4</v>
      </c>
      <c r="F140" s="2">
        <f t="shared" si="4"/>
        <v>1</v>
      </c>
    </row>
    <row r="141" spans="1:6" x14ac:dyDescent="0.25">
      <c r="A141" s="36">
        <v>45190</v>
      </c>
      <c r="B141" s="20">
        <v>-3419.9999999997999</v>
      </c>
      <c r="C141" s="2">
        <f>VLOOKUP($A141,級距!$A:$K,9,FALSE)</f>
        <v>6</v>
      </c>
      <c r="D141" s="2">
        <f>VLOOKUP($A141,級距!A:K,10,FALSE)</f>
        <v>7</v>
      </c>
      <c r="E141" s="2">
        <f>VLOOKUP($A141,級距!A:K,11,FALSE)</f>
        <v>4</v>
      </c>
      <c r="F141" s="2">
        <f t="shared" si="4"/>
        <v>1</v>
      </c>
    </row>
    <row r="142" spans="1:6" x14ac:dyDescent="0.25">
      <c r="A142" s="36">
        <v>45180</v>
      </c>
      <c r="B142" s="20">
        <v>-3600</v>
      </c>
      <c r="C142" s="2">
        <f>VLOOKUP($A142,級距!$A:$K,9,FALSE)</f>
        <v>4</v>
      </c>
      <c r="D142" s="2">
        <f>VLOOKUP($A142,級距!A:K,10,FALSE)</f>
        <v>4</v>
      </c>
      <c r="E142" s="2">
        <f>VLOOKUP($A142,級距!A:K,11,FALSE)</f>
        <v>2</v>
      </c>
      <c r="F142" s="2">
        <f t="shared" si="4"/>
        <v>1</v>
      </c>
    </row>
    <row r="143" spans="1:6" x14ac:dyDescent="0.25">
      <c r="A143" s="36">
        <v>45177</v>
      </c>
      <c r="B143" s="20">
        <v>1120</v>
      </c>
      <c r="C143" s="2">
        <f>VLOOKUP($A143,級距!$A:$K,9,FALSE)</f>
        <v>1</v>
      </c>
      <c r="D143" s="2">
        <f>VLOOKUP($A143,級距!A:K,10,FALSE)</f>
        <v>7</v>
      </c>
      <c r="E143" s="2">
        <f>VLOOKUP($A143,級距!A:K,11,FALSE)</f>
        <v>3</v>
      </c>
      <c r="F143" s="2">
        <f t="shared" si="4"/>
        <v>1</v>
      </c>
    </row>
    <row r="144" spans="1:6" x14ac:dyDescent="0.25">
      <c r="A144" s="36">
        <v>45176</v>
      </c>
      <c r="B144" s="20">
        <v>9420</v>
      </c>
      <c r="C144" s="2">
        <f>VLOOKUP($A144,級距!$A:$K,9,FALSE)</f>
        <v>5</v>
      </c>
      <c r="D144" s="2">
        <f>VLOOKUP($A144,級距!A:K,10,FALSE)</f>
        <v>4</v>
      </c>
      <c r="E144" s="2">
        <f>VLOOKUP($A144,級距!A:K,11,FALSE)</f>
        <v>2</v>
      </c>
      <c r="F144" s="2">
        <f t="shared" si="4"/>
        <v>1</v>
      </c>
    </row>
    <row r="145" spans="1:6" x14ac:dyDescent="0.25">
      <c r="A145" s="36">
        <v>45175</v>
      </c>
      <c r="B145" s="20">
        <v>3500</v>
      </c>
      <c r="C145" s="2">
        <f>VLOOKUP($A145,級距!$A:$K,9,FALSE)</f>
        <v>3</v>
      </c>
      <c r="D145" s="2">
        <f>VLOOKUP($A145,級距!A:K,10,FALSE)</f>
        <v>4</v>
      </c>
      <c r="E145" s="2">
        <f>VLOOKUP($A145,級距!A:K,11,FALSE)</f>
        <v>2</v>
      </c>
      <c r="F145" s="2">
        <f t="shared" si="4"/>
        <v>1</v>
      </c>
    </row>
    <row r="146" spans="1:6" x14ac:dyDescent="0.25">
      <c r="A146" s="36">
        <v>45163</v>
      </c>
      <c r="B146" s="20">
        <v>-600</v>
      </c>
      <c r="C146" s="2">
        <f>VLOOKUP($A146,級距!$A:$K,9,FALSE)</f>
        <v>1</v>
      </c>
      <c r="D146" s="2">
        <f>VLOOKUP($A146,級距!A:K,10,FALSE)</f>
        <v>6</v>
      </c>
      <c r="E146" s="2">
        <f>VLOOKUP($A146,級距!A:K,11,FALSE)</f>
        <v>2</v>
      </c>
      <c r="F146" s="2">
        <f t="shared" si="4"/>
        <v>1</v>
      </c>
    </row>
    <row r="147" spans="1:6" x14ac:dyDescent="0.25">
      <c r="A147" s="36">
        <v>45162</v>
      </c>
      <c r="B147" s="20">
        <v>-8099.9999999997999</v>
      </c>
      <c r="C147" s="2">
        <f>VLOOKUP($A147,級距!$A:$K,9,FALSE)</f>
        <v>4</v>
      </c>
      <c r="D147" s="2">
        <f>VLOOKUP($A147,級距!A:K,10,FALSE)</f>
        <v>3</v>
      </c>
      <c r="E147" s="2">
        <f>VLOOKUP($A147,級距!A:K,11,FALSE)</f>
        <v>2</v>
      </c>
      <c r="F147" s="2">
        <f t="shared" si="4"/>
        <v>1</v>
      </c>
    </row>
    <row r="148" spans="1:6" x14ac:dyDescent="0.25">
      <c r="A148" s="36">
        <v>45156</v>
      </c>
      <c r="B148" s="20">
        <v>1199.9999999997999</v>
      </c>
      <c r="C148" s="2">
        <f>VLOOKUP($A148,級距!$A:$K,9,FALSE)</f>
        <v>6</v>
      </c>
      <c r="D148" s="2">
        <f>VLOOKUP($A148,級距!A:K,10,FALSE)</f>
        <v>5</v>
      </c>
      <c r="E148" s="2">
        <f>VLOOKUP($A148,級距!A:K,11,FALSE)</f>
        <v>1</v>
      </c>
      <c r="F148" s="2">
        <f t="shared" si="4"/>
        <v>1</v>
      </c>
    </row>
    <row r="149" spans="1:6" x14ac:dyDescent="0.25">
      <c r="A149" s="36">
        <v>45155</v>
      </c>
      <c r="B149" s="20">
        <v>-4580</v>
      </c>
      <c r="C149" s="2">
        <f>VLOOKUP($A149,級距!$A:$K,9,FALSE)</f>
        <v>7</v>
      </c>
      <c r="D149" s="2">
        <f>VLOOKUP($A149,級距!A:K,10,FALSE)</f>
        <v>9</v>
      </c>
      <c r="E149" s="2">
        <f>VLOOKUP($A149,級距!A:K,11,FALSE)</f>
        <v>4</v>
      </c>
      <c r="F149" s="2">
        <f t="shared" si="4"/>
        <v>1</v>
      </c>
    </row>
    <row r="150" spans="1:6" x14ac:dyDescent="0.25">
      <c r="A150" s="36">
        <v>45154</v>
      </c>
      <c r="B150" s="20">
        <v>-2720.0000000000005</v>
      </c>
      <c r="C150" s="2">
        <f>VLOOKUP($A150,級距!$A:$K,9,FALSE)</f>
        <v>5</v>
      </c>
      <c r="D150" s="2">
        <f>VLOOKUP($A150,級距!A:K,10,FALSE)</f>
        <v>1</v>
      </c>
      <c r="E150" s="2">
        <f>VLOOKUP($A150,級距!A:K,11,FALSE)</f>
        <v>2</v>
      </c>
      <c r="F150" s="2">
        <f t="shared" si="4"/>
        <v>1</v>
      </c>
    </row>
    <row r="151" spans="1:6" x14ac:dyDescent="0.25">
      <c r="A151" s="36">
        <v>45153</v>
      </c>
      <c r="B151" s="20">
        <v>7659.9999999999991</v>
      </c>
      <c r="C151" s="2">
        <f>VLOOKUP($A151,級距!$A:$K,9,FALSE)</f>
        <v>8</v>
      </c>
      <c r="D151" s="2">
        <f>VLOOKUP($A151,級距!A:K,10,FALSE)</f>
        <v>7</v>
      </c>
      <c r="E151" s="2">
        <f>VLOOKUP($A151,級距!A:K,11,FALSE)</f>
        <v>4</v>
      </c>
      <c r="F151" s="2">
        <f t="shared" si="4"/>
        <v>1</v>
      </c>
    </row>
    <row r="152" spans="1:6" x14ac:dyDescent="0.25">
      <c r="A152" s="36">
        <v>45149</v>
      </c>
      <c r="B152" s="20">
        <v>160</v>
      </c>
      <c r="C152" s="2">
        <f>VLOOKUP($A152,級距!$A:$K,9,FALSE)</f>
        <v>2</v>
      </c>
      <c r="D152" s="2">
        <f>VLOOKUP($A152,級距!A:K,10,FALSE)</f>
        <v>2</v>
      </c>
      <c r="E152" s="2">
        <f>VLOOKUP($A152,級距!A:K,11,FALSE)</f>
        <v>2</v>
      </c>
      <c r="F152" s="2">
        <f t="shared" si="4"/>
        <v>1</v>
      </c>
    </row>
    <row r="153" spans="1:6" x14ac:dyDescent="0.25">
      <c r="A153" s="36">
        <v>45148</v>
      </c>
      <c r="B153" s="20">
        <v>-9500</v>
      </c>
      <c r="C153" s="2">
        <f>VLOOKUP($A153,級距!$A:$K,9,FALSE)</f>
        <v>5</v>
      </c>
      <c r="D153" s="2">
        <f>VLOOKUP($A153,級距!A:K,10,FALSE)</f>
        <v>5</v>
      </c>
      <c r="E153" s="2">
        <f>VLOOKUP($A153,級距!A:K,11,FALSE)</f>
        <v>2</v>
      </c>
      <c r="F153" s="2">
        <f t="shared" si="4"/>
        <v>1</v>
      </c>
    </row>
    <row r="154" spans="1:6" x14ac:dyDescent="0.25">
      <c r="A154" s="36">
        <v>45145</v>
      </c>
      <c r="B154" s="20">
        <v>-4800</v>
      </c>
      <c r="C154" s="2">
        <f>VLOOKUP($A154,級距!$A:$K,9,FALSE)</f>
        <v>9</v>
      </c>
      <c r="D154" s="2">
        <f>VLOOKUP($A154,級距!A:K,10,FALSE)</f>
        <v>4</v>
      </c>
      <c r="E154" s="2">
        <f>VLOOKUP($A154,級距!A:K,11,FALSE)</f>
        <v>1</v>
      </c>
      <c r="F154" s="2">
        <f t="shared" si="4"/>
        <v>1</v>
      </c>
    </row>
    <row r="155" spans="1:6" x14ac:dyDescent="0.25">
      <c r="A155" s="36">
        <v>45142</v>
      </c>
      <c r="B155" s="20">
        <v>-420</v>
      </c>
      <c r="C155" s="2">
        <f>VLOOKUP($A155,級距!$A:$K,9,FALSE)</f>
        <v>4</v>
      </c>
      <c r="D155" s="2">
        <f>VLOOKUP($A155,級距!A:K,10,FALSE)</f>
        <v>4</v>
      </c>
      <c r="E155" s="2">
        <f>VLOOKUP($A155,級距!A:K,11,FALSE)</f>
        <v>2</v>
      </c>
      <c r="F155" s="2">
        <f t="shared" si="4"/>
        <v>1</v>
      </c>
    </row>
    <row r="156" spans="1:6" x14ac:dyDescent="0.25">
      <c r="A156" s="36">
        <v>45141</v>
      </c>
      <c r="B156" s="20">
        <v>6240</v>
      </c>
      <c r="C156" s="2">
        <f>VLOOKUP($A156,級距!$A:$K,9,FALSE)</f>
        <v>8</v>
      </c>
      <c r="D156" s="2">
        <f>VLOOKUP($A156,級距!A:K,10,FALSE)</f>
        <v>9</v>
      </c>
      <c r="E156" s="2">
        <f>VLOOKUP($A156,級距!A:K,11,FALSE)</f>
        <v>4</v>
      </c>
      <c r="F156" s="2">
        <f t="shared" si="4"/>
        <v>1</v>
      </c>
    </row>
    <row r="157" spans="1:6" x14ac:dyDescent="0.25">
      <c r="A157" s="36">
        <v>45134</v>
      </c>
      <c r="B157" s="20">
        <v>-4560</v>
      </c>
      <c r="C157" s="2">
        <f>VLOOKUP($A157,級距!$A:$K,9,FALSE)</f>
        <v>9</v>
      </c>
      <c r="D157" s="2">
        <f>VLOOKUP($A157,級距!A:K,10,FALSE)</f>
        <v>6</v>
      </c>
      <c r="E157" s="2">
        <f>VLOOKUP($A157,級距!A:K,11,FALSE)</f>
        <v>1</v>
      </c>
      <c r="F157" s="2">
        <f t="shared" si="4"/>
        <v>1</v>
      </c>
    </row>
    <row r="158" spans="1:6" x14ac:dyDescent="0.25">
      <c r="A158" s="36">
        <v>45131</v>
      </c>
      <c r="B158" s="20">
        <v>18280</v>
      </c>
      <c r="C158" s="2">
        <f>VLOOKUP($A158,級距!$A:$K,9,FALSE)</f>
        <v>7</v>
      </c>
      <c r="D158" s="2">
        <f>VLOOKUP($A158,級距!A:K,10,FALSE)</f>
        <v>2</v>
      </c>
      <c r="E158" s="2">
        <f>VLOOKUP($A158,級距!A:K,11,FALSE)</f>
        <v>1</v>
      </c>
      <c r="F158" s="2">
        <f t="shared" si="4"/>
        <v>1</v>
      </c>
    </row>
    <row r="159" spans="1:6" x14ac:dyDescent="0.25">
      <c r="A159" s="36">
        <v>45128</v>
      </c>
      <c r="B159" s="20">
        <v>-12740</v>
      </c>
      <c r="C159" s="2">
        <f>VLOOKUP($A159,級距!$A:$K,9,FALSE)</f>
        <v>8</v>
      </c>
      <c r="D159" s="2">
        <f>VLOOKUP($A159,級距!A:K,10,FALSE)</f>
        <v>6</v>
      </c>
      <c r="E159" s="2">
        <f>VLOOKUP($A159,級距!A:K,11,FALSE)</f>
        <v>1</v>
      </c>
      <c r="F159" s="2">
        <f t="shared" si="4"/>
        <v>1</v>
      </c>
    </row>
    <row r="160" spans="1:6" x14ac:dyDescent="0.25">
      <c r="A160" s="36">
        <v>45127</v>
      </c>
      <c r="B160" s="20">
        <v>-2500</v>
      </c>
      <c r="C160" s="2">
        <f>VLOOKUP($A160,級距!$A:$K,9,FALSE)</f>
        <v>8</v>
      </c>
      <c r="D160" s="2">
        <f>VLOOKUP($A160,級距!A:K,10,FALSE)</f>
        <v>7</v>
      </c>
      <c r="E160" s="2">
        <f>VLOOKUP($A160,級距!A:K,11,FALSE)</f>
        <v>4</v>
      </c>
      <c r="F160" s="2">
        <f t="shared" si="4"/>
        <v>1</v>
      </c>
    </row>
    <row r="161" spans="1:6" x14ac:dyDescent="0.25">
      <c r="A161" s="36">
        <v>45124</v>
      </c>
      <c r="B161" s="20">
        <v>-1900</v>
      </c>
      <c r="C161" s="2">
        <f>VLOOKUP($A161,級距!$A:$K,9,FALSE)</f>
        <v>5</v>
      </c>
      <c r="D161" s="2">
        <f>VLOOKUP($A161,級距!A:K,10,FALSE)</f>
        <v>2</v>
      </c>
      <c r="E161" s="2">
        <f>VLOOKUP($A161,級距!A:K,11,FALSE)</f>
        <v>2</v>
      </c>
      <c r="F161" s="2">
        <f t="shared" si="4"/>
        <v>1</v>
      </c>
    </row>
    <row r="162" spans="1:6" x14ac:dyDescent="0.25">
      <c r="A162" s="36">
        <v>45119</v>
      </c>
      <c r="B162" s="20">
        <v>-539.99999999999989</v>
      </c>
      <c r="C162" s="2">
        <f>VLOOKUP($A162,級距!$A:$K,9,FALSE)</f>
        <v>5</v>
      </c>
      <c r="D162" s="2">
        <f>VLOOKUP($A162,級距!A:K,10,FALSE)</f>
        <v>5</v>
      </c>
      <c r="E162" s="2">
        <f>VLOOKUP($A162,級距!A:K,11,FALSE)</f>
        <v>2</v>
      </c>
      <c r="F162" s="2">
        <f t="shared" si="4"/>
        <v>1</v>
      </c>
    </row>
    <row r="163" spans="1:6" x14ac:dyDescent="0.25">
      <c r="A163" s="36">
        <v>45117</v>
      </c>
      <c r="B163" s="20">
        <v>4540.0000000000009</v>
      </c>
      <c r="C163" s="2">
        <f>VLOOKUP($A163,級距!$A:$K,9,FALSE)</f>
        <v>7</v>
      </c>
      <c r="D163" s="2">
        <f>VLOOKUP($A163,級距!A:K,10,FALSE)</f>
        <v>7</v>
      </c>
      <c r="E163" s="2">
        <f>VLOOKUP($A163,級距!A:K,11,FALSE)</f>
        <v>4</v>
      </c>
      <c r="F163" s="2">
        <f t="shared" si="4"/>
        <v>1</v>
      </c>
    </row>
    <row r="164" spans="1:6" x14ac:dyDescent="0.25">
      <c r="A164" s="36">
        <v>45114</v>
      </c>
      <c r="B164" s="20">
        <v>-800</v>
      </c>
      <c r="C164" s="2">
        <f>VLOOKUP($A164,級距!$A:$K,9,FALSE)</f>
        <v>8</v>
      </c>
      <c r="D164" s="2">
        <f>VLOOKUP($A164,級距!A:K,10,FALSE)</f>
        <v>4</v>
      </c>
      <c r="E164" s="2">
        <f>VLOOKUP($A164,級距!A:K,11,FALSE)</f>
        <v>1</v>
      </c>
      <c r="F164" s="2">
        <f t="shared" si="4"/>
        <v>1</v>
      </c>
    </row>
    <row r="165" spans="1:6" x14ac:dyDescent="0.25">
      <c r="A165" s="36">
        <v>45113</v>
      </c>
      <c r="B165" s="20">
        <v>-700</v>
      </c>
      <c r="C165" s="2">
        <f>VLOOKUP($A165,級距!$A:$K,9,FALSE)</f>
        <v>8</v>
      </c>
      <c r="D165" s="2">
        <f>VLOOKUP($A165,級距!A:K,10,FALSE)</f>
        <v>7</v>
      </c>
      <c r="E165" s="2">
        <f>VLOOKUP($A165,級距!A:K,11,FALSE)</f>
        <v>4</v>
      </c>
      <c r="F165" s="2">
        <f t="shared" si="4"/>
        <v>1</v>
      </c>
    </row>
    <row r="166" spans="1:6" x14ac:dyDescent="0.25">
      <c r="A166" s="36">
        <v>45112</v>
      </c>
      <c r="B166" s="20">
        <v>2280</v>
      </c>
      <c r="C166" s="2">
        <f>VLOOKUP($A166,級距!$A:$K,9,FALSE)</f>
        <v>2</v>
      </c>
      <c r="D166" s="2">
        <f>VLOOKUP($A166,級距!A:K,10,FALSE)</f>
        <v>1</v>
      </c>
      <c r="E166" s="2">
        <f>VLOOKUP($A166,級距!A:K,11,FALSE)</f>
        <v>2</v>
      </c>
      <c r="F166" s="2">
        <f t="shared" si="4"/>
        <v>1</v>
      </c>
    </row>
    <row r="167" spans="1:6" x14ac:dyDescent="0.25">
      <c r="A167" s="36">
        <v>45110</v>
      </c>
      <c r="B167" s="20">
        <v>300</v>
      </c>
      <c r="C167" s="2">
        <f>VLOOKUP($A167,級距!$A:$K,9,FALSE)</f>
        <v>4</v>
      </c>
      <c r="D167" s="2">
        <f>VLOOKUP($A167,級距!A:K,10,FALSE)</f>
        <v>1</v>
      </c>
      <c r="E167" s="2">
        <f>VLOOKUP($A167,級距!A:K,11,FALSE)</f>
        <v>2</v>
      </c>
      <c r="F167" s="2">
        <f t="shared" si="4"/>
        <v>1</v>
      </c>
    </row>
    <row r="168" spans="1:6" x14ac:dyDescent="0.25">
      <c r="A168" s="36">
        <v>45104</v>
      </c>
      <c r="B168" s="20">
        <v>6680</v>
      </c>
      <c r="C168" s="2">
        <f>VLOOKUP($A168,級距!$A:$K,9,FALSE)</f>
        <v>7</v>
      </c>
      <c r="D168" s="2">
        <f>VLOOKUP($A168,級距!A:K,10,FALSE)</f>
        <v>8</v>
      </c>
      <c r="E168" s="2">
        <f>VLOOKUP($A168,級距!A:K,11,FALSE)</f>
        <v>4</v>
      </c>
      <c r="F168" s="2">
        <f t="shared" si="4"/>
        <v>1</v>
      </c>
    </row>
    <row r="169" spans="1:6" x14ac:dyDescent="0.25">
      <c r="A169" s="36">
        <v>45103</v>
      </c>
      <c r="B169" s="20">
        <v>-500</v>
      </c>
      <c r="C169" s="2">
        <f>VLOOKUP($A169,級距!$A:$K,9,FALSE)</f>
        <v>7</v>
      </c>
      <c r="D169" s="2">
        <f>VLOOKUP($A169,級距!A:K,10,FALSE)</f>
        <v>7</v>
      </c>
      <c r="E169" s="2">
        <f>VLOOKUP($A169,級距!A:K,11,FALSE)</f>
        <v>4</v>
      </c>
      <c r="F169" s="2">
        <f t="shared" si="4"/>
        <v>1</v>
      </c>
    </row>
    <row r="170" spans="1:6" x14ac:dyDescent="0.25">
      <c r="A170" s="36">
        <v>45100</v>
      </c>
      <c r="B170" s="20">
        <v>800</v>
      </c>
      <c r="C170" s="2">
        <f>VLOOKUP($A170,級距!$A:$K,9,FALSE)</f>
        <v>7</v>
      </c>
      <c r="D170" s="2">
        <f>VLOOKUP($A170,級距!A:K,10,FALSE)</f>
        <v>1</v>
      </c>
      <c r="E170" s="2">
        <f>VLOOKUP($A170,級距!A:K,11,FALSE)</f>
        <v>1</v>
      </c>
      <c r="F170" s="2">
        <f t="shared" si="4"/>
        <v>1</v>
      </c>
    </row>
    <row r="171" spans="1:6" x14ac:dyDescent="0.25">
      <c r="A171" s="36">
        <v>45099</v>
      </c>
      <c r="B171" s="20">
        <v>-700</v>
      </c>
      <c r="C171" s="2">
        <f>VLOOKUP($A171,級距!$A:$K,9,FALSE)</f>
        <v>7</v>
      </c>
      <c r="D171" s="2">
        <f>VLOOKUP($A171,級距!A:K,10,FALSE)</f>
        <v>5</v>
      </c>
      <c r="E171" s="2">
        <f>VLOOKUP($A171,級距!A:K,11,FALSE)</f>
        <v>1</v>
      </c>
      <c r="F171" s="2">
        <f t="shared" si="4"/>
        <v>1</v>
      </c>
    </row>
    <row r="172" spans="1:6" x14ac:dyDescent="0.25">
      <c r="A172" s="36">
        <v>45098</v>
      </c>
      <c r="B172" s="20">
        <v>3379.9999999999995</v>
      </c>
      <c r="C172" s="2">
        <f>VLOOKUP($A172,級距!$A:$K,9,FALSE)</f>
        <v>8</v>
      </c>
      <c r="D172" s="2">
        <f>VLOOKUP($A172,級距!A:K,10,FALSE)</f>
        <v>6</v>
      </c>
      <c r="E172" s="2">
        <f>VLOOKUP($A172,級距!A:K,11,FALSE)</f>
        <v>1</v>
      </c>
      <c r="F172" s="2">
        <f t="shared" si="4"/>
        <v>1</v>
      </c>
    </row>
    <row r="173" spans="1:6" x14ac:dyDescent="0.25">
      <c r="A173" s="36">
        <v>45097</v>
      </c>
      <c r="B173" s="20">
        <v>4800</v>
      </c>
      <c r="C173" s="2">
        <f>VLOOKUP($A173,級距!$A:$K,9,FALSE)</f>
        <v>8</v>
      </c>
      <c r="D173" s="2">
        <f>VLOOKUP($A173,級距!A:K,10,FALSE)</f>
        <v>8</v>
      </c>
      <c r="E173" s="2">
        <f>VLOOKUP($A173,級距!A:K,11,FALSE)</f>
        <v>4</v>
      </c>
      <c r="F173" s="2">
        <f t="shared" si="4"/>
        <v>1</v>
      </c>
    </row>
    <row r="174" spans="1:6" x14ac:dyDescent="0.25">
      <c r="A174" s="36">
        <v>45093</v>
      </c>
      <c r="B174" s="20">
        <v>15060.000000000202</v>
      </c>
      <c r="C174" s="2">
        <f>VLOOKUP($A174,級距!$A:$K,9,FALSE)</f>
        <v>7</v>
      </c>
      <c r="D174" s="2">
        <f>VLOOKUP($A174,級距!A:K,10,FALSE)</f>
        <v>4</v>
      </c>
      <c r="E174" s="2">
        <f>VLOOKUP($A174,級距!A:K,11,FALSE)</f>
        <v>1</v>
      </c>
      <c r="F174" s="2">
        <f t="shared" si="4"/>
        <v>1</v>
      </c>
    </row>
    <row r="175" spans="1:6" x14ac:dyDescent="0.25">
      <c r="A175" s="36">
        <v>45085</v>
      </c>
      <c r="B175" s="20">
        <v>-21200</v>
      </c>
      <c r="C175" s="2">
        <f>VLOOKUP($A175,級距!$A:$K,9,FALSE)</f>
        <v>10</v>
      </c>
      <c r="D175" s="2">
        <f>VLOOKUP($A175,級距!A:K,10,FALSE)</f>
        <v>8</v>
      </c>
      <c r="E175" s="2">
        <f>VLOOKUP($A175,級距!A:K,11,FALSE)</f>
        <v>4</v>
      </c>
      <c r="F175" s="2">
        <f t="shared" si="4"/>
        <v>1</v>
      </c>
    </row>
    <row r="176" spans="1:6" x14ac:dyDescent="0.25">
      <c r="A176" s="36">
        <v>45078</v>
      </c>
      <c r="B176" s="20">
        <v>2500</v>
      </c>
      <c r="C176" s="2">
        <f>VLOOKUP($A176,級距!$A:$K,9,FALSE)</f>
        <v>6</v>
      </c>
      <c r="D176" s="2">
        <f>VLOOKUP($A176,級距!A:K,10,FALSE)</f>
        <v>6</v>
      </c>
      <c r="E176" s="2">
        <f>VLOOKUP($A176,級距!A:K,11,FALSE)</f>
        <v>1</v>
      </c>
      <c r="F176" s="2">
        <f t="shared" si="4"/>
        <v>1</v>
      </c>
    </row>
    <row r="177" spans="1:6" x14ac:dyDescent="0.25">
      <c r="A177" s="36">
        <v>45072</v>
      </c>
      <c r="B177" s="20">
        <v>-2500.0000000002001</v>
      </c>
      <c r="C177" s="2">
        <f>VLOOKUP($A177,級距!$A:$K,9,FALSE)</f>
        <v>5</v>
      </c>
      <c r="D177" s="2">
        <f>VLOOKUP($A177,級距!A:K,10,FALSE)</f>
        <v>6</v>
      </c>
      <c r="E177" s="2">
        <f>VLOOKUP($A177,級距!A:K,11,FALSE)</f>
        <v>2</v>
      </c>
      <c r="F177" s="2">
        <f t="shared" si="4"/>
        <v>1</v>
      </c>
    </row>
    <row r="178" spans="1:6" x14ac:dyDescent="0.25">
      <c r="A178" s="36">
        <v>45071</v>
      </c>
      <c r="B178" s="20">
        <v>-6000</v>
      </c>
      <c r="C178" s="2">
        <f>VLOOKUP($A178,級距!$A:$K,9,FALSE)</f>
        <v>5</v>
      </c>
      <c r="D178" s="2">
        <f>VLOOKUP($A178,級距!A:K,10,FALSE)</f>
        <v>5</v>
      </c>
      <c r="E178" s="2">
        <f>VLOOKUP($A178,級距!A:K,11,FALSE)</f>
        <v>2</v>
      </c>
      <c r="F178" s="2">
        <f t="shared" si="4"/>
        <v>1</v>
      </c>
    </row>
    <row r="179" spans="1:6" x14ac:dyDescent="0.25">
      <c r="A179" s="36">
        <v>45070</v>
      </c>
      <c r="B179" s="20">
        <v>800</v>
      </c>
      <c r="C179" s="2">
        <f>VLOOKUP($A179,級距!$A:$K,9,FALSE)</f>
        <v>7</v>
      </c>
      <c r="D179" s="2">
        <f>VLOOKUP($A179,級距!A:K,10,FALSE)</f>
        <v>4</v>
      </c>
      <c r="E179" s="2">
        <f>VLOOKUP($A179,級距!A:K,11,FALSE)</f>
        <v>1</v>
      </c>
      <c r="F179" s="2">
        <f t="shared" si="4"/>
        <v>1</v>
      </c>
    </row>
    <row r="180" spans="1:6" x14ac:dyDescent="0.25">
      <c r="A180" s="36">
        <v>45069</v>
      </c>
      <c r="B180" s="20">
        <v>-6600</v>
      </c>
      <c r="C180" s="2">
        <f>VLOOKUP($A180,級距!$A:$K,9,FALSE)</f>
        <v>8</v>
      </c>
      <c r="D180" s="2">
        <f>VLOOKUP($A180,級距!A:K,10,FALSE)</f>
        <v>2</v>
      </c>
      <c r="E180" s="2">
        <f>VLOOKUP($A180,級距!A:K,11,FALSE)</f>
        <v>1</v>
      </c>
      <c r="F180" s="2">
        <f t="shared" si="4"/>
        <v>1</v>
      </c>
    </row>
    <row r="181" spans="1:6" x14ac:dyDescent="0.25">
      <c r="A181" s="36">
        <v>45063</v>
      </c>
      <c r="B181" s="20">
        <v>6959.9999999999991</v>
      </c>
      <c r="C181" s="2">
        <f>VLOOKUP($A181,級距!$A:$K,9,FALSE)</f>
        <v>10</v>
      </c>
      <c r="D181" s="2">
        <f>VLOOKUP($A181,級距!A:K,10,FALSE)</f>
        <v>6</v>
      </c>
      <c r="E181" s="2">
        <f>VLOOKUP($A181,級距!A:K,11,FALSE)</f>
        <v>1</v>
      </c>
      <c r="F181" s="2">
        <f t="shared" si="4"/>
        <v>1</v>
      </c>
    </row>
    <row r="182" spans="1:6" x14ac:dyDescent="0.25">
      <c r="A182" s="36">
        <v>45058</v>
      </c>
      <c r="B182" s="20">
        <v>8460</v>
      </c>
      <c r="C182" s="2">
        <f>VLOOKUP($A182,級距!$A:$K,9,FALSE)</f>
        <v>8</v>
      </c>
      <c r="D182" s="2">
        <f>VLOOKUP($A182,級距!A:K,10,FALSE)</f>
        <v>2</v>
      </c>
      <c r="E182" s="2">
        <f>VLOOKUP($A182,級距!A:K,11,FALSE)</f>
        <v>1</v>
      </c>
      <c r="F182" s="2">
        <f t="shared" si="4"/>
        <v>1</v>
      </c>
    </row>
    <row r="183" spans="1:6" x14ac:dyDescent="0.25">
      <c r="A183" s="36">
        <v>45054</v>
      </c>
      <c r="B183" s="20">
        <v>7040.0000000001992</v>
      </c>
      <c r="C183" s="2">
        <f>VLOOKUP($A183,級距!$A:$K,9,FALSE)</f>
        <v>10</v>
      </c>
      <c r="D183" s="2">
        <f>VLOOKUP($A183,級距!A:K,10,FALSE)</f>
        <v>8</v>
      </c>
      <c r="E183" s="2">
        <f>VLOOKUP($A183,級距!A:K,11,FALSE)</f>
        <v>4</v>
      </c>
      <c r="F183" s="2">
        <f t="shared" si="4"/>
        <v>1</v>
      </c>
    </row>
    <row r="184" spans="1:6" x14ac:dyDescent="0.25">
      <c r="A184" s="36">
        <v>45043</v>
      </c>
      <c r="B184" s="20">
        <v>1100</v>
      </c>
      <c r="C184" s="2">
        <f>VLOOKUP($A184,級距!$A:$K,9,FALSE)</f>
        <v>6</v>
      </c>
      <c r="D184" s="2">
        <f>VLOOKUP($A184,級距!A:K,10,FALSE)</f>
        <v>8</v>
      </c>
      <c r="E184" s="2">
        <f>VLOOKUP($A184,級距!A:K,11,FALSE)</f>
        <v>4</v>
      </c>
      <c r="F184" s="2">
        <f t="shared" si="4"/>
        <v>1</v>
      </c>
    </row>
    <row r="185" spans="1:6" x14ac:dyDescent="0.25">
      <c r="A185" s="36">
        <v>45040</v>
      </c>
      <c r="B185" s="20">
        <v>-1820</v>
      </c>
      <c r="C185" s="2">
        <f>VLOOKUP($A185,級距!$A:$K,9,FALSE)</f>
        <v>3</v>
      </c>
      <c r="D185" s="2">
        <f>VLOOKUP($A185,級距!A:K,10,FALSE)</f>
        <v>7</v>
      </c>
      <c r="E185" s="2">
        <f>VLOOKUP($A185,級距!A:K,11,FALSE)</f>
        <v>3</v>
      </c>
      <c r="F185" s="2">
        <f t="shared" si="4"/>
        <v>1</v>
      </c>
    </row>
    <row r="186" spans="1:6" x14ac:dyDescent="0.25">
      <c r="A186" s="36">
        <v>45037</v>
      </c>
      <c r="B186" s="20">
        <v>14880.000000000002</v>
      </c>
      <c r="C186" s="2">
        <f>VLOOKUP($A186,級距!$A:$K,9,FALSE)</f>
        <v>8</v>
      </c>
      <c r="D186" s="2">
        <f>VLOOKUP($A186,級距!A:K,10,FALSE)</f>
        <v>4</v>
      </c>
      <c r="E186" s="2">
        <f>VLOOKUP($A186,級距!A:K,11,FALSE)</f>
        <v>1</v>
      </c>
      <c r="F186" s="2">
        <f t="shared" si="4"/>
        <v>1</v>
      </c>
    </row>
    <row r="187" spans="1:6" x14ac:dyDescent="0.25">
      <c r="A187" s="36">
        <v>45036</v>
      </c>
      <c r="B187" s="20">
        <v>2320</v>
      </c>
      <c r="C187" s="2">
        <f>VLOOKUP($A187,級距!$A:$K,9,FALSE)</f>
        <v>8</v>
      </c>
      <c r="D187" s="2">
        <f>VLOOKUP($A187,級距!A:K,10,FALSE)</f>
        <v>6</v>
      </c>
      <c r="E187" s="2">
        <f>VLOOKUP($A187,級距!A:K,11,FALSE)</f>
        <v>1</v>
      </c>
      <c r="F187" s="2">
        <f t="shared" si="4"/>
        <v>1</v>
      </c>
    </row>
    <row r="188" spans="1:6" x14ac:dyDescent="0.25">
      <c r="A188" s="36">
        <v>45028</v>
      </c>
      <c r="B188" s="20">
        <v>6700</v>
      </c>
      <c r="C188" s="2">
        <f>VLOOKUP($A188,級距!$A:$K,9,FALSE)</f>
        <v>8</v>
      </c>
      <c r="D188" s="2">
        <f>VLOOKUP($A188,級距!A:K,10,FALSE)</f>
        <v>2</v>
      </c>
      <c r="E188" s="2">
        <f>VLOOKUP($A188,級距!A:K,11,FALSE)</f>
        <v>1</v>
      </c>
      <c r="F188" s="2">
        <f t="shared" si="4"/>
        <v>1</v>
      </c>
    </row>
    <row r="189" spans="1:6" x14ac:dyDescent="0.25">
      <c r="A189" s="36">
        <v>45026</v>
      </c>
      <c r="B189" s="20">
        <v>12740.0000000002</v>
      </c>
      <c r="C189" s="2">
        <f>VLOOKUP($A189,級距!$A:$K,9,FALSE)</f>
        <v>10</v>
      </c>
      <c r="D189" s="2">
        <f>VLOOKUP($A189,級距!A:K,10,FALSE)</f>
        <v>8</v>
      </c>
      <c r="E189" s="2">
        <f>VLOOKUP($A189,級距!A:K,11,FALSE)</f>
        <v>4</v>
      </c>
      <c r="F189" s="2">
        <f t="shared" si="4"/>
        <v>1</v>
      </c>
    </row>
    <row r="190" spans="1:6" x14ac:dyDescent="0.25">
      <c r="A190" s="36">
        <v>45021</v>
      </c>
      <c r="B190" s="20">
        <v>10940</v>
      </c>
      <c r="C190" s="2">
        <f>VLOOKUP($A190,級距!$A:$K,9,FALSE)</f>
        <v>8</v>
      </c>
      <c r="D190" s="2">
        <f>VLOOKUP($A190,級距!A:K,10,FALSE)</f>
        <v>9</v>
      </c>
      <c r="E190" s="2">
        <f>VLOOKUP($A190,級距!A:K,11,FALSE)</f>
        <v>4</v>
      </c>
      <c r="F190" s="2">
        <f t="shared" si="4"/>
        <v>1</v>
      </c>
    </row>
    <row r="191" spans="1:6" x14ac:dyDescent="0.25">
      <c r="A191" s="36">
        <v>45020</v>
      </c>
      <c r="B191" s="20">
        <v>-1100</v>
      </c>
      <c r="C191" s="2">
        <f>VLOOKUP($A191,級距!$A:$K,9,FALSE)</f>
        <v>2</v>
      </c>
      <c r="D191" s="2">
        <f>VLOOKUP($A191,級距!A:K,10,FALSE)</f>
        <v>1</v>
      </c>
      <c r="E191" s="2">
        <f>VLOOKUP($A191,級距!A:K,11,FALSE)</f>
        <v>2</v>
      </c>
      <c r="F191" s="2">
        <f t="shared" si="4"/>
        <v>1</v>
      </c>
    </row>
    <row r="192" spans="1:6" x14ac:dyDescent="0.25">
      <c r="A192" s="36">
        <v>45005</v>
      </c>
      <c r="B192" s="20">
        <v>3240</v>
      </c>
      <c r="C192" s="2">
        <f>VLOOKUP($A192,級距!$A:$K,9,FALSE)</f>
        <v>10</v>
      </c>
      <c r="D192" s="2">
        <f>VLOOKUP($A192,級距!A:K,10,FALSE)</f>
        <v>2</v>
      </c>
      <c r="E192" s="2">
        <f>VLOOKUP($A192,級距!A:K,11,FALSE)</f>
        <v>1</v>
      </c>
      <c r="F192" s="2">
        <f t="shared" si="4"/>
        <v>1</v>
      </c>
    </row>
    <row r="193" spans="1:6" x14ac:dyDescent="0.25">
      <c r="A193" s="36">
        <v>45000</v>
      </c>
      <c r="B193" s="20">
        <v>18599.9999999998</v>
      </c>
      <c r="C193" s="2">
        <f>VLOOKUP($A193,級距!$A:$K,9,FALSE)</f>
        <v>10</v>
      </c>
      <c r="D193" s="2">
        <f>VLOOKUP($A193,級距!A:K,10,FALSE)</f>
        <v>6</v>
      </c>
      <c r="E193" s="2">
        <f>VLOOKUP($A193,級距!A:K,11,FALSE)</f>
        <v>1</v>
      </c>
      <c r="F193" s="2">
        <f t="shared" si="4"/>
        <v>1</v>
      </c>
    </row>
    <row r="194" spans="1:6" x14ac:dyDescent="0.25">
      <c r="A194" s="36">
        <v>44999</v>
      </c>
      <c r="B194" s="20">
        <v>10040</v>
      </c>
      <c r="C194" s="2">
        <f>VLOOKUP($A194,級距!$A:$K,9,FALSE)</f>
        <v>10</v>
      </c>
      <c r="D194" s="2">
        <f>VLOOKUP($A194,級距!A:K,10,FALSE)</f>
        <v>8</v>
      </c>
      <c r="E194" s="2">
        <f>VLOOKUP($A194,級距!A:K,11,FALSE)</f>
        <v>4</v>
      </c>
      <c r="F194" s="2">
        <f t="shared" ref="F194:F257" si="5">IF(B194&lt;&gt;0,1,0)</f>
        <v>1</v>
      </c>
    </row>
    <row r="195" spans="1:6" x14ac:dyDescent="0.25">
      <c r="A195" s="36">
        <v>44998</v>
      </c>
      <c r="B195" s="20">
        <v>11380</v>
      </c>
      <c r="C195" s="2">
        <f>VLOOKUP($A195,級距!$A:$K,9,FALSE)</f>
        <v>10</v>
      </c>
      <c r="D195" s="2">
        <f>VLOOKUP($A195,級距!A:K,10,FALSE)</f>
        <v>9</v>
      </c>
      <c r="E195" s="2">
        <f>VLOOKUP($A195,級距!A:K,11,FALSE)</f>
        <v>4</v>
      </c>
      <c r="F195" s="2">
        <f t="shared" si="5"/>
        <v>1</v>
      </c>
    </row>
    <row r="196" spans="1:6" x14ac:dyDescent="0.25">
      <c r="A196" s="36">
        <v>44995</v>
      </c>
      <c r="B196" s="20">
        <v>-6759.9999999999991</v>
      </c>
      <c r="C196" s="2">
        <f>VLOOKUP($A196,級距!$A:$K,9,FALSE)</f>
        <v>1</v>
      </c>
      <c r="D196" s="2">
        <f>VLOOKUP($A196,級距!A:K,10,FALSE)</f>
        <v>1</v>
      </c>
      <c r="E196" s="2">
        <f>VLOOKUP($A196,級距!A:K,11,FALSE)</f>
        <v>2</v>
      </c>
      <c r="F196" s="2">
        <f t="shared" si="5"/>
        <v>1</v>
      </c>
    </row>
    <row r="197" spans="1:6" x14ac:dyDescent="0.25">
      <c r="A197" s="36">
        <v>44994</v>
      </c>
      <c r="B197" s="20">
        <v>-720.00000000019998</v>
      </c>
      <c r="C197" s="2">
        <f>VLOOKUP($A197,級距!$A:$K,9,FALSE)</f>
        <v>3</v>
      </c>
      <c r="D197" s="2">
        <f>VLOOKUP($A197,級距!A:K,10,FALSE)</f>
        <v>6</v>
      </c>
      <c r="E197" s="2">
        <f>VLOOKUP($A197,級距!A:K,11,FALSE)</f>
        <v>2</v>
      </c>
      <c r="F197" s="2">
        <f t="shared" si="5"/>
        <v>1</v>
      </c>
    </row>
    <row r="198" spans="1:6" x14ac:dyDescent="0.25">
      <c r="A198" s="36">
        <v>44992</v>
      </c>
      <c r="B198" s="20">
        <v>-880.00000000000011</v>
      </c>
      <c r="C198" s="2">
        <f>VLOOKUP($A198,級距!$A:$K,9,FALSE)</f>
        <v>5</v>
      </c>
      <c r="D198" s="2">
        <f>VLOOKUP($A198,級距!A:K,10,FALSE)</f>
        <v>6</v>
      </c>
      <c r="E198" s="2">
        <f>VLOOKUP($A198,級距!A:K,11,FALSE)</f>
        <v>2</v>
      </c>
      <c r="F198" s="2">
        <f t="shared" si="5"/>
        <v>1</v>
      </c>
    </row>
    <row r="199" spans="1:6" x14ac:dyDescent="0.25">
      <c r="A199" s="36">
        <v>44987</v>
      </c>
      <c r="B199" s="20">
        <v>-6080</v>
      </c>
      <c r="C199" s="2">
        <f>VLOOKUP($A199,級距!$A:$K,9,FALSE)</f>
        <v>4</v>
      </c>
      <c r="D199" s="2">
        <f>VLOOKUP($A199,級距!A:K,10,FALSE)</f>
        <v>1</v>
      </c>
      <c r="E199" s="2">
        <f>VLOOKUP($A199,級距!A:K,11,FALSE)</f>
        <v>2</v>
      </c>
      <c r="F199" s="2">
        <f t="shared" si="5"/>
        <v>1</v>
      </c>
    </row>
    <row r="200" spans="1:6" x14ac:dyDescent="0.25">
      <c r="A200" s="36">
        <v>44985</v>
      </c>
      <c r="B200" s="20">
        <v>1200</v>
      </c>
      <c r="C200" s="2">
        <f>VLOOKUP($A200,級距!$A:$K,9,FALSE)</f>
        <v>5</v>
      </c>
      <c r="D200" s="2">
        <f>VLOOKUP($A200,級距!A:K,10,FALSE)</f>
        <v>5</v>
      </c>
      <c r="E200" s="2">
        <f>VLOOKUP($A200,級距!A:K,11,FALSE)</f>
        <v>2</v>
      </c>
      <c r="F200" s="2">
        <f t="shared" si="5"/>
        <v>1</v>
      </c>
    </row>
    <row r="201" spans="1:6" x14ac:dyDescent="0.25">
      <c r="A201" s="36">
        <v>44984</v>
      </c>
      <c r="B201" s="20">
        <v>2520</v>
      </c>
      <c r="C201" s="2">
        <f>VLOOKUP($A201,級距!$A:$K,9,FALSE)</f>
        <v>3</v>
      </c>
      <c r="D201" s="2">
        <f>VLOOKUP($A201,級距!A:K,10,FALSE)</f>
        <v>1</v>
      </c>
      <c r="E201" s="2">
        <f>VLOOKUP($A201,級距!A:K,11,FALSE)</f>
        <v>2</v>
      </c>
      <c r="F201" s="2">
        <f t="shared" si="5"/>
        <v>1</v>
      </c>
    </row>
    <row r="202" spans="1:6" x14ac:dyDescent="0.25">
      <c r="A202" s="36">
        <v>44981</v>
      </c>
      <c r="B202" s="20">
        <v>5460</v>
      </c>
      <c r="C202" s="2">
        <f>VLOOKUP($A202,級距!$A:$K,9,FALSE)</f>
        <v>8</v>
      </c>
      <c r="D202" s="2">
        <f>VLOOKUP($A202,級距!A:K,10,FALSE)</f>
        <v>10</v>
      </c>
      <c r="E202" s="2">
        <f>VLOOKUP($A202,級距!A:K,11,FALSE)</f>
        <v>4</v>
      </c>
      <c r="F202" s="2">
        <f t="shared" si="5"/>
        <v>1</v>
      </c>
    </row>
    <row r="203" spans="1:6" x14ac:dyDescent="0.25">
      <c r="A203" s="36">
        <v>44980</v>
      </c>
      <c r="B203" s="20">
        <v>-700</v>
      </c>
      <c r="C203" s="2">
        <f>VLOOKUP($A203,級距!$A:$K,9,FALSE)</f>
        <v>3</v>
      </c>
      <c r="D203" s="2">
        <f>VLOOKUP($A203,級距!A:K,10,FALSE)</f>
        <v>4</v>
      </c>
      <c r="E203" s="2">
        <f>VLOOKUP($A203,級距!A:K,11,FALSE)</f>
        <v>2</v>
      </c>
      <c r="F203" s="2">
        <f t="shared" si="5"/>
        <v>1</v>
      </c>
    </row>
    <row r="204" spans="1:6" x14ac:dyDescent="0.25">
      <c r="A204" s="36">
        <v>44979</v>
      </c>
      <c r="B204" s="20">
        <v>4440</v>
      </c>
      <c r="C204" s="2">
        <f>VLOOKUP($A204,級距!$A:$K,9,FALSE)</f>
        <v>3</v>
      </c>
      <c r="D204" s="2">
        <f>VLOOKUP($A204,級距!A:K,10,FALSE)</f>
        <v>9</v>
      </c>
      <c r="E204" s="2">
        <f>VLOOKUP($A204,級距!A:K,11,FALSE)</f>
        <v>3</v>
      </c>
      <c r="F204" s="2">
        <f t="shared" si="5"/>
        <v>1</v>
      </c>
    </row>
    <row r="205" spans="1:6" x14ac:dyDescent="0.25">
      <c r="A205" s="36">
        <v>44978</v>
      </c>
      <c r="B205" s="20">
        <v>5280</v>
      </c>
      <c r="C205" s="2">
        <f>VLOOKUP($A205,級距!$A:$K,9,FALSE)</f>
        <v>5</v>
      </c>
      <c r="D205" s="2">
        <f>VLOOKUP($A205,級距!A:K,10,FALSE)</f>
        <v>7</v>
      </c>
      <c r="E205" s="2">
        <f>VLOOKUP($A205,級距!A:K,11,FALSE)</f>
        <v>3</v>
      </c>
      <c r="F205" s="2">
        <f t="shared" si="5"/>
        <v>1</v>
      </c>
    </row>
    <row r="206" spans="1:6" x14ac:dyDescent="0.25">
      <c r="A206" s="36">
        <v>44977</v>
      </c>
      <c r="B206" s="20">
        <v>-3400</v>
      </c>
      <c r="C206" s="2">
        <f>VLOOKUP($A206,級距!$A:$K,9,FALSE)</f>
        <v>1</v>
      </c>
      <c r="D206" s="2">
        <f>VLOOKUP($A206,級距!A:K,10,FALSE)</f>
        <v>1</v>
      </c>
      <c r="E206" s="2">
        <f>VLOOKUP($A206,級距!A:K,11,FALSE)</f>
        <v>2</v>
      </c>
      <c r="F206" s="2">
        <f t="shared" si="5"/>
        <v>1</v>
      </c>
    </row>
    <row r="207" spans="1:6" x14ac:dyDescent="0.25">
      <c r="A207" s="36">
        <v>44970</v>
      </c>
      <c r="B207" s="20">
        <v>900</v>
      </c>
      <c r="C207" s="2">
        <f>VLOOKUP($A207,級距!$A:$K,9,FALSE)</f>
        <v>5</v>
      </c>
      <c r="D207" s="2">
        <f>VLOOKUP($A207,級距!A:K,10,FALSE)</f>
        <v>7</v>
      </c>
      <c r="E207" s="2">
        <f>VLOOKUP($A207,級距!A:K,11,FALSE)</f>
        <v>3</v>
      </c>
      <c r="F207" s="2">
        <f t="shared" si="5"/>
        <v>1</v>
      </c>
    </row>
    <row r="208" spans="1:6" x14ac:dyDescent="0.25">
      <c r="A208" s="36">
        <v>44967</v>
      </c>
      <c r="B208" s="20">
        <v>-200</v>
      </c>
      <c r="C208" s="2">
        <f>VLOOKUP($A208,級距!$A:$K,9,FALSE)</f>
        <v>2</v>
      </c>
      <c r="D208" s="2">
        <f>VLOOKUP($A208,級距!A:K,10,FALSE)</f>
        <v>3</v>
      </c>
      <c r="E208" s="2">
        <f>VLOOKUP($A208,級距!A:K,11,FALSE)</f>
        <v>2</v>
      </c>
      <c r="F208" s="2">
        <f t="shared" si="5"/>
        <v>1</v>
      </c>
    </row>
    <row r="209" spans="1:6" x14ac:dyDescent="0.25">
      <c r="A209" s="36">
        <v>44963</v>
      </c>
      <c r="B209" s="20">
        <v>-300</v>
      </c>
      <c r="C209" s="2">
        <f>VLOOKUP($A209,級距!$A:$K,9,FALSE)</f>
        <v>1</v>
      </c>
      <c r="D209" s="2">
        <f>VLOOKUP($A209,級距!A:K,10,FALSE)</f>
        <v>6</v>
      </c>
      <c r="E209" s="2">
        <f>VLOOKUP($A209,級距!A:K,11,FALSE)</f>
        <v>2</v>
      </c>
      <c r="F209" s="2">
        <f t="shared" si="5"/>
        <v>1</v>
      </c>
    </row>
    <row r="210" spans="1:6" x14ac:dyDescent="0.25">
      <c r="A210" s="36">
        <v>44960</v>
      </c>
      <c r="B210" s="20">
        <v>919.99999999999989</v>
      </c>
      <c r="C210" s="2">
        <f>VLOOKUP($A210,級距!$A:$K,9,FALSE)</f>
        <v>4</v>
      </c>
      <c r="D210" s="2">
        <f>VLOOKUP($A210,級距!A:K,10,FALSE)</f>
        <v>9</v>
      </c>
      <c r="E210" s="2">
        <f>VLOOKUP($A210,級距!A:K,11,FALSE)</f>
        <v>3</v>
      </c>
      <c r="F210" s="2">
        <f t="shared" si="5"/>
        <v>1</v>
      </c>
    </row>
    <row r="211" spans="1:6" x14ac:dyDescent="0.25">
      <c r="A211" s="36">
        <v>44953</v>
      </c>
      <c r="B211" s="20">
        <v>1760.0000000002001</v>
      </c>
      <c r="C211" s="2">
        <f>VLOOKUP($A211,級距!$A:$K,9,FALSE)</f>
        <v>3</v>
      </c>
      <c r="D211" s="2">
        <f>VLOOKUP($A211,級距!A:K,10,FALSE)</f>
        <v>5</v>
      </c>
      <c r="E211" s="2">
        <f>VLOOKUP($A211,級距!A:K,11,FALSE)</f>
        <v>2</v>
      </c>
      <c r="F211" s="2">
        <f t="shared" si="5"/>
        <v>1</v>
      </c>
    </row>
    <row r="212" spans="1:6" x14ac:dyDescent="0.25">
      <c r="A212" s="36">
        <v>44952</v>
      </c>
      <c r="B212" s="20">
        <v>-200</v>
      </c>
      <c r="C212" s="2">
        <f>VLOOKUP($A212,級距!$A:$K,9,FALSE)</f>
        <v>6</v>
      </c>
      <c r="D212" s="2">
        <f>VLOOKUP($A212,級距!A:K,10,FALSE)</f>
        <v>8</v>
      </c>
      <c r="E212" s="2">
        <f>VLOOKUP($A212,級距!A:K,11,FALSE)</f>
        <v>4</v>
      </c>
      <c r="F212" s="2">
        <f t="shared" si="5"/>
        <v>1</v>
      </c>
    </row>
    <row r="213" spans="1:6" x14ac:dyDescent="0.25">
      <c r="A213" s="36">
        <v>44949</v>
      </c>
      <c r="B213" s="20">
        <v>-12300</v>
      </c>
      <c r="C213" s="2">
        <f>VLOOKUP($A213,級距!$A:$K,9,FALSE)</f>
        <v>3</v>
      </c>
      <c r="D213" s="2">
        <f>VLOOKUP($A213,級距!A:K,10,FALSE)</f>
        <v>6</v>
      </c>
      <c r="E213" s="2">
        <f>VLOOKUP($A213,級距!A:K,11,FALSE)</f>
        <v>2</v>
      </c>
      <c r="F213" s="2">
        <f t="shared" si="5"/>
        <v>1</v>
      </c>
    </row>
    <row r="214" spans="1:6" x14ac:dyDescent="0.25">
      <c r="A214" s="36">
        <v>44946</v>
      </c>
      <c r="B214" s="20">
        <v>2200</v>
      </c>
      <c r="C214" s="2">
        <f>VLOOKUP($A214,級距!$A:$K,9,FALSE)</f>
        <v>4</v>
      </c>
      <c r="D214" s="2">
        <f>VLOOKUP($A214,級距!A:K,10,FALSE)</f>
        <v>6</v>
      </c>
      <c r="E214" s="2">
        <f>VLOOKUP($A214,級距!A:K,11,FALSE)</f>
        <v>2</v>
      </c>
      <c r="F214" s="2">
        <f t="shared" si="5"/>
        <v>1</v>
      </c>
    </row>
    <row r="215" spans="1:6" x14ac:dyDescent="0.25">
      <c r="A215" s="36">
        <v>44945</v>
      </c>
      <c r="B215" s="20">
        <v>2760</v>
      </c>
      <c r="C215" s="2">
        <f>VLOOKUP($A215,級距!$A:$K,9,FALSE)</f>
        <v>2</v>
      </c>
      <c r="D215" s="2">
        <f>VLOOKUP($A215,級距!A:K,10,FALSE)</f>
        <v>8</v>
      </c>
      <c r="E215" s="2">
        <f>VLOOKUP($A215,級距!A:K,11,FALSE)</f>
        <v>3</v>
      </c>
      <c r="F215" s="2">
        <f t="shared" si="5"/>
        <v>1</v>
      </c>
    </row>
    <row r="216" spans="1:6" x14ac:dyDescent="0.25">
      <c r="A216" s="36">
        <v>44944</v>
      </c>
      <c r="B216" s="20">
        <v>-1279.9999999998001</v>
      </c>
      <c r="C216" s="2">
        <f>VLOOKUP($A216,級距!$A:$K,9,FALSE)</f>
        <v>1</v>
      </c>
      <c r="D216" s="2">
        <f>VLOOKUP($A216,級距!A:K,10,FALSE)</f>
        <v>4</v>
      </c>
      <c r="E216" s="2">
        <f>VLOOKUP($A216,級距!A:K,11,FALSE)</f>
        <v>2</v>
      </c>
      <c r="F216" s="2">
        <f t="shared" si="5"/>
        <v>1</v>
      </c>
    </row>
    <row r="217" spans="1:6" x14ac:dyDescent="0.25">
      <c r="A217" s="36">
        <v>44939</v>
      </c>
      <c r="B217" s="20">
        <v>1079.9999999998001</v>
      </c>
      <c r="C217" s="2">
        <f>VLOOKUP($A217,級距!$A:$K,9,FALSE)</f>
        <v>8</v>
      </c>
      <c r="D217" s="2">
        <f>VLOOKUP($A217,級距!A:K,10,FALSE)</f>
        <v>6</v>
      </c>
      <c r="E217" s="2">
        <f>VLOOKUP($A217,級距!A:K,11,FALSE)</f>
        <v>1</v>
      </c>
      <c r="F217" s="2">
        <f t="shared" si="5"/>
        <v>1</v>
      </c>
    </row>
    <row r="218" spans="1:6" x14ac:dyDescent="0.25">
      <c r="A218" s="36">
        <v>44938</v>
      </c>
      <c r="B218" s="20">
        <v>1100</v>
      </c>
      <c r="C218" s="2">
        <f>VLOOKUP($A218,級距!$A:$K,9,FALSE)</f>
        <v>1</v>
      </c>
      <c r="D218" s="2">
        <f>VLOOKUP($A218,級距!A:K,10,FALSE)</f>
        <v>2</v>
      </c>
      <c r="E218" s="2">
        <f>VLOOKUP($A218,級距!A:K,11,FALSE)</f>
        <v>2</v>
      </c>
      <c r="F218" s="2">
        <f t="shared" si="5"/>
        <v>1</v>
      </c>
    </row>
    <row r="219" spans="1:6" x14ac:dyDescent="0.25">
      <c r="A219" s="36">
        <v>44932</v>
      </c>
      <c r="B219" s="20">
        <v>1400.0000000002001</v>
      </c>
      <c r="C219" s="2">
        <f>VLOOKUP($A219,級距!$A:$K,9,FALSE)</f>
        <v>4</v>
      </c>
      <c r="D219" s="2">
        <f>VLOOKUP($A219,級距!A:K,10,FALSE)</f>
        <v>6</v>
      </c>
      <c r="E219" s="2">
        <f>VLOOKUP($A219,級距!A:K,11,FALSE)</f>
        <v>2</v>
      </c>
      <c r="F219" s="2">
        <f t="shared" si="5"/>
        <v>1</v>
      </c>
    </row>
    <row r="220" spans="1:6" x14ac:dyDescent="0.25">
      <c r="A220" s="36">
        <v>44931</v>
      </c>
      <c r="B220" s="20">
        <v>6559.9999999998008</v>
      </c>
      <c r="C220" s="2">
        <f>VLOOKUP($A220,級距!$A:$K,9,FALSE)</f>
        <v>4</v>
      </c>
      <c r="D220" s="2">
        <f>VLOOKUP($A220,級距!A:K,10,FALSE)</f>
        <v>7</v>
      </c>
      <c r="E220" s="2">
        <f>VLOOKUP($A220,級距!A:K,11,FALSE)</f>
        <v>3</v>
      </c>
      <c r="F220" s="2">
        <f t="shared" si="5"/>
        <v>1</v>
      </c>
    </row>
    <row r="221" spans="1:6" x14ac:dyDescent="0.25">
      <c r="A221" s="36">
        <v>44930</v>
      </c>
      <c r="B221" s="20">
        <v>100</v>
      </c>
      <c r="C221" s="2">
        <f>VLOOKUP($A221,級距!$A:$K,9,FALSE)</f>
        <v>5</v>
      </c>
      <c r="D221" s="2">
        <f>VLOOKUP($A221,級距!A:K,10,FALSE)</f>
        <v>4</v>
      </c>
      <c r="E221" s="2">
        <f>VLOOKUP($A221,級距!A:K,11,FALSE)</f>
        <v>2</v>
      </c>
      <c r="F221" s="2">
        <f t="shared" si="5"/>
        <v>1</v>
      </c>
    </row>
    <row r="222" spans="1:6" x14ac:dyDescent="0.25">
      <c r="A222" s="36">
        <v>44924</v>
      </c>
      <c r="B222" s="20">
        <v>24760.0000000004</v>
      </c>
      <c r="C222" s="2">
        <f>VLOOKUP($A222,級距!$A:$K,9,FALSE)</f>
        <v>5</v>
      </c>
      <c r="D222" s="2">
        <f>VLOOKUP($A222,級距!A:K,10,FALSE)</f>
        <v>9</v>
      </c>
      <c r="E222" s="2">
        <f>VLOOKUP($A222,級距!A:K,11,FALSE)</f>
        <v>3</v>
      </c>
      <c r="F222" s="2">
        <f t="shared" si="5"/>
        <v>1</v>
      </c>
    </row>
    <row r="223" spans="1:6" x14ac:dyDescent="0.25">
      <c r="A223" s="36">
        <v>44922</v>
      </c>
      <c r="B223" s="20">
        <v>75120.000000000597</v>
      </c>
      <c r="C223" s="2">
        <f>VLOOKUP($A223,級距!$A:$K,9,FALSE)</f>
        <v>8</v>
      </c>
      <c r="D223" s="2">
        <f>VLOOKUP($A223,級距!A:K,10,FALSE)</f>
        <v>9</v>
      </c>
      <c r="E223" s="2">
        <f>VLOOKUP($A223,級距!A:K,11,FALSE)</f>
        <v>4</v>
      </c>
      <c r="F223" s="2">
        <f t="shared" si="5"/>
        <v>1</v>
      </c>
    </row>
    <row r="224" spans="1:6" x14ac:dyDescent="0.25">
      <c r="A224" s="36">
        <v>44921</v>
      </c>
      <c r="B224" s="20">
        <v>-16799.9999999998</v>
      </c>
      <c r="C224" s="2">
        <f>VLOOKUP($A224,級距!$A:$K,9,FALSE)</f>
        <v>1</v>
      </c>
      <c r="D224" s="2">
        <f>VLOOKUP($A224,級距!A:K,10,FALSE)</f>
        <v>9</v>
      </c>
      <c r="E224" s="2">
        <f>VLOOKUP($A224,級距!A:K,11,FALSE)</f>
        <v>3</v>
      </c>
      <c r="F224" s="2">
        <f t="shared" si="5"/>
        <v>1</v>
      </c>
    </row>
    <row r="225" spans="1:6" x14ac:dyDescent="0.25">
      <c r="A225" s="36">
        <v>44911</v>
      </c>
      <c r="B225" s="20">
        <v>-7920.000000000201</v>
      </c>
      <c r="C225" s="2">
        <f>VLOOKUP($A225,級距!$A:$K,9,FALSE)</f>
        <v>4</v>
      </c>
      <c r="D225" s="2">
        <f>VLOOKUP($A225,級距!A:K,10,FALSE)</f>
        <v>9</v>
      </c>
      <c r="E225" s="2">
        <f>VLOOKUP($A225,級距!A:K,11,FALSE)</f>
        <v>3</v>
      </c>
      <c r="F225" s="2">
        <f t="shared" si="5"/>
        <v>1</v>
      </c>
    </row>
    <row r="226" spans="1:6" x14ac:dyDescent="0.25">
      <c r="A226" s="36">
        <v>44904</v>
      </c>
      <c r="B226" s="20">
        <v>-4480</v>
      </c>
      <c r="C226" s="2">
        <f>VLOOKUP($A226,級距!$A:$K,9,FALSE)</f>
        <v>2</v>
      </c>
      <c r="D226" s="2">
        <f>VLOOKUP($A226,級距!A:K,10,FALSE)</f>
        <v>4</v>
      </c>
      <c r="E226" s="2">
        <f>VLOOKUP($A226,級距!A:K,11,FALSE)</f>
        <v>2</v>
      </c>
      <c r="F226" s="2">
        <f t="shared" si="5"/>
        <v>1</v>
      </c>
    </row>
    <row r="227" spans="1:6" x14ac:dyDescent="0.25">
      <c r="A227" s="36">
        <v>44903</v>
      </c>
      <c r="B227" s="20">
        <v>1200</v>
      </c>
      <c r="C227" s="2">
        <f>VLOOKUP($A227,級距!$A:$K,9,FALSE)</f>
        <v>2</v>
      </c>
      <c r="D227" s="2">
        <f>VLOOKUP($A227,級距!A:K,10,FALSE)</f>
        <v>6</v>
      </c>
      <c r="E227" s="2">
        <f>VLOOKUP($A227,級距!A:K,11,FALSE)</f>
        <v>2</v>
      </c>
      <c r="F227" s="2">
        <f t="shared" si="5"/>
        <v>1</v>
      </c>
    </row>
    <row r="228" spans="1:6" x14ac:dyDescent="0.25">
      <c r="A228" s="36">
        <v>44902</v>
      </c>
      <c r="B228" s="20">
        <v>28360.0000000002</v>
      </c>
      <c r="C228" s="2">
        <f>VLOOKUP($A228,級距!$A:$K,9,FALSE)</f>
        <v>3</v>
      </c>
      <c r="D228" s="2">
        <f>VLOOKUP($A228,級距!A:K,10,FALSE)</f>
        <v>2</v>
      </c>
      <c r="E228" s="2">
        <f>VLOOKUP($A228,級距!A:K,11,FALSE)</f>
        <v>2</v>
      </c>
      <c r="F228" s="2">
        <f t="shared" si="5"/>
        <v>1</v>
      </c>
    </row>
    <row r="229" spans="1:6" x14ac:dyDescent="0.25">
      <c r="A229" s="36">
        <v>44901</v>
      </c>
      <c r="B229" s="20">
        <v>400</v>
      </c>
      <c r="C229" s="2">
        <f>VLOOKUP($A229,級距!$A:$K,9,FALSE)</f>
        <v>2</v>
      </c>
      <c r="D229" s="2">
        <f>VLOOKUP($A229,級距!A:K,10,FALSE)</f>
        <v>4</v>
      </c>
      <c r="E229" s="2">
        <f>VLOOKUP($A229,級距!A:K,11,FALSE)</f>
        <v>2</v>
      </c>
      <c r="F229" s="2">
        <f t="shared" si="5"/>
        <v>1</v>
      </c>
    </row>
    <row r="230" spans="1:6" x14ac:dyDescent="0.25">
      <c r="A230" s="36">
        <v>44893</v>
      </c>
      <c r="B230" s="20">
        <v>4159.9999999997999</v>
      </c>
      <c r="C230" s="2">
        <f>VLOOKUP($A230,級距!$A:$K,9,FALSE)</f>
        <v>3</v>
      </c>
      <c r="D230" s="2">
        <f>VLOOKUP($A230,級距!A:K,10,FALSE)</f>
        <v>3</v>
      </c>
      <c r="E230" s="2">
        <f>VLOOKUP($A230,級距!A:K,11,FALSE)</f>
        <v>2</v>
      </c>
      <c r="F230" s="2">
        <f t="shared" si="5"/>
        <v>1</v>
      </c>
    </row>
    <row r="231" spans="1:6" x14ac:dyDescent="0.25">
      <c r="A231" s="36">
        <v>44886</v>
      </c>
      <c r="B231" s="20">
        <v>2559.9999999997999</v>
      </c>
      <c r="C231" s="2">
        <f>VLOOKUP($A231,級距!$A:$K,9,FALSE)</f>
        <v>6</v>
      </c>
      <c r="D231" s="2">
        <f>VLOOKUP($A231,級距!A:K,10,FALSE)</f>
        <v>4</v>
      </c>
      <c r="E231" s="2">
        <f>VLOOKUP($A231,級距!A:K,11,FALSE)</f>
        <v>1</v>
      </c>
      <c r="F231" s="2">
        <f t="shared" si="5"/>
        <v>1</v>
      </c>
    </row>
    <row r="232" spans="1:6" x14ac:dyDescent="0.25">
      <c r="A232" s="36">
        <v>44883</v>
      </c>
      <c r="B232" s="20">
        <v>-1080</v>
      </c>
      <c r="C232" s="2">
        <f>VLOOKUP($A232,級距!$A:$K,9,FALSE)</f>
        <v>1</v>
      </c>
      <c r="D232" s="2">
        <f>VLOOKUP($A232,級距!A:K,10,FALSE)</f>
        <v>8</v>
      </c>
      <c r="E232" s="2">
        <f>VLOOKUP($A232,級距!A:K,11,FALSE)</f>
        <v>3</v>
      </c>
      <c r="F232" s="2">
        <f t="shared" si="5"/>
        <v>1</v>
      </c>
    </row>
    <row r="233" spans="1:6" x14ac:dyDescent="0.25">
      <c r="A233" s="36">
        <v>44882</v>
      </c>
      <c r="B233" s="20">
        <v>-5799.9999999997999</v>
      </c>
      <c r="C233" s="2">
        <f>VLOOKUP($A233,級距!$A:$K,9,FALSE)</f>
        <v>1</v>
      </c>
      <c r="D233" s="2">
        <f>VLOOKUP($A233,級距!A:K,10,FALSE)</f>
        <v>1</v>
      </c>
      <c r="E233" s="2">
        <f>VLOOKUP($A233,級距!A:K,11,FALSE)</f>
        <v>2</v>
      </c>
      <c r="F233" s="2">
        <f t="shared" si="5"/>
        <v>1</v>
      </c>
    </row>
    <row r="234" spans="1:6" x14ac:dyDescent="0.25">
      <c r="A234" s="36">
        <v>44881</v>
      </c>
      <c r="B234" s="20">
        <v>3040</v>
      </c>
      <c r="C234" s="2">
        <f>VLOOKUP($A234,級距!$A:$K,9,FALSE)</f>
        <v>5</v>
      </c>
      <c r="D234" s="2">
        <f>VLOOKUP($A234,級距!A:K,10,FALSE)</f>
        <v>8</v>
      </c>
      <c r="E234" s="2">
        <f>VLOOKUP($A234,級距!A:K,11,FALSE)</f>
        <v>3</v>
      </c>
      <c r="F234" s="2">
        <f t="shared" si="5"/>
        <v>1</v>
      </c>
    </row>
    <row r="235" spans="1:6" x14ac:dyDescent="0.25">
      <c r="A235" s="36">
        <v>44880</v>
      </c>
      <c r="B235" s="20">
        <v>6920</v>
      </c>
      <c r="C235" s="2">
        <f>VLOOKUP($A235,級距!$A:$K,9,FALSE)</f>
        <v>5</v>
      </c>
      <c r="D235" s="2">
        <f>VLOOKUP($A235,級距!A:K,10,FALSE)</f>
        <v>3</v>
      </c>
      <c r="E235" s="2">
        <f>VLOOKUP($A235,級距!A:K,11,FALSE)</f>
        <v>2</v>
      </c>
      <c r="F235" s="2">
        <f t="shared" si="5"/>
        <v>1</v>
      </c>
    </row>
    <row r="236" spans="1:6" x14ac:dyDescent="0.25">
      <c r="A236" s="36">
        <v>44876</v>
      </c>
      <c r="B236" s="20">
        <v>-1200</v>
      </c>
      <c r="C236" s="2">
        <f>VLOOKUP($A236,級距!$A:$K,9,FALSE)</f>
        <v>4</v>
      </c>
      <c r="D236" s="2">
        <f>VLOOKUP($A236,級距!A:K,10,FALSE)</f>
        <v>2</v>
      </c>
      <c r="E236" s="2">
        <f>VLOOKUP($A236,級距!A:K,11,FALSE)</f>
        <v>2</v>
      </c>
      <c r="F236" s="2">
        <f t="shared" si="5"/>
        <v>1</v>
      </c>
    </row>
    <row r="237" spans="1:6" x14ac:dyDescent="0.25">
      <c r="A237" s="36">
        <v>44875</v>
      </c>
      <c r="B237" s="20">
        <v>1160</v>
      </c>
      <c r="C237" s="2">
        <f>VLOOKUP($A237,級距!$A:$K,9,FALSE)</f>
        <v>5</v>
      </c>
      <c r="D237" s="2">
        <f>VLOOKUP($A237,級距!A:K,10,FALSE)</f>
        <v>6</v>
      </c>
      <c r="E237" s="2">
        <f>VLOOKUP($A237,級距!A:K,11,FALSE)</f>
        <v>2</v>
      </c>
      <c r="F237" s="2">
        <f t="shared" si="5"/>
        <v>1</v>
      </c>
    </row>
    <row r="238" spans="1:6" x14ac:dyDescent="0.25">
      <c r="A238" s="36">
        <v>44868</v>
      </c>
      <c r="B238" s="20">
        <v>-6959.9999999998008</v>
      </c>
      <c r="C238" s="2">
        <f>VLOOKUP($A238,級距!$A:$K,9,FALSE)</f>
        <v>3</v>
      </c>
      <c r="D238" s="2">
        <f>VLOOKUP($A238,級距!A:K,10,FALSE)</f>
        <v>6</v>
      </c>
      <c r="E238" s="2">
        <f>VLOOKUP($A238,級距!A:K,11,FALSE)</f>
        <v>2</v>
      </c>
      <c r="F238" s="2">
        <f t="shared" si="5"/>
        <v>1</v>
      </c>
    </row>
    <row r="239" spans="1:6" x14ac:dyDescent="0.25">
      <c r="A239" s="36">
        <v>44862</v>
      </c>
      <c r="B239" s="20">
        <v>1380</v>
      </c>
      <c r="C239" s="2">
        <f>VLOOKUP($A239,級距!$A:$K,9,FALSE)</f>
        <v>1</v>
      </c>
      <c r="D239" s="2">
        <f>VLOOKUP($A239,級距!A:K,10,FALSE)</f>
        <v>4</v>
      </c>
      <c r="E239" s="2">
        <f>VLOOKUP($A239,級距!A:K,11,FALSE)</f>
        <v>2</v>
      </c>
      <c r="F239" s="2">
        <f t="shared" si="5"/>
        <v>1</v>
      </c>
    </row>
    <row r="240" spans="1:6" x14ac:dyDescent="0.25">
      <c r="A240" s="36">
        <v>44861</v>
      </c>
      <c r="B240" s="20">
        <v>-320</v>
      </c>
      <c r="C240" s="2">
        <f>VLOOKUP($A240,級距!$A:$K,9,FALSE)</f>
        <v>4</v>
      </c>
      <c r="D240" s="2">
        <f>VLOOKUP($A240,級距!A:K,10,FALSE)</f>
        <v>6</v>
      </c>
      <c r="E240" s="2">
        <f>VLOOKUP($A240,級距!A:K,11,FALSE)</f>
        <v>2</v>
      </c>
      <c r="F240" s="2">
        <f t="shared" si="5"/>
        <v>1</v>
      </c>
    </row>
    <row r="241" spans="1:6" x14ac:dyDescent="0.25">
      <c r="A241" s="36">
        <v>44854</v>
      </c>
      <c r="B241" s="20">
        <v>1080</v>
      </c>
      <c r="C241" s="2">
        <f>VLOOKUP($A241,級距!$A:$K,9,FALSE)</f>
        <v>7</v>
      </c>
      <c r="D241" s="2">
        <f>VLOOKUP($A241,級距!A:K,10,FALSE)</f>
        <v>8</v>
      </c>
      <c r="E241" s="2">
        <f>VLOOKUP($A241,級距!A:K,11,FALSE)</f>
        <v>4</v>
      </c>
      <c r="F241" s="2">
        <f t="shared" si="5"/>
        <v>1</v>
      </c>
    </row>
    <row r="242" spans="1:6" x14ac:dyDescent="0.25">
      <c r="A242" s="36">
        <v>44851</v>
      </c>
      <c r="B242" s="20">
        <v>960</v>
      </c>
      <c r="C242" s="2">
        <f>VLOOKUP($A242,級距!$A:$K,9,FALSE)</f>
        <v>7</v>
      </c>
      <c r="D242" s="2">
        <f>VLOOKUP($A242,級距!A:K,10,FALSE)</f>
        <v>5</v>
      </c>
      <c r="E242" s="2">
        <f>VLOOKUP($A242,級距!A:K,11,FALSE)</f>
        <v>1</v>
      </c>
      <c r="F242" s="2">
        <f t="shared" si="5"/>
        <v>1</v>
      </c>
    </row>
    <row r="243" spans="1:6" x14ac:dyDescent="0.25">
      <c r="A243" s="36">
        <v>44845</v>
      </c>
      <c r="B243" s="20">
        <v>1120</v>
      </c>
      <c r="C243" s="2">
        <f>VLOOKUP($A243,級距!$A:$K,9,FALSE)</f>
        <v>1</v>
      </c>
      <c r="D243" s="2">
        <f>VLOOKUP($A243,級距!A:K,10,FALSE)</f>
        <v>2</v>
      </c>
      <c r="E243" s="2">
        <f>VLOOKUP($A243,級距!A:K,11,FALSE)</f>
        <v>2</v>
      </c>
      <c r="F243" s="2">
        <f t="shared" si="5"/>
        <v>1</v>
      </c>
    </row>
    <row r="244" spans="1:6" x14ac:dyDescent="0.25">
      <c r="A244" s="36">
        <v>44844</v>
      </c>
      <c r="B244" s="20">
        <v>-2700</v>
      </c>
      <c r="C244" s="2">
        <f>VLOOKUP($A244,級距!$A:$K,9,FALSE)</f>
        <v>2</v>
      </c>
      <c r="D244" s="2">
        <f>VLOOKUP($A244,級距!A:K,10,FALSE)</f>
        <v>4</v>
      </c>
      <c r="E244" s="2">
        <f>VLOOKUP($A244,級距!A:K,11,FALSE)</f>
        <v>2</v>
      </c>
      <c r="F244" s="2">
        <f t="shared" si="5"/>
        <v>1</v>
      </c>
    </row>
    <row r="245" spans="1:6" x14ac:dyDescent="0.25">
      <c r="A245" s="36">
        <v>44840</v>
      </c>
      <c r="B245" s="20">
        <v>-23580.0000000004</v>
      </c>
      <c r="C245" s="2">
        <f>VLOOKUP($A245,級距!$A:$K,9,FALSE)</f>
        <v>4</v>
      </c>
      <c r="D245" s="2">
        <f>VLOOKUP($A245,級距!A:K,10,FALSE)</f>
        <v>2</v>
      </c>
      <c r="E245" s="2">
        <f>VLOOKUP($A245,級距!A:K,11,FALSE)</f>
        <v>2</v>
      </c>
      <c r="F245" s="2">
        <f t="shared" si="5"/>
        <v>1</v>
      </c>
    </row>
    <row r="246" spans="1:6" x14ac:dyDescent="0.25">
      <c r="A246" s="36">
        <v>44838</v>
      </c>
      <c r="B246" s="20">
        <v>-2200</v>
      </c>
      <c r="C246" s="2">
        <f>VLOOKUP($A246,級距!$A:$K,9,FALSE)</f>
        <v>5</v>
      </c>
      <c r="D246" s="2">
        <f>VLOOKUP($A246,級距!A:K,10,FALSE)</f>
        <v>7</v>
      </c>
      <c r="E246" s="2">
        <f>VLOOKUP($A246,級距!A:K,11,FALSE)</f>
        <v>3</v>
      </c>
      <c r="F246" s="2">
        <f t="shared" si="5"/>
        <v>1</v>
      </c>
    </row>
    <row r="247" spans="1:6" x14ac:dyDescent="0.25">
      <c r="A247" s="36">
        <v>44837</v>
      </c>
      <c r="B247" s="20">
        <v>9320</v>
      </c>
      <c r="C247" s="2">
        <f>VLOOKUP($A247,級距!$A:$K,9,FALSE)</f>
        <v>8</v>
      </c>
      <c r="D247" s="2">
        <f>VLOOKUP($A247,級距!A:K,10,FALSE)</f>
        <v>7</v>
      </c>
      <c r="E247" s="2">
        <f>VLOOKUP($A247,級距!A:K,11,FALSE)</f>
        <v>4</v>
      </c>
      <c r="F247" s="2">
        <f t="shared" si="5"/>
        <v>1</v>
      </c>
    </row>
    <row r="248" spans="1:6" x14ac:dyDescent="0.25">
      <c r="A248" s="36">
        <v>44830</v>
      </c>
      <c r="B248" s="20">
        <v>-7599.9999999995989</v>
      </c>
      <c r="C248" s="2">
        <f>VLOOKUP($A248,級距!$A:$K,9,FALSE)</f>
        <v>3</v>
      </c>
      <c r="D248" s="2">
        <f>VLOOKUP($A248,級距!A:K,10,FALSE)</f>
        <v>2</v>
      </c>
      <c r="E248" s="2">
        <f>VLOOKUP($A248,級距!A:K,11,FALSE)</f>
        <v>2</v>
      </c>
      <c r="F248" s="2">
        <f t="shared" si="5"/>
        <v>1</v>
      </c>
    </row>
    <row r="249" spans="1:6" x14ac:dyDescent="0.25">
      <c r="A249" s="36">
        <v>44827</v>
      </c>
      <c r="B249" s="20">
        <v>5920</v>
      </c>
      <c r="C249" s="2">
        <f>VLOOKUP($A249,級距!$A:$K,9,FALSE)</f>
        <v>5</v>
      </c>
      <c r="D249" s="2">
        <f>VLOOKUP($A249,級距!A:K,10,FALSE)</f>
        <v>9</v>
      </c>
      <c r="E249" s="2">
        <f>VLOOKUP($A249,級距!A:K,11,FALSE)</f>
        <v>3</v>
      </c>
      <c r="F249" s="2">
        <f t="shared" si="5"/>
        <v>1</v>
      </c>
    </row>
    <row r="250" spans="1:6" x14ac:dyDescent="0.25">
      <c r="A250" s="36">
        <v>44826</v>
      </c>
      <c r="B250" s="20">
        <v>-8900</v>
      </c>
      <c r="C250" s="2">
        <f>VLOOKUP($A250,級距!$A:$K,9,FALSE)</f>
        <v>8</v>
      </c>
      <c r="D250" s="2">
        <f>VLOOKUP($A250,級距!A:K,10,FALSE)</f>
        <v>6</v>
      </c>
      <c r="E250" s="2">
        <f>VLOOKUP($A250,級距!A:K,11,FALSE)</f>
        <v>1</v>
      </c>
      <c r="F250" s="2">
        <f t="shared" si="5"/>
        <v>1</v>
      </c>
    </row>
    <row r="251" spans="1:6" x14ac:dyDescent="0.25">
      <c r="A251" s="36">
        <v>44820</v>
      </c>
      <c r="B251" s="20">
        <v>-100</v>
      </c>
      <c r="C251" s="2">
        <f>VLOOKUP($A251,級距!$A:$K,9,FALSE)</f>
        <v>1</v>
      </c>
      <c r="D251" s="2">
        <f>VLOOKUP($A251,級距!A:K,10,FALSE)</f>
        <v>3</v>
      </c>
      <c r="E251" s="2">
        <f>VLOOKUP($A251,級距!A:K,11,FALSE)</f>
        <v>2</v>
      </c>
      <c r="F251" s="2">
        <f t="shared" si="5"/>
        <v>1</v>
      </c>
    </row>
    <row r="252" spans="1:6" x14ac:dyDescent="0.25">
      <c r="A252" s="36">
        <v>44819</v>
      </c>
      <c r="B252" s="20">
        <v>4780</v>
      </c>
      <c r="C252" s="2">
        <f>VLOOKUP($A252,級距!$A:$K,9,FALSE)</f>
        <v>5</v>
      </c>
      <c r="D252" s="2">
        <f>VLOOKUP($A252,級距!A:K,10,FALSE)</f>
        <v>9</v>
      </c>
      <c r="E252" s="2">
        <f>VLOOKUP($A252,級距!A:K,11,FALSE)</f>
        <v>3</v>
      </c>
      <c r="F252" s="2">
        <f t="shared" si="5"/>
        <v>1</v>
      </c>
    </row>
    <row r="253" spans="1:6" x14ac:dyDescent="0.25">
      <c r="A253" s="36">
        <v>44816</v>
      </c>
      <c r="B253" s="20">
        <v>-10540</v>
      </c>
      <c r="C253" s="2">
        <f>VLOOKUP($A253,級距!$A:$K,9,FALSE)</f>
        <v>5</v>
      </c>
      <c r="D253" s="2">
        <f>VLOOKUP($A253,級距!A:K,10,FALSE)</f>
        <v>7</v>
      </c>
      <c r="E253" s="2">
        <f>VLOOKUP($A253,級距!A:K,11,FALSE)</f>
        <v>3</v>
      </c>
      <c r="F253" s="2">
        <f t="shared" si="5"/>
        <v>1</v>
      </c>
    </row>
    <row r="254" spans="1:6" x14ac:dyDescent="0.25">
      <c r="A254" s="36">
        <v>44810</v>
      </c>
      <c r="B254" s="20">
        <v>16500.0000000002</v>
      </c>
      <c r="C254" s="2">
        <f>VLOOKUP($A254,級距!$A:$K,9,FALSE)</f>
        <v>5</v>
      </c>
      <c r="D254" s="2">
        <f>VLOOKUP($A254,級距!A:K,10,FALSE)</f>
        <v>8</v>
      </c>
      <c r="E254" s="2">
        <f>VLOOKUP($A254,級距!A:K,11,FALSE)</f>
        <v>3</v>
      </c>
      <c r="F254" s="2">
        <f t="shared" si="5"/>
        <v>1</v>
      </c>
    </row>
    <row r="255" spans="1:6" x14ac:dyDescent="0.25">
      <c r="A255" s="36">
        <v>44805</v>
      </c>
      <c r="B255" s="20">
        <v>14280.0000000002</v>
      </c>
      <c r="C255" s="2">
        <f>VLOOKUP($A255,級距!$A:$K,9,FALSE)</f>
        <v>7</v>
      </c>
      <c r="D255" s="2">
        <f>VLOOKUP($A255,級距!A:K,10,FALSE)</f>
        <v>5</v>
      </c>
      <c r="E255" s="2">
        <f>VLOOKUP($A255,級距!A:K,11,FALSE)</f>
        <v>1</v>
      </c>
      <c r="F255" s="2">
        <f t="shared" si="5"/>
        <v>1</v>
      </c>
    </row>
    <row r="256" spans="1:6" x14ac:dyDescent="0.25">
      <c r="A256" s="36">
        <v>44803</v>
      </c>
      <c r="B256" s="20">
        <v>8939.9999999995998</v>
      </c>
      <c r="C256" s="2">
        <f>VLOOKUP($A256,級距!$A:$K,9,FALSE)</f>
        <v>6</v>
      </c>
      <c r="D256" s="2">
        <f>VLOOKUP($A256,級距!A:K,10,FALSE)</f>
        <v>8</v>
      </c>
      <c r="E256" s="2">
        <f>VLOOKUP($A256,級距!A:K,11,FALSE)</f>
        <v>4</v>
      </c>
      <c r="F256" s="2">
        <f t="shared" si="5"/>
        <v>1</v>
      </c>
    </row>
    <row r="257" spans="1:6" x14ac:dyDescent="0.25">
      <c r="A257" s="36">
        <v>44797</v>
      </c>
      <c r="B257" s="20">
        <v>3579.9999999999995</v>
      </c>
      <c r="C257" s="2">
        <f>VLOOKUP($A257,級距!$A:$K,9,FALSE)</f>
        <v>5</v>
      </c>
      <c r="D257" s="2">
        <f>VLOOKUP($A257,級距!A:K,10,FALSE)</f>
        <v>3</v>
      </c>
      <c r="E257" s="2">
        <f>VLOOKUP($A257,級距!A:K,11,FALSE)</f>
        <v>2</v>
      </c>
      <c r="F257" s="2">
        <f t="shared" si="5"/>
        <v>1</v>
      </c>
    </row>
    <row r="258" spans="1:6" x14ac:dyDescent="0.25">
      <c r="A258" s="36">
        <v>44796</v>
      </c>
      <c r="B258" s="20">
        <v>-21340</v>
      </c>
      <c r="C258" s="2">
        <f>VLOOKUP($A258,級距!$A:$K,9,FALSE)</f>
        <v>9</v>
      </c>
      <c r="D258" s="2">
        <f>VLOOKUP($A258,級距!A:K,10,FALSE)</f>
        <v>9</v>
      </c>
      <c r="E258" s="2">
        <f>VLOOKUP($A258,級距!A:K,11,FALSE)</f>
        <v>4</v>
      </c>
      <c r="F258" s="2">
        <f t="shared" ref="F258:F321" si="6">IF(B258&lt;&gt;0,1,0)</f>
        <v>1</v>
      </c>
    </row>
    <row r="259" spans="1:6" x14ac:dyDescent="0.25">
      <c r="A259" s="36">
        <v>44795</v>
      </c>
      <c r="B259" s="20">
        <v>30239.9999999994</v>
      </c>
      <c r="C259" s="2">
        <f>VLOOKUP($A259,級距!$A:$K,9,FALSE)</f>
        <v>4</v>
      </c>
      <c r="D259" s="2">
        <f>VLOOKUP($A259,級距!A:K,10,FALSE)</f>
        <v>7</v>
      </c>
      <c r="E259" s="2">
        <f>VLOOKUP($A259,級距!A:K,11,FALSE)</f>
        <v>3</v>
      </c>
      <c r="F259" s="2">
        <f t="shared" si="6"/>
        <v>1</v>
      </c>
    </row>
    <row r="260" spans="1:6" x14ac:dyDescent="0.25">
      <c r="A260" s="36">
        <v>44792</v>
      </c>
      <c r="B260" s="20">
        <v>4900</v>
      </c>
      <c r="C260" s="2">
        <f>VLOOKUP($A260,級距!$A:$K,9,FALSE)</f>
        <v>5</v>
      </c>
      <c r="D260" s="2">
        <f>VLOOKUP($A260,級距!A:K,10,FALSE)</f>
        <v>9</v>
      </c>
      <c r="E260" s="2">
        <f>VLOOKUP($A260,級距!A:K,11,FALSE)</f>
        <v>3</v>
      </c>
      <c r="F260" s="2">
        <f t="shared" si="6"/>
        <v>1</v>
      </c>
    </row>
    <row r="261" spans="1:6" x14ac:dyDescent="0.25">
      <c r="A261" s="36">
        <v>44790</v>
      </c>
      <c r="B261" s="20">
        <v>4400.0000000002001</v>
      </c>
      <c r="C261" s="2">
        <f>VLOOKUP($A261,級距!$A:$K,9,FALSE)</f>
        <v>3</v>
      </c>
      <c r="D261" s="2">
        <f>VLOOKUP($A261,級距!A:K,10,FALSE)</f>
        <v>5</v>
      </c>
      <c r="E261" s="2">
        <f>VLOOKUP($A261,級距!A:K,11,FALSE)</f>
        <v>2</v>
      </c>
      <c r="F261" s="2">
        <f t="shared" si="6"/>
        <v>1</v>
      </c>
    </row>
    <row r="262" spans="1:6" x14ac:dyDescent="0.25">
      <c r="A262" s="36">
        <v>44783</v>
      </c>
      <c r="B262" s="20">
        <v>-5400</v>
      </c>
      <c r="C262" s="2">
        <f>VLOOKUP($A262,級距!$A:$K,9,FALSE)</f>
        <v>2</v>
      </c>
      <c r="D262" s="2">
        <f>VLOOKUP($A262,級距!A:K,10,FALSE)</f>
        <v>1</v>
      </c>
      <c r="E262" s="2">
        <f>VLOOKUP($A262,級距!A:K,11,FALSE)</f>
        <v>2</v>
      </c>
      <c r="F262" s="2">
        <f t="shared" si="6"/>
        <v>1</v>
      </c>
    </row>
    <row r="263" spans="1:6" x14ac:dyDescent="0.25">
      <c r="A263" s="36">
        <v>44782</v>
      </c>
      <c r="B263" s="20">
        <v>-8159.9999999998008</v>
      </c>
      <c r="C263" s="2">
        <f>VLOOKUP($A263,級距!$A:$K,9,FALSE)</f>
        <v>5</v>
      </c>
      <c r="D263" s="2">
        <f>VLOOKUP($A263,級距!A:K,10,FALSE)</f>
        <v>9</v>
      </c>
      <c r="E263" s="2">
        <f>VLOOKUP($A263,級距!A:K,11,FALSE)</f>
        <v>3</v>
      </c>
      <c r="F263" s="2">
        <f t="shared" si="6"/>
        <v>1</v>
      </c>
    </row>
    <row r="264" spans="1:6" x14ac:dyDescent="0.25">
      <c r="A264" s="36">
        <v>44781</v>
      </c>
      <c r="B264" s="20">
        <v>7720</v>
      </c>
      <c r="C264" s="2">
        <f>VLOOKUP($A264,級距!$A:$K,9,FALSE)</f>
        <v>8</v>
      </c>
      <c r="D264" s="2">
        <f>VLOOKUP($A264,級距!A:K,10,FALSE)</f>
        <v>6</v>
      </c>
      <c r="E264" s="2">
        <f>VLOOKUP($A264,級距!A:K,11,FALSE)</f>
        <v>1</v>
      </c>
      <c r="F264" s="2">
        <f t="shared" si="6"/>
        <v>1</v>
      </c>
    </row>
    <row r="265" spans="1:6" x14ac:dyDescent="0.25">
      <c r="A265" s="36">
        <v>44757</v>
      </c>
      <c r="B265" s="20">
        <v>6600</v>
      </c>
      <c r="C265" s="2">
        <f>VLOOKUP($A265,級距!$A:$K,9,FALSE)</f>
        <v>8</v>
      </c>
      <c r="D265" s="2">
        <f>VLOOKUP($A265,級距!A:K,10,FALSE)</f>
        <v>3</v>
      </c>
      <c r="E265" s="2">
        <f>VLOOKUP($A265,級距!A:K,11,FALSE)</f>
        <v>1</v>
      </c>
      <c r="F265" s="2">
        <f t="shared" si="6"/>
        <v>1</v>
      </c>
    </row>
    <row r="266" spans="1:6" x14ac:dyDescent="0.25">
      <c r="A266" s="36">
        <v>44756</v>
      </c>
      <c r="B266" s="20">
        <v>4880</v>
      </c>
      <c r="C266" s="2">
        <f>VLOOKUP($A266,級距!$A:$K,9,FALSE)</f>
        <v>5</v>
      </c>
      <c r="D266" s="2">
        <f>VLOOKUP($A266,級距!A:K,10,FALSE)</f>
        <v>5</v>
      </c>
      <c r="E266" s="2">
        <f>VLOOKUP($A266,級距!A:K,11,FALSE)</f>
        <v>2</v>
      </c>
      <c r="F266" s="2">
        <f t="shared" si="6"/>
        <v>1</v>
      </c>
    </row>
    <row r="267" spans="1:6" x14ac:dyDescent="0.25">
      <c r="A267" s="36">
        <v>44754</v>
      </c>
      <c r="B267" s="20">
        <v>-300</v>
      </c>
      <c r="C267" s="2">
        <f>VLOOKUP($A267,級距!$A:$K,9,FALSE)</f>
        <v>4</v>
      </c>
      <c r="D267" s="2">
        <f>VLOOKUP($A267,級距!A:K,10,FALSE)</f>
        <v>5</v>
      </c>
      <c r="E267" s="2">
        <f>VLOOKUP($A267,級距!A:K,11,FALSE)</f>
        <v>2</v>
      </c>
      <c r="F267" s="2">
        <f t="shared" si="6"/>
        <v>1</v>
      </c>
    </row>
    <row r="268" spans="1:6" x14ac:dyDescent="0.25">
      <c r="A268" s="36">
        <v>44749</v>
      </c>
      <c r="B268" s="20">
        <v>2640</v>
      </c>
      <c r="C268" s="2">
        <f>VLOOKUP($A268,級距!$A:$K,9,FALSE)</f>
        <v>8</v>
      </c>
      <c r="D268" s="2">
        <f>VLOOKUP($A268,級距!A:K,10,FALSE)</f>
        <v>9</v>
      </c>
      <c r="E268" s="2">
        <f>VLOOKUP($A268,級距!A:K,11,FALSE)</f>
        <v>4</v>
      </c>
      <c r="F268" s="2">
        <f t="shared" si="6"/>
        <v>1</v>
      </c>
    </row>
    <row r="269" spans="1:6" x14ac:dyDescent="0.25">
      <c r="A269" s="36">
        <v>44747</v>
      </c>
      <c r="B269" s="20">
        <v>-1100</v>
      </c>
      <c r="C269" s="2">
        <f>VLOOKUP($A269,級距!$A:$K,9,FALSE)</f>
        <v>8</v>
      </c>
      <c r="D269" s="2">
        <f>VLOOKUP($A269,級距!A:K,10,FALSE)</f>
        <v>8</v>
      </c>
      <c r="E269" s="2">
        <f>VLOOKUP($A269,級距!A:K,11,FALSE)</f>
        <v>4</v>
      </c>
      <c r="F269" s="2">
        <f t="shared" si="6"/>
        <v>1</v>
      </c>
    </row>
    <row r="270" spans="1:6" x14ac:dyDescent="0.25">
      <c r="A270" s="36">
        <v>44742</v>
      </c>
      <c r="B270" s="20">
        <v>-7259.9999999999991</v>
      </c>
      <c r="C270" s="2">
        <f>VLOOKUP($A270,級距!$A:$K,9,FALSE)</f>
        <v>8</v>
      </c>
      <c r="D270" s="2">
        <f>VLOOKUP($A270,級距!A:K,10,FALSE)</f>
        <v>8</v>
      </c>
      <c r="E270" s="2">
        <f>VLOOKUP($A270,級距!A:K,11,FALSE)</f>
        <v>4</v>
      </c>
      <c r="F270" s="2">
        <f t="shared" si="6"/>
        <v>1</v>
      </c>
    </row>
    <row r="271" spans="1:6" x14ac:dyDescent="0.25">
      <c r="A271" s="36">
        <v>44735</v>
      </c>
      <c r="B271" s="20">
        <v>-800</v>
      </c>
      <c r="C271" s="2">
        <f>VLOOKUP($A271,級距!$A:$K,9,FALSE)</f>
        <v>4</v>
      </c>
      <c r="D271" s="2">
        <f>VLOOKUP($A271,級距!A:K,10,FALSE)</f>
        <v>1</v>
      </c>
      <c r="E271" s="2">
        <f>VLOOKUP($A271,級距!A:K,11,FALSE)</f>
        <v>2</v>
      </c>
      <c r="F271" s="2">
        <f t="shared" si="6"/>
        <v>1</v>
      </c>
    </row>
    <row r="272" spans="1:6" x14ac:dyDescent="0.25">
      <c r="A272" s="36">
        <v>44732</v>
      </c>
      <c r="B272" s="20">
        <v>-1320</v>
      </c>
      <c r="C272" s="2">
        <f>VLOOKUP($A272,級距!$A:$K,9,FALSE)</f>
        <v>5</v>
      </c>
      <c r="D272" s="2">
        <f>VLOOKUP($A272,級距!A:K,10,FALSE)</f>
        <v>5</v>
      </c>
      <c r="E272" s="2">
        <f>VLOOKUP($A272,級距!A:K,11,FALSE)</f>
        <v>2</v>
      </c>
      <c r="F272" s="2">
        <f t="shared" si="6"/>
        <v>1</v>
      </c>
    </row>
    <row r="273" spans="1:6" x14ac:dyDescent="0.25">
      <c r="A273" s="36">
        <v>44729</v>
      </c>
      <c r="B273" s="20">
        <v>-4800</v>
      </c>
      <c r="C273" s="2">
        <f>VLOOKUP($A273,級距!$A:$K,9,FALSE)</f>
        <v>8</v>
      </c>
      <c r="D273" s="2">
        <f>VLOOKUP($A273,級距!A:K,10,FALSE)</f>
        <v>2</v>
      </c>
      <c r="E273" s="2">
        <f>VLOOKUP($A273,級距!A:K,11,FALSE)</f>
        <v>1</v>
      </c>
      <c r="F273" s="2">
        <f t="shared" si="6"/>
        <v>1</v>
      </c>
    </row>
    <row r="274" spans="1:6" x14ac:dyDescent="0.25">
      <c r="A274" s="36">
        <v>44728</v>
      </c>
      <c r="B274" s="20">
        <v>17300</v>
      </c>
      <c r="C274" s="2">
        <f>VLOOKUP($A274,級距!$A:$K,9,FALSE)</f>
        <v>10</v>
      </c>
      <c r="D274" s="2">
        <f>VLOOKUP($A274,級距!A:K,10,FALSE)</f>
        <v>10</v>
      </c>
      <c r="E274" s="2">
        <f>VLOOKUP($A274,級距!A:K,11,FALSE)</f>
        <v>4</v>
      </c>
      <c r="F274" s="2">
        <f t="shared" si="6"/>
        <v>1</v>
      </c>
    </row>
    <row r="275" spans="1:6" x14ac:dyDescent="0.25">
      <c r="A275" s="36">
        <v>44725</v>
      </c>
      <c r="B275" s="20">
        <v>900</v>
      </c>
      <c r="C275" s="2">
        <f>VLOOKUP($A275,級距!$A:$K,9,FALSE)</f>
        <v>3</v>
      </c>
      <c r="D275" s="2">
        <f>VLOOKUP($A275,級距!A:K,10,FALSE)</f>
        <v>5</v>
      </c>
      <c r="E275" s="2">
        <f>VLOOKUP($A275,級距!A:K,11,FALSE)</f>
        <v>2</v>
      </c>
      <c r="F275" s="2">
        <f t="shared" si="6"/>
        <v>1</v>
      </c>
    </row>
    <row r="276" spans="1:6" x14ac:dyDescent="0.25">
      <c r="A276" s="36">
        <v>44721</v>
      </c>
      <c r="B276" s="20">
        <v>7159.9999999999991</v>
      </c>
      <c r="C276" s="2">
        <f>VLOOKUP($A276,級距!$A:$K,9,FALSE)</f>
        <v>6</v>
      </c>
      <c r="D276" s="2">
        <f>VLOOKUP($A276,級距!A:K,10,FALSE)</f>
        <v>8</v>
      </c>
      <c r="E276" s="2">
        <f>VLOOKUP($A276,級距!A:K,11,FALSE)</f>
        <v>4</v>
      </c>
      <c r="F276" s="2">
        <f t="shared" si="6"/>
        <v>1</v>
      </c>
    </row>
    <row r="277" spans="1:6" x14ac:dyDescent="0.25">
      <c r="A277" s="36">
        <v>44718</v>
      </c>
      <c r="B277" s="20">
        <v>160</v>
      </c>
      <c r="C277" s="2">
        <f>VLOOKUP($A277,級距!$A:$K,9,FALSE)</f>
        <v>7</v>
      </c>
      <c r="D277" s="2">
        <f>VLOOKUP($A277,級距!A:K,10,FALSE)</f>
        <v>3</v>
      </c>
      <c r="E277" s="2">
        <f>VLOOKUP($A277,級距!A:K,11,FALSE)</f>
        <v>1</v>
      </c>
      <c r="F277" s="2">
        <f t="shared" si="6"/>
        <v>1</v>
      </c>
    </row>
    <row r="278" spans="1:6" x14ac:dyDescent="0.25">
      <c r="A278" s="36">
        <v>44712</v>
      </c>
      <c r="B278" s="20">
        <v>-400</v>
      </c>
      <c r="C278" s="2">
        <f>VLOOKUP($A278,級距!$A:$K,9,FALSE)</f>
        <v>5</v>
      </c>
      <c r="D278" s="2">
        <f>VLOOKUP($A278,級距!A:K,10,FALSE)</f>
        <v>4</v>
      </c>
      <c r="E278" s="2">
        <f>VLOOKUP($A278,級距!A:K,11,FALSE)</f>
        <v>2</v>
      </c>
      <c r="F278" s="2">
        <f t="shared" si="6"/>
        <v>1</v>
      </c>
    </row>
    <row r="279" spans="1:6" x14ac:dyDescent="0.25">
      <c r="A279" s="36">
        <v>44699</v>
      </c>
      <c r="B279" s="20">
        <v>4820</v>
      </c>
      <c r="C279" s="2">
        <f>VLOOKUP($A279,級距!$A:$K,9,FALSE)</f>
        <v>6</v>
      </c>
      <c r="D279" s="2">
        <f>VLOOKUP($A279,級距!A:K,10,FALSE)</f>
        <v>3</v>
      </c>
      <c r="E279" s="2">
        <f>VLOOKUP($A279,級距!A:K,11,FALSE)</f>
        <v>1</v>
      </c>
      <c r="F279" s="2">
        <f t="shared" si="6"/>
        <v>1</v>
      </c>
    </row>
    <row r="280" spans="1:6" x14ac:dyDescent="0.25">
      <c r="A280" s="36">
        <v>44694</v>
      </c>
      <c r="B280" s="20">
        <v>-3120</v>
      </c>
      <c r="C280" s="2">
        <f>VLOOKUP($A280,級距!$A:$K,9,FALSE)</f>
        <v>2</v>
      </c>
      <c r="D280" s="2">
        <f>VLOOKUP($A280,級距!A:K,10,FALSE)</f>
        <v>5</v>
      </c>
      <c r="E280" s="2">
        <f>VLOOKUP($A280,級距!A:K,11,FALSE)</f>
        <v>2</v>
      </c>
      <c r="F280" s="2">
        <f t="shared" si="6"/>
        <v>1</v>
      </c>
    </row>
    <row r="281" spans="1:6" x14ac:dyDescent="0.25">
      <c r="A281" s="36">
        <v>44693</v>
      </c>
      <c r="B281" s="20">
        <v>-200</v>
      </c>
      <c r="C281" s="2">
        <f>VLOOKUP($A281,級距!$A:$K,9,FALSE)</f>
        <v>5</v>
      </c>
      <c r="D281" s="2">
        <f>VLOOKUP($A281,級距!A:K,10,FALSE)</f>
        <v>5</v>
      </c>
      <c r="E281" s="2">
        <f>VLOOKUP($A281,級距!A:K,11,FALSE)</f>
        <v>2</v>
      </c>
      <c r="F281" s="2">
        <f t="shared" si="6"/>
        <v>1</v>
      </c>
    </row>
    <row r="282" spans="1:6" x14ac:dyDescent="0.25">
      <c r="A282" s="36">
        <v>44692</v>
      </c>
      <c r="B282" s="20">
        <v>-6020</v>
      </c>
      <c r="C282" s="2">
        <f>VLOOKUP($A282,級距!$A:$K,9,FALSE)</f>
        <v>5</v>
      </c>
      <c r="D282" s="2">
        <f>VLOOKUP($A282,級距!A:K,10,FALSE)</f>
        <v>1</v>
      </c>
      <c r="E282" s="2">
        <f>VLOOKUP($A282,級距!A:K,11,FALSE)</f>
        <v>2</v>
      </c>
      <c r="F282" s="2">
        <f t="shared" si="6"/>
        <v>1</v>
      </c>
    </row>
    <row r="283" spans="1:6" x14ac:dyDescent="0.25">
      <c r="A283" s="36">
        <v>44691</v>
      </c>
      <c r="B283" s="20">
        <v>11719.999999999998</v>
      </c>
      <c r="C283" s="2">
        <f>VLOOKUP($A283,級距!$A:$K,9,FALSE)</f>
        <v>9</v>
      </c>
      <c r="D283" s="2">
        <f>VLOOKUP($A283,級距!A:K,10,FALSE)</f>
        <v>9</v>
      </c>
      <c r="E283" s="2">
        <f>VLOOKUP($A283,級距!A:K,11,FALSE)</f>
        <v>4</v>
      </c>
      <c r="F283" s="2">
        <f t="shared" si="6"/>
        <v>1</v>
      </c>
    </row>
    <row r="284" spans="1:6" x14ac:dyDescent="0.25">
      <c r="A284" s="36">
        <v>44690</v>
      </c>
      <c r="B284" s="20">
        <v>9000</v>
      </c>
      <c r="C284" s="2">
        <f>VLOOKUP($A284,級距!$A:$K,9,FALSE)</f>
        <v>5</v>
      </c>
      <c r="D284" s="2">
        <f>VLOOKUP($A284,級距!A:K,10,FALSE)</f>
        <v>8</v>
      </c>
      <c r="E284" s="2">
        <f>VLOOKUP($A284,級距!A:K,11,FALSE)</f>
        <v>3</v>
      </c>
      <c r="F284" s="2">
        <f t="shared" si="6"/>
        <v>1</v>
      </c>
    </row>
    <row r="285" spans="1:6" x14ac:dyDescent="0.25">
      <c r="A285" s="36">
        <v>44676</v>
      </c>
      <c r="B285" s="20">
        <v>4200</v>
      </c>
      <c r="C285" s="2">
        <f>VLOOKUP($A285,級距!$A:$K,9,FALSE)</f>
        <v>3</v>
      </c>
      <c r="D285" s="2">
        <f>VLOOKUP($A285,級距!A:K,10,FALSE)</f>
        <v>5</v>
      </c>
      <c r="E285" s="2">
        <f>VLOOKUP($A285,級距!A:K,11,FALSE)</f>
        <v>2</v>
      </c>
      <c r="F285" s="2">
        <f t="shared" si="6"/>
        <v>1</v>
      </c>
    </row>
    <row r="286" spans="1:6" x14ac:dyDescent="0.25">
      <c r="A286" s="36">
        <v>44670</v>
      </c>
      <c r="B286" s="20">
        <v>-15960</v>
      </c>
      <c r="C286" s="2">
        <f>VLOOKUP($A286,級距!$A:$K,9,FALSE)</f>
        <v>4</v>
      </c>
      <c r="D286" s="2">
        <f>VLOOKUP($A286,級距!A:K,10,FALSE)</f>
        <v>1</v>
      </c>
      <c r="E286" s="2">
        <f>VLOOKUP($A286,級距!A:K,11,FALSE)</f>
        <v>2</v>
      </c>
      <c r="F286" s="2">
        <f t="shared" si="6"/>
        <v>1</v>
      </c>
    </row>
    <row r="287" spans="1:6" x14ac:dyDescent="0.25">
      <c r="A287" s="36">
        <v>44669</v>
      </c>
      <c r="B287" s="20">
        <v>700</v>
      </c>
      <c r="C287" s="2">
        <f>VLOOKUP($A287,級距!$A:$K,9,FALSE)</f>
        <v>2</v>
      </c>
      <c r="D287" s="2">
        <f>VLOOKUP($A287,級距!A:K,10,FALSE)</f>
        <v>4</v>
      </c>
      <c r="E287" s="2">
        <f>VLOOKUP($A287,級距!A:K,11,FALSE)</f>
        <v>2</v>
      </c>
      <c r="F287" s="2">
        <f t="shared" si="6"/>
        <v>1</v>
      </c>
    </row>
    <row r="288" spans="1:6" x14ac:dyDescent="0.25">
      <c r="A288" s="36">
        <v>44663</v>
      </c>
      <c r="B288" s="20">
        <v>2080</v>
      </c>
      <c r="C288" s="2">
        <f>VLOOKUP($A288,級距!$A:$K,9,FALSE)</f>
        <v>1</v>
      </c>
      <c r="D288" s="2">
        <f>VLOOKUP($A288,級距!A:K,10,FALSE)</f>
        <v>6</v>
      </c>
      <c r="E288" s="2">
        <f>VLOOKUP($A288,級距!A:K,11,FALSE)</f>
        <v>2</v>
      </c>
      <c r="F288" s="2">
        <f t="shared" si="6"/>
        <v>1</v>
      </c>
    </row>
    <row r="289" spans="1:6" x14ac:dyDescent="0.25">
      <c r="A289" s="36">
        <v>44662</v>
      </c>
      <c r="B289" s="20">
        <v>-8280</v>
      </c>
      <c r="C289" s="2">
        <f>VLOOKUP($A289,級距!$A:$K,9,FALSE)</f>
        <v>3</v>
      </c>
      <c r="D289" s="2">
        <f>VLOOKUP($A289,級距!A:K,10,FALSE)</f>
        <v>4</v>
      </c>
      <c r="E289" s="2">
        <f>VLOOKUP($A289,級距!A:K,11,FALSE)</f>
        <v>2</v>
      </c>
      <c r="F289" s="2">
        <f t="shared" si="6"/>
        <v>1</v>
      </c>
    </row>
    <row r="290" spans="1:6" x14ac:dyDescent="0.25">
      <c r="A290" s="36">
        <v>44659</v>
      </c>
      <c r="B290" s="20">
        <v>-7539.999999999799</v>
      </c>
      <c r="C290" s="2">
        <f>VLOOKUP($A290,級距!$A:$K,9,FALSE)</f>
        <v>3</v>
      </c>
      <c r="D290" s="2">
        <f>VLOOKUP($A290,級距!A:K,10,FALSE)</f>
        <v>1</v>
      </c>
      <c r="E290" s="2">
        <f>VLOOKUP($A290,級距!A:K,11,FALSE)</f>
        <v>2</v>
      </c>
      <c r="F290" s="2">
        <f t="shared" si="6"/>
        <v>1</v>
      </c>
    </row>
    <row r="291" spans="1:6" x14ac:dyDescent="0.25">
      <c r="A291" s="36">
        <v>44650</v>
      </c>
      <c r="B291" s="20">
        <v>7440.0000000001992</v>
      </c>
      <c r="C291" s="2">
        <f>VLOOKUP($A291,級距!$A:$K,9,FALSE)</f>
        <v>4</v>
      </c>
      <c r="D291" s="2">
        <f>VLOOKUP($A291,級距!A:K,10,FALSE)</f>
        <v>6</v>
      </c>
      <c r="E291" s="2">
        <f>VLOOKUP($A291,級距!A:K,11,FALSE)</f>
        <v>2</v>
      </c>
      <c r="F291" s="2">
        <f t="shared" si="6"/>
        <v>1</v>
      </c>
    </row>
    <row r="292" spans="1:6" x14ac:dyDescent="0.25">
      <c r="A292" s="36">
        <v>44648</v>
      </c>
      <c r="B292" s="20">
        <v>-7199.9999999997999</v>
      </c>
      <c r="C292" s="2">
        <f>VLOOKUP($A292,級距!$A:$K,9,FALSE)</f>
        <v>4</v>
      </c>
      <c r="D292" s="2">
        <f>VLOOKUP($A292,級距!A:K,10,FALSE)</f>
        <v>9</v>
      </c>
      <c r="E292" s="2">
        <f>VLOOKUP($A292,級距!A:K,11,FALSE)</f>
        <v>3</v>
      </c>
      <c r="F292" s="2">
        <f t="shared" si="6"/>
        <v>1</v>
      </c>
    </row>
    <row r="293" spans="1:6" x14ac:dyDescent="0.25">
      <c r="A293" s="36">
        <v>44644</v>
      </c>
      <c r="B293" s="20">
        <v>5619.9999999997999</v>
      </c>
      <c r="C293" s="2">
        <f>VLOOKUP($A293,級距!$A:$K,9,FALSE)</f>
        <v>6</v>
      </c>
      <c r="D293" s="2">
        <f>VLOOKUP($A293,級距!A:K,10,FALSE)</f>
        <v>6</v>
      </c>
      <c r="E293" s="2">
        <f>VLOOKUP($A293,級距!A:K,11,FALSE)</f>
        <v>1</v>
      </c>
      <c r="F293" s="2">
        <f t="shared" si="6"/>
        <v>1</v>
      </c>
    </row>
    <row r="294" spans="1:6" x14ac:dyDescent="0.25">
      <c r="A294" s="36">
        <v>44636</v>
      </c>
      <c r="B294" s="20">
        <v>-1239.9999999999998</v>
      </c>
      <c r="C294" s="2">
        <f>VLOOKUP($A294,級距!$A:$K,9,FALSE)</f>
        <v>5</v>
      </c>
      <c r="D294" s="2">
        <f>VLOOKUP($A294,級距!A:K,10,FALSE)</f>
        <v>7</v>
      </c>
      <c r="E294" s="2">
        <f>VLOOKUP($A294,級距!A:K,11,FALSE)</f>
        <v>3</v>
      </c>
      <c r="F294" s="2">
        <f t="shared" si="6"/>
        <v>1</v>
      </c>
    </row>
    <row r="295" spans="1:6" x14ac:dyDescent="0.25">
      <c r="A295" s="36">
        <v>44635</v>
      </c>
      <c r="B295" s="20">
        <v>4960</v>
      </c>
      <c r="C295" s="2">
        <f>VLOOKUP($A295,級距!$A:$K,9,FALSE)</f>
        <v>7</v>
      </c>
      <c r="D295" s="2">
        <f>VLOOKUP($A295,級距!A:K,10,FALSE)</f>
        <v>6</v>
      </c>
      <c r="E295" s="2">
        <f>VLOOKUP($A295,級距!A:K,11,FALSE)</f>
        <v>1</v>
      </c>
      <c r="F295" s="2">
        <f t="shared" si="6"/>
        <v>1</v>
      </c>
    </row>
    <row r="296" spans="1:6" x14ac:dyDescent="0.25">
      <c r="A296" s="36">
        <v>44634</v>
      </c>
      <c r="B296" s="20">
        <v>-17640</v>
      </c>
      <c r="C296" s="2">
        <f>VLOOKUP($A296,級距!$A:$K,9,FALSE)</f>
        <v>8</v>
      </c>
      <c r="D296" s="2">
        <f>VLOOKUP($A296,級距!A:K,10,FALSE)</f>
        <v>8</v>
      </c>
      <c r="E296" s="2">
        <f>VLOOKUP($A296,級距!A:K,11,FALSE)</f>
        <v>4</v>
      </c>
      <c r="F296" s="2">
        <f t="shared" si="6"/>
        <v>1</v>
      </c>
    </row>
    <row r="297" spans="1:6" x14ac:dyDescent="0.25">
      <c r="A297" s="36">
        <v>44629</v>
      </c>
      <c r="B297" s="20">
        <v>-6100</v>
      </c>
      <c r="C297" s="2">
        <f>VLOOKUP($A297,級距!$A:$K,9,FALSE)</f>
        <v>9</v>
      </c>
      <c r="D297" s="2">
        <f>VLOOKUP($A297,級距!A:K,10,FALSE)</f>
        <v>7</v>
      </c>
      <c r="E297" s="2">
        <f>VLOOKUP($A297,級距!A:K,11,FALSE)</f>
        <v>4</v>
      </c>
      <c r="F297" s="2">
        <f t="shared" si="6"/>
        <v>1</v>
      </c>
    </row>
    <row r="298" spans="1:6" x14ac:dyDescent="0.25">
      <c r="A298" s="36">
        <v>44628</v>
      </c>
      <c r="B298" s="20">
        <v>28800</v>
      </c>
      <c r="C298" s="2">
        <f>VLOOKUP($A298,級距!$A:$K,9,FALSE)</f>
        <v>10</v>
      </c>
      <c r="D298" s="2">
        <f>VLOOKUP($A298,級距!A:K,10,FALSE)</f>
        <v>2</v>
      </c>
      <c r="E298" s="2">
        <f>VLOOKUP($A298,級距!A:K,11,FALSE)</f>
        <v>1</v>
      </c>
      <c r="F298" s="2">
        <f t="shared" si="6"/>
        <v>1</v>
      </c>
    </row>
    <row r="299" spans="1:6" x14ac:dyDescent="0.25">
      <c r="A299" s="36">
        <v>44627</v>
      </c>
      <c r="B299" s="20">
        <v>6020</v>
      </c>
      <c r="C299" s="2">
        <f>VLOOKUP($A299,級距!$A:$K,9,FALSE)</f>
        <v>10</v>
      </c>
      <c r="D299" s="2">
        <f>VLOOKUP($A299,級距!A:K,10,FALSE)</f>
        <v>7</v>
      </c>
      <c r="E299" s="2">
        <f>VLOOKUP($A299,級距!A:K,11,FALSE)</f>
        <v>4</v>
      </c>
      <c r="F299" s="2">
        <f t="shared" si="6"/>
        <v>1</v>
      </c>
    </row>
    <row r="300" spans="1:6" x14ac:dyDescent="0.25">
      <c r="A300" s="36">
        <v>44620</v>
      </c>
      <c r="B300" s="20">
        <v>-2280</v>
      </c>
      <c r="C300" s="2">
        <f>VLOOKUP($A300,級距!$A:$K,9,FALSE)</f>
        <v>8</v>
      </c>
      <c r="D300" s="2">
        <f>VLOOKUP($A300,級距!A:K,10,FALSE)</f>
        <v>5</v>
      </c>
      <c r="E300" s="2">
        <f>VLOOKUP($A300,級距!A:K,11,FALSE)</f>
        <v>1</v>
      </c>
      <c r="F300" s="2">
        <f t="shared" si="6"/>
        <v>1</v>
      </c>
    </row>
    <row r="301" spans="1:6" x14ac:dyDescent="0.25">
      <c r="A301" s="36">
        <v>44617</v>
      </c>
      <c r="B301" s="20">
        <v>-1400</v>
      </c>
      <c r="C301" s="2">
        <f>VLOOKUP($A301,級距!$A:$K,9,FALSE)</f>
        <v>3</v>
      </c>
      <c r="D301" s="2">
        <f>VLOOKUP($A301,級距!A:K,10,FALSE)</f>
        <v>4</v>
      </c>
      <c r="E301" s="2">
        <f>VLOOKUP($A301,級距!A:K,11,FALSE)</f>
        <v>2</v>
      </c>
      <c r="F301" s="2">
        <f t="shared" si="6"/>
        <v>1</v>
      </c>
    </row>
    <row r="302" spans="1:6" x14ac:dyDescent="0.25">
      <c r="A302" s="36">
        <v>44614</v>
      </c>
      <c r="B302" s="20">
        <v>-10100</v>
      </c>
      <c r="C302" s="2">
        <f>VLOOKUP($A302,級距!$A:$K,9,FALSE)</f>
        <v>5</v>
      </c>
      <c r="D302" s="2">
        <f>VLOOKUP($A302,級距!A:K,10,FALSE)</f>
        <v>4</v>
      </c>
      <c r="E302" s="2">
        <f>VLOOKUP($A302,級距!A:K,11,FALSE)</f>
        <v>2</v>
      </c>
      <c r="F302" s="2">
        <f t="shared" si="6"/>
        <v>1</v>
      </c>
    </row>
    <row r="303" spans="1:6" x14ac:dyDescent="0.25">
      <c r="A303" s="36">
        <v>44613</v>
      </c>
      <c r="B303" s="20">
        <v>13119.9999999998</v>
      </c>
      <c r="C303" s="2">
        <f>VLOOKUP($A303,級距!$A:$K,9,FALSE)</f>
        <v>9</v>
      </c>
      <c r="D303" s="2">
        <f>VLOOKUP($A303,級距!A:K,10,FALSE)</f>
        <v>9</v>
      </c>
      <c r="E303" s="2">
        <f>VLOOKUP($A303,級距!A:K,11,FALSE)</f>
        <v>4</v>
      </c>
      <c r="F303" s="2">
        <f t="shared" si="6"/>
        <v>1</v>
      </c>
    </row>
    <row r="304" spans="1:6" x14ac:dyDescent="0.25">
      <c r="A304" s="36">
        <v>44606</v>
      </c>
      <c r="B304" s="20">
        <v>2660</v>
      </c>
      <c r="C304" s="2">
        <f>VLOOKUP($A304,級距!$A:$K,9,FALSE)</f>
        <v>5</v>
      </c>
      <c r="D304" s="2">
        <f>VLOOKUP($A304,級距!A:K,10,FALSE)</f>
        <v>4</v>
      </c>
      <c r="E304" s="2">
        <f>VLOOKUP($A304,級距!A:K,11,FALSE)</f>
        <v>2</v>
      </c>
      <c r="F304" s="2">
        <f t="shared" si="6"/>
        <v>1</v>
      </c>
    </row>
    <row r="305" spans="1:6" x14ac:dyDescent="0.25">
      <c r="A305" s="36">
        <v>44601</v>
      </c>
      <c r="B305" s="20">
        <v>22060</v>
      </c>
      <c r="C305" s="2">
        <f>VLOOKUP($A305,級距!$A:$K,9,FALSE)</f>
        <v>10</v>
      </c>
      <c r="D305" s="2">
        <f>VLOOKUP($A305,級距!A:K,10,FALSE)</f>
        <v>8</v>
      </c>
      <c r="E305" s="2">
        <f>VLOOKUP($A305,級距!A:K,11,FALSE)</f>
        <v>4</v>
      </c>
      <c r="F305" s="2">
        <f t="shared" si="6"/>
        <v>1</v>
      </c>
    </row>
    <row r="306" spans="1:6" x14ac:dyDescent="0.25">
      <c r="A306" s="36">
        <v>44595</v>
      </c>
      <c r="B306" s="20">
        <v>-3600</v>
      </c>
      <c r="C306" s="2">
        <f>VLOOKUP($A306,級距!$A:$K,9,FALSE)</f>
        <v>5</v>
      </c>
      <c r="D306" s="2">
        <f>VLOOKUP($A306,級距!A:K,10,FALSE)</f>
        <v>3</v>
      </c>
      <c r="E306" s="2">
        <f>VLOOKUP($A306,級距!A:K,11,FALSE)</f>
        <v>2</v>
      </c>
      <c r="F306" s="2">
        <f t="shared" si="6"/>
        <v>1</v>
      </c>
    </row>
    <row r="307" spans="1:6" x14ac:dyDescent="0.25">
      <c r="A307" s="36">
        <v>44586</v>
      </c>
      <c r="B307" s="20">
        <v>-8100</v>
      </c>
      <c r="C307" s="2">
        <f>VLOOKUP($A307,級距!$A:$K,9,FALSE)</f>
        <v>5</v>
      </c>
      <c r="D307" s="2">
        <f>VLOOKUP($A307,級距!A:K,10,FALSE)</f>
        <v>6</v>
      </c>
      <c r="E307" s="2">
        <f>VLOOKUP($A307,級距!A:K,11,FALSE)</f>
        <v>2</v>
      </c>
      <c r="F307" s="2">
        <f t="shared" si="6"/>
        <v>1</v>
      </c>
    </row>
    <row r="308" spans="1:6" x14ac:dyDescent="0.25">
      <c r="A308" s="36">
        <v>44585</v>
      </c>
      <c r="B308" s="20">
        <v>9360.0000000002001</v>
      </c>
      <c r="C308" s="2">
        <f>VLOOKUP($A308,級距!$A:$K,9,FALSE)</f>
        <v>2</v>
      </c>
      <c r="D308" s="2">
        <f>VLOOKUP($A308,級距!A:K,10,FALSE)</f>
        <v>2</v>
      </c>
      <c r="E308" s="2">
        <f>VLOOKUP($A308,級距!A:K,11,FALSE)</f>
        <v>2</v>
      </c>
      <c r="F308" s="2">
        <f t="shared" si="6"/>
        <v>1</v>
      </c>
    </row>
    <row r="309" spans="1:6" x14ac:dyDescent="0.25">
      <c r="A309" s="36">
        <v>44580</v>
      </c>
      <c r="B309" s="20">
        <v>500</v>
      </c>
      <c r="C309" s="2">
        <f>VLOOKUP($A309,級距!$A:$K,9,FALSE)</f>
        <v>2</v>
      </c>
      <c r="D309" s="2">
        <f>VLOOKUP($A309,級距!A:K,10,FALSE)</f>
        <v>8</v>
      </c>
      <c r="E309" s="2">
        <f>VLOOKUP($A309,級距!A:K,11,FALSE)</f>
        <v>3</v>
      </c>
      <c r="F309" s="2">
        <f t="shared" si="6"/>
        <v>1</v>
      </c>
    </row>
    <row r="310" spans="1:6" x14ac:dyDescent="0.25">
      <c r="A310" s="36">
        <v>44579</v>
      </c>
      <c r="B310" s="20">
        <v>-4200</v>
      </c>
      <c r="C310" s="2">
        <f>VLOOKUP($A310,級距!$A:$K,9,FALSE)</f>
        <v>8</v>
      </c>
      <c r="D310" s="2">
        <f>VLOOKUP($A310,級距!A:K,10,FALSE)</f>
        <v>9</v>
      </c>
      <c r="E310" s="2">
        <f>VLOOKUP($A310,級距!A:K,11,FALSE)</f>
        <v>4</v>
      </c>
      <c r="F310" s="2">
        <f t="shared" si="6"/>
        <v>1</v>
      </c>
    </row>
    <row r="311" spans="1:6" x14ac:dyDescent="0.25">
      <c r="A311" s="36">
        <v>44578</v>
      </c>
      <c r="B311" s="20">
        <v>-10080.0000000002</v>
      </c>
      <c r="C311" s="2">
        <f>VLOOKUP($A311,級距!$A:$K,9,FALSE)</f>
        <v>3</v>
      </c>
      <c r="D311" s="2">
        <f>VLOOKUP($A311,級距!A:K,10,FALSE)</f>
        <v>6</v>
      </c>
      <c r="E311" s="2">
        <f>VLOOKUP($A311,級距!A:K,11,FALSE)</f>
        <v>2</v>
      </c>
      <c r="F311" s="2">
        <f t="shared" si="6"/>
        <v>1</v>
      </c>
    </row>
    <row r="312" spans="1:6" x14ac:dyDescent="0.25">
      <c r="A312" s="36">
        <v>44575</v>
      </c>
      <c r="B312" s="20">
        <v>-260.00000000000006</v>
      </c>
      <c r="C312" s="2">
        <f>VLOOKUP($A312,級距!$A:$K,9,FALSE)</f>
        <v>5</v>
      </c>
      <c r="D312" s="2">
        <f>VLOOKUP($A312,級距!A:K,10,FALSE)</f>
        <v>2</v>
      </c>
      <c r="E312" s="2">
        <f>VLOOKUP($A312,級距!A:K,11,FALSE)</f>
        <v>2</v>
      </c>
      <c r="F312" s="2">
        <f t="shared" si="6"/>
        <v>1</v>
      </c>
    </row>
    <row r="313" spans="1:6" x14ac:dyDescent="0.25">
      <c r="A313" s="36">
        <v>44567</v>
      </c>
      <c r="B313" s="20">
        <v>-9520</v>
      </c>
      <c r="C313" s="2">
        <f>VLOOKUP($A313,級距!$A:$K,9,FALSE)</f>
        <v>8</v>
      </c>
      <c r="D313" s="2">
        <f>VLOOKUP($A313,級距!A:K,10,FALSE)</f>
        <v>9</v>
      </c>
      <c r="E313" s="2">
        <f>VLOOKUP($A313,級距!A:K,11,FALSE)</f>
        <v>4</v>
      </c>
      <c r="F313" s="2">
        <f t="shared" si="6"/>
        <v>1</v>
      </c>
    </row>
    <row r="314" spans="1:6" x14ac:dyDescent="0.25">
      <c r="A314" s="36">
        <v>44565</v>
      </c>
      <c r="B314" s="20">
        <v>-8800</v>
      </c>
      <c r="C314" s="2">
        <f>VLOOKUP($A314,級距!$A:$K,9,FALSE)</f>
        <v>6</v>
      </c>
      <c r="D314" s="2">
        <f>VLOOKUP($A314,級距!A:K,10,FALSE)</f>
        <v>4</v>
      </c>
      <c r="E314" s="2">
        <f>VLOOKUP($A314,級距!A:K,11,FALSE)</f>
        <v>1</v>
      </c>
      <c r="F314" s="2">
        <f t="shared" si="6"/>
        <v>1</v>
      </c>
    </row>
    <row r="315" spans="1:6" x14ac:dyDescent="0.25">
      <c r="A315" s="36">
        <v>44558</v>
      </c>
      <c r="B315" s="20">
        <v>-4019.9999999999995</v>
      </c>
      <c r="C315" s="2">
        <f>VLOOKUP($A315,級距!$A:$K,9,FALSE)</f>
        <v>5</v>
      </c>
      <c r="D315" s="2">
        <f>VLOOKUP($A315,級距!A:K,10,FALSE)</f>
        <v>4</v>
      </c>
      <c r="E315" s="2">
        <f>VLOOKUP($A315,級距!A:K,11,FALSE)</f>
        <v>2</v>
      </c>
      <c r="F315" s="2">
        <f t="shared" si="6"/>
        <v>1</v>
      </c>
    </row>
    <row r="316" spans="1:6" x14ac:dyDescent="0.25">
      <c r="A316" s="36">
        <v>44553</v>
      </c>
      <c r="B316" s="20">
        <v>1700</v>
      </c>
      <c r="C316" s="2">
        <f>VLOOKUP($A316,級距!$A:$K,9,FALSE)</f>
        <v>7</v>
      </c>
      <c r="D316" s="2">
        <f>VLOOKUP($A316,級距!A:K,10,FALSE)</f>
        <v>6</v>
      </c>
      <c r="E316" s="2">
        <f>VLOOKUP($A316,級距!A:K,11,FALSE)</f>
        <v>1</v>
      </c>
      <c r="F316" s="2">
        <f t="shared" si="6"/>
        <v>1</v>
      </c>
    </row>
    <row r="317" spans="1:6" x14ac:dyDescent="0.25">
      <c r="A317" s="36">
        <v>44552</v>
      </c>
      <c r="B317" s="20">
        <v>-1960.0000000000002</v>
      </c>
      <c r="C317" s="2">
        <f>VLOOKUP($A317,級距!$A:$K,9,FALSE)</f>
        <v>1</v>
      </c>
      <c r="D317" s="2">
        <f>VLOOKUP($A317,級距!A:K,10,FALSE)</f>
        <v>4</v>
      </c>
      <c r="E317" s="2">
        <f>VLOOKUP($A317,級距!A:K,11,FALSE)</f>
        <v>2</v>
      </c>
      <c r="F317" s="2">
        <f t="shared" si="6"/>
        <v>1</v>
      </c>
    </row>
    <row r="318" spans="1:6" x14ac:dyDescent="0.25">
      <c r="A318" s="36">
        <v>44550</v>
      </c>
      <c r="B318" s="20">
        <v>5380</v>
      </c>
      <c r="C318" s="2">
        <f>VLOOKUP($A318,級距!$A:$K,9,FALSE)</f>
        <v>8</v>
      </c>
      <c r="D318" s="2">
        <f>VLOOKUP($A318,級距!A:K,10,FALSE)</f>
        <v>7</v>
      </c>
      <c r="E318" s="2">
        <f>VLOOKUP($A318,級距!A:K,11,FALSE)</f>
        <v>4</v>
      </c>
      <c r="F318" s="2">
        <f t="shared" si="6"/>
        <v>1</v>
      </c>
    </row>
    <row r="319" spans="1:6" x14ac:dyDescent="0.25">
      <c r="A319" s="36">
        <v>44530</v>
      </c>
      <c r="B319" s="20">
        <v>-12000</v>
      </c>
      <c r="C319" s="2">
        <f>VLOOKUP($A319,級距!$A:$K,9,FALSE)</f>
        <v>10</v>
      </c>
      <c r="D319" s="2">
        <f>VLOOKUP($A319,級距!A:K,10,FALSE)</f>
        <v>7</v>
      </c>
      <c r="E319" s="2">
        <f>VLOOKUP($A319,級距!A:K,11,FALSE)</f>
        <v>4</v>
      </c>
      <c r="F319" s="2">
        <f t="shared" si="6"/>
        <v>1</v>
      </c>
    </row>
    <row r="320" spans="1:6" x14ac:dyDescent="0.25">
      <c r="A320" s="36">
        <v>44524</v>
      </c>
      <c r="B320" s="20">
        <v>-17100</v>
      </c>
      <c r="C320" s="2">
        <f>VLOOKUP($A320,級距!$A:$K,9,FALSE)</f>
        <v>4</v>
      </c>
      <c r="D320" s="2">
        <f>VLOOKUP($A320,級距!A:K,10,FALSE)</f>
        <v>3</v>
      </c>
      <c r="E320" s="2">
        <f>VLOOKUP($A320,級距!A:K,11,FALSE)</f>
        <v>2</v>
      </c>
      <c r="F320" s="2">
        <f t="shared" si="6"/>
        <v>1</v>
      </c>
    </row>
    <row r="321" spans="1:6" x14ac:dyDescent="0.25">
      <c r="A321" s="36">
        <v>44518</v>
      </c>
      <c r="B321" s="20">
        <v>-6119.9999999997999</v>
      </c>
      <c r="C321" s="2">
        <f>VLOOKUP($A321,級距!$A:$K,9,FALSE)</f>
        <v>4</v>
      </c>
      <c r="D321" s="2">
        <f>VLOOKUP($A321,級距!A:K,10,FALSE)</f>
        <v>6</v>
      </c>
      <c r="E321" s="2">
        <f>VLOOKUP($A321,級距!A:K,11,FALSE)</f>
        <v>2</v>
      </c>
      <c r="F321" s="2">
        <f t="shared" si="6"/>
        <v>1</v>
      </c>
    </row>
    <row r="322" spans="1:6" x14ac:dyDescent="0.25">
      <c r="A322" s="36">
        <v>44515</v>
      </c>
      <c r="B322" s="20">
        <v>-3300</v>
      </c>
      <c r="C322" s="2">
        <f>VLOOKUP($A322,級距!$A:$K,9,FALSE)</f>
        <v>1</v>
      </c>
      <c r="D322" s="2">
        <f>VLOOKUP($A322,級距!A:K,10,FALSE)</f>
        <v>3</v>
      </c>
      <c r="E322" s="2">
        <f>VLOOKUP($A322,級距!A:K,11,FALSE)</f>
        <v>2</v>
      </c>
      <c r="F322" s="2">
        <f t="shared" ref="F322:F385" si="7">IF(B322&lt;&gt;0,1,0)</f>
        <v>1</v>
      </c>
    </row>
    <row r="323" spans="1:6" x14ac:dyDescent="0.25">
      <c r="A323" s="36">
        <v>44511</v>
      </c>
      <c r="B323" s="20">
        <v>-10000</v>
      </c>
      <c r="C323" s="2">
        <f>VLOOKUP($A323,級距!$A:$K,9,FALSE)</f>
        <v>2</v>
      </c>
      <c r="D323" s="2">
        <f>VLOOKUP($A323,級距!A:K,10,FALSE)</f>
        <v>7</v>
      </c>
      <c r="E323" s="2">
        <f>VLOOKUP($A323,級距!A:K,11,FALSE)</f>
        <v>3</v>
      </c>
      <c r="F323" s="2">
        <f t="shared" si="7"/>
        <v>1</v>
      </c>
    </row>
    <row r="324" spans="1:6" x14ac:dyDescent="0.25">
      <c r="A324" s="36">
        <v>44498</v>
      </c>
      <c r="B324" s="20">
        <v>-3640</v>
      </c>
      <c r="C324" s="2">
        <f>VLOOKUP($A324,級距!$A:$K,9,FALSE)</f>
        <v>2</v>
      </c>
      <c r="D324" s="2">
        <f>VLOOKUP($A324,級距!A:K,10,FALSE)</f>
        <v>1</v>
      </c>
      <c r="E324" s="2">
        <f>VLOOKUP($A324,級距!A:K,11,FALSE)</f>
        <v>2</v>
      </c>
      <c r="F324" s="2">
        <f t="shared" si="7"/>
        <v>1</v>
      </c>
    </row>
    <row r="325" spans="1:6" x14ac:dyDescent="0.25">
      <c r="A325" s="36">
        <v>44497</v>
      </c>
      <c r="B325" s="20">
        <v>1760.0000000000002</v>
      </c>
      <c r="C325" s="2">
        <f>VLOOKUP($A325,級距!$A:$K,9,FALSE)</f>
        <v>2</v>
      </c>
      <c r="D325" s="2">
        <f>VLOOKUP($A325,級距!A:K,10,FALSE)</f>
        <v>2</v>
      </c>
      <c r="E325" s="2">
        <f>VLOOKUP($A325,級距!A:K,11,FALSE)</f>
        <v>2</v>
      </c>
      <c r="F325" s="2">
        <f t="shared" si="7"/>
        <v>1</v>
      </c>
    </row>
    <row r="326" spans="1:6" x14ac:dyDescent="0.25">
      <c r="A326" s="36">
        <v>44495</v>
      </c>
      <c r="B326" s="20">
        <v>14639.999999999798</v>
      </c>
      <c r="C326" s="2">
        <f>VLOOKUP($A326,級距!$A:$K,9,FALSE)</f>
        <v>5</v>
      </c>
      <c r="D326" s="2">
        <f>VLOOKUP($A326,級距!A:K,10,FALSE)</f>
        <v>5</v>
      </c>
      <c r="E326" s="2">
        <f>VLOOKUP($A326,級距!A:K,11,FALSE)</f>
        <v>2</v>
      </c>
      <c r="F326" s="2">
        <f t="shared" si="7"/>
        <v>1</v>
      </c>
    </row>
    <row r="327" spans="1:6" x14ac:dyDescent="0.25">
      <c r="A327" s="36">
        <v>44476</v>
      </c>
      <c r="B327" s="20">
        <v>-9400</v>
      </c>
      <c r="C327" s="2">
        <f>VLOOKUP($A327,級距!$A:$K,9,FALSE)</f>
        <v>6</v>
      </c>
      <c r="D327" s="2">
        <f>VLOOKUP($A327,級距!A:K,10,FALSE)</f>
        <v>7</v>
      </c>
      <c r="E327" s="2">
        <f>VLOOKUP($A327,級距!A:K,11,FALSE)</f>
        <v>4</v>
      </c>
      <c r="F327" s="2">
        <f t="shared" si="7"/>
        <v>1</v>
      </c>
    </row>
    <row r="328" spans="1:6" x14ac:dyDescent="0.25">
      <c r="A328" s="36">
        <v>44475</v>
      </c>
      <c r="B328" s="20">
        <v>3300</v>
      </c>
      <c r="C328" s="2">
        <f>VLOOKUP($A328,級距!$A:$K,9,FALSE)</f>
        <v>6</v>
      </c>
      <c r="D328" s="2">
        <f>VLOOKUP($A328,級距!A:K,10,FALSE)</f>
        <v>7</v>
      </c>
      <c r="E328" s="2">
        <f>VLOOKUP($A328,級距!A:K,11,FALSE)</f>
        <v>4</v>
      </c>
      <c r="F328" s="2">
        <f t="shared" si="7"/>
        <v>1</v>
      </c>
    </row>
    <row r="329" spans="1:6" x14ac:dyDescent="0.25">
      <c r="A329" s="36">
        <v>44467</v>
      </c>
      <c r="B329" s="20">
        <v>600</v>
      </c>
      <c r="C329" s="2">
        <f>VLOOKUP($A329,級距!$A:$K,9,FALSE)</f>
        <v>6</v>
      </c>
      <c r="D329" s="2">
        <f>VLOOKUP($A329,級距!A:K,10,FALSE)</f>
        <v>2</v>
      </c>
      <c r="E329" s="2">
        <f>VLOOKUP($A329,級距!A:K,11,FALSE)</f>
        <v>1</v>
      </c>
      <c r="F329" s="2">
        <f t="shared" si="7"/>
        <v>1</v>
      </c>
    </row>
    <row r="330" spans="1:6" x14ac:dyDescent="0.25">
      <c r="A330" s="36">
        <v>44459</v>
      </c>
      <c r="B330" s="20">
        <v>14600</v>
      </c>
      <c r="C330" s="2">
        <f>VLOOKUP($A330,級距!$A:$K,9,FALSE)</f>
        <v>4</v>
      </c>
      <c r="D330" s="2">
        <f>VLOOKUP($A330,級距!A:K,10,FALSE)</f>
        <v>4</v>
      </c>
      <c r="E330" s="2">
        <f>VLOOKUP($A330,級距!A:K,11,FALSE)</f>
        <v>2</v>
      </c>
      <c r="F330" s="2">
        <f t="shared" si="7"/>
        <v>1</v>
      </c>
    </row>
    <row r="331" spans="1:6" x14ac:dyDescent="0.25">
      <c r="A331" s="36">
        <v>44456</v>
      </c>
      <c r="B331" s="20">
        <v>2100</v>
      </c>
      <c r="C331" s="2">
        <f>VLOOKUP($A331,級距!$A:$K,9,FALSE)</f>
        <v>5</v>
      </c>
      <c r="D331" s="2">
        <f>VLOOKUP($A331,級距!A:K,10,FALSE)</f>
        <v>4</v>
      </c>
      <c r="E331" s="2">
        <f>VLOOKUP($A331,級距!A:K,11,FALSE)</f>
        <v>2</v>
      </c>
      <c r="F331" s="2">
        <f t="shared" si="7"/>
        <v>1</v>
      </c>
    </row>
    <row r="332" spans="1:6" x14ac:dyDescent="0.25">
      <c r="A332" s="36">
        <v>44449</v>
      </c>
      <c r="B332" s="20">
        <v>-300</v>
      </c>
      <c r="C332" s="2">
        <f>VLOOKUP($A332,級距!$A:$K,9,FALSE)</f>
        <v>8</v>
      </c>
      <c r="D332" s="2">
        <f>VLOOKUP($A332,級距!A:K,10,FALSE)</f>
        <v>2</v>
      </c>
      <c r="E332" s="2">
        <f>VLOOKUP($A332,級距!A:K,11,FALSE)</f>
        <v>1</v>
      </c>
      <c r="F332" s="2">
        <f t="shared" si="7"/>
        <v>1</v>
      </c>
    </row>
    <row r="333" spans="1:6" x14ac:dyDescent="0.25">
      <c r="A333" s="36">
        <v>44448</v>
      </c>
      <c r="B333" s="20">
        <v>5880</v>
      </c>
      <c r="C333" s="2">
        <f>VLOOKUP($A333,級距!$A:$K,9,FALSE)</f>
        <v>8</v>
      </c>
      <c r="D333" s="2">
        <f>VLOOKUP($A333,級距!A:K,10,FALSE)</f>
        <v>7</v>
      </c>
      <c r="E333" s="2">
        <f>VLOOKUP($A333,級距!A:K,11,FALSE)</f>
        <v>4</v>
      </c>
      <c r="F333" s="2">
        <f t="shared" si="7"/>
        <v>1</v>
      </c>
    </row>
    <row r="334" spans="1:6" x14ac:dyDescent="0.25">
      <c r="A334" s="36">
        <v>44447</v>
      </c>
      <c r="B334" s="20">
        <v>-5400</v>
      </c>
      <c r="C334" s="2">
        <f>VLOOKUP($A334,級距!$A:$K,9,FALSE)</f>
        <v>5</v>
      </c>
      <c r="D334" s="2">
        <f>VLOOKUP($A334,級距!A:K,10,FALSE)</f>
        <v>6</v>
      </c>
      <c r="E334" s="2">
        <f>VLOOKUP($A334,級距!A:K,11,FALSE)</f>
        <v>2</v>
      </c>
      <c r="F334" s="2">
        <f t="shared" si="7"/>
        <v>1</v>
      </c>
    </row>
    <row r="335" spans="1:6" x14ac:dyDescent="0.25">
      <c r="A335" s="36">
        <v>44446</v>
      </c>
      <c r="B335" s="20">
        <v>54640.000000000204</v>
      </c>
      <c r="C335" s="2">
        <f>VLOOKUP($A335,級距!$A:$K,9,FALSE)</f>
        <v>9</v>
      </c>
      <c r="D335" s="2">
        <f>VLOOKUP($A335,級距!A:K,10,FALSE)</f>
        <v>5</v>
      </c>
      <c r="E335" s="2">
        <f>VLOOKUP($A335,級距!A:K,11,FALSE)</f>
        <v>1</v>
      </c>
      <c r="F335" s="2">
        <f t="shared" si="7"/>
        <v>1</v>
      </c>
    </row>
    <row r="336" spans="1:6" x14ac:dyDescent="0.25">
      <c r="A336" s="36">
        <v>44439</v>
      </c>
      <c r="B336" s="20">
        <v>9160</v>
      </c>
      <c r="C336" s="2">
        <f>VLOOKUP($A336,級距!$A:$K,9,FALSE)</f>
        <v>6</v>
      </c>
      <c r="D336" s="2">
        <f>VLOOKUP($A336,級距!A:K,10,FALSE)</f>
        <v>9</v>
      </c>
      <c r="E336" s="2">
        <f>VLOOKUP($A336,級距!A:K,11,FALSE)</f>
        <v>4</v>
      </c>
      <c r="F336" s="2">
        <f t="shared" si="7"/>
        <v>1</v>
      </c>
    </row>
    <row r="337" spans="1:6" x14ac:dyDescent="0.25">
      <c r="A337" s="36">
        <v>44438</v>
      </c>
      <c r="B337" s="20">
        <v>-4200</v>
      </c>
      <c r="C337" s="2">
        <f>VLOOKUP($A337,級距!$A:$K,9,FALSE)</f>
        <v>8</v>
      </c>
      <c r="D337" s="2">
        <f>VLOOKUP($A337,級距!A:K,10,FALSE)</f>
        <v>8</v>
      </c>
      <c r="E337" s="2">
        <f>VLOOKUP($A337,級距!A:K,11,FALSE)</f>
        <v>4</v>
      </c>
      <c r="F337" s="2">
        <f t="shared" si="7"/>
        <v>1</v>
      </c>
    </row>
    <row r="338" spans="1:6" x14ac:dyDescent="0.25">
      <c r="A338" s="36">
        <v>44435</v>
      </c>
      <c r="B338" s="20">
        <v>-540</v>
      </c>
      <c r="C338" s="2">
        <f>VLOOKUP($A338,級距!$A:$K,9,FALSE)</f>
        <v>7</v>
      </c>
      <c r="D338" s="2">
        <f>VLOOKUP($A338,級距!A:K,10,FALSE)</f>
        <v>4</v>
      </c>
      <c r="E338" s="2">
        <f>VLOOKUP($A338,級距!A:K,11,FALSE)</f>
        <v>1</v>
      </c>
      <c r="F338" s="2">
        <f t="shared" si="7"/>
        <v>1</v>
      </c>
    </row>
    <row r="339" spans="1:6" x14ac:dyDescent="0.25">
      <c r="A339" s="36">
        <v>44428</v>
      </c>
      <c r="B339" s="20">
        <v>1600</v>
      </c>
      <c r="C339" s="2">
        <f>VLOOKUP($A339,級距!$A:$K,9,FALSE)</f>
        <v>2</v>
      </c>
      <c r="D339" s="2">
        <f>VLOOKUP($A339,級距!A:K,10,FALSE)</f>
        <v>4</v>
      </c>
      <c r="E339" s="2">
        <f>VLOOKUP($A339,級距!A:K,11,FALSE)</f>
        <v>2</v>
      </c>
      <c r="F339" s="2">
        <f t="shared" si="7"/>
        <v>1</v>
      </c>
    </row>
    <row r="340" spans="1:6" x14ac:dyDescent="0.25">
      <c r="A340" s="36">
        <v>44427</v>
      </c>
      <c r="B340" s="20">
        <v>-2640</v>
      </c>
      <c r="C340" s="2">
        <f>VLOOKUP($A340,級距!$A:$K,9,FALSE)</f>
        <v>2</v>
      </c>
      <c r="D340" s="2">
        <f>VLOOKUP($A340,級距!A:K,10,FALSE)</f>
        <v>1</v>
      </c>
      <c r="E340" s="2">
        <f>VLOOKUP($A340,級距!A:K,11,FALSE)</f>
        <v>2</v>
      </c>
      <c r="F340" s="2">
        <f t="shared" si="7"/>
        <v>1</v>
      </c>
    </row>
    <row r="341" spans="1:6" x14ac:dyDescent="0.25">
      <c r="A341" s="36">
        <v>44424</v>
      </c>
      <c r="B341" s="20">
        <v>-6700</v>
      </c>
      <c r="C341" s="2">
        <f>VLOOKUP($A341,級距!$A:$K,9,FALSE)</f>
        <v>8</v>
      </c>
      <c r="D341" s="2">
        <f>VLOOKUP($A341,級距!A:K,10,FALSE)</f>
        <v>6</v>
      </c>
      <c r="E341" s="2">
        <f>VLOOKUP($A341,級距!A:K,11,FALSE)</f>
        <v>1</v>
      </c>
      <c r="F341" s="2">
        <f t="shared" si="7"/>
        <v>1</v>
      </c>
    </row>
    <row r="342" spans="1:6" x14ac:dyDescent="0.25">
      <c r="A342" s="36">
        <v>44421</v>
      </c>
      <c r="B342" s="20">
        <v>1600</v>
      </c>
      <c r="C342" s="2">
        <f>VLOOKUP($A342,級距!$A:$K,9,FALSE)</f>
        <v>5</v>
      </c>
      <c r="D342" s="2">
        <f>VLOOKUP($A342,級距!A:K,10,FALSE)</f>
        <v>4</v>
      </c>
      <c r="E342" s="2">
        <f>VLOOKUP($A342,級距!A:K,11,FALSE)</f>
        <v>2</v>
      </c>
      <c r="F342" s="2">
        <f t="shared" si="7"/>
        <v>1</v>
      </c>
    </row>
    <row r="343" spans="1:6" x14ac:dyDescent="0.25">
      <c r="A343" s="36">
        <v>44418</v>
      </c>
      <c r="B343" s="20">
        <v>-9440.0000000002001</v>
      </c>
      <c r="C343" s="2">
        <f>VLOOKUP($A343,級距!$A:$K,9,FALSE)</f>
        <v>5</v>
      </c>
      <c r="D343" s="2">
        <f>VLOOKUP($A343,級距!A:K,10,FALSE)</f>
        <v>2</v>
      </c>
      <c r="E343" s="2">
        <f>VLOOKUP($A343,級距!A:K,11,FALSE)</f>
        <v>2</v>
      </c>
      <c r="F343" s="2">
        <f t="shared" si="7"/>
        <v>1</v>
      </c>
    </row>
    <row r="344" spans="1:6" x14ac:dyDescent="0.25">
      <c r="A344" s="36">
        <v>44417</v>
      </c>
      <c r="B344" s="20">
        <v>2260</v>
      </c>
      <c r="C344" s="2">
        <f>VLOOKUP($A344,級距!$A:$K,9,FALSE)</f>
        <v>8</v>
      </c>
      <c r="D344" s="2">
        <f>VLOOKUP($A344,級距!A:K,10,FALSE)</f>
        <v>8</v>
      </c>
      <c r="E344" s="2">
        <f>VLOOKUP($A344,級距!A:K,11,FALSE)</f>
        <v>4</v>
      </c>
      <c r="F344" s="2">
        <f t="shared" si="7"/>
        <v>1</v>
      </c>
    </row>
    <row r="345" spans="1:6" x14ac:dyDescent="0.25">
      <c r="A345" s="36">
        <v>44413</v>
      </c>
      <c r="B345" s="20">
        <v>14300</v>
      </c>
      <c r="C345" s="2">
        <f>VLOOKUP($A345,級距!$A:$K,9,FALSE)</f>
        <v>8</v>
      </c>
      <c r="D345" s="2">
        <f>VLOOKUP($A345,級距!A:K,10,FALSE)</f>
        <v>8</v>
      </c>
      <c r="E345" s="2">
        <f>VLOOKUP($A345,級距!A:K,11,FALSE)</f>
        <v>4</v>
      </c>
      <c r="F345" s="2">
        <f t="shared" si="7"/>
        <v>1</v>
      </c>
    </row>
    <row r="346" spans="1:6" x14ac:dyDescent="0.25">
      <c r="A346" s="36">
        <v>44412</v>
      </c>
      <c r="B346" s="20">
        <v>-4800</v>
      </c>
      <c r="C346" s="2">
        <f>VLOOKUP($A346,級距!$A:$K,9,FALSE)</f>
        <v>5</v>
      </c>
      <c r="D346" s="2">
        <f>VLOOKUP($A346,級距!A:K,10,FALSE)</f>
        <v>5</v>
      </c>
      <c r="E346" s="2">
        <f>VLOOKUP($A346,級距!A:K,11,FALSE)</f>
        <v>2</v>
      </c>
      <c r="F346" s="2">
        <f t="shared" si="7"/>
        <v>1</v>
      </c>
    </row>
    <row r="347" spans="1:6" x14ac:dyDescent="0.25">
      <c r="A347" s="36">
        <v>44411</v>
      </c>
      <c r="B347" s="20">
        <v>-639.99999999959982</v>
      </c>
      <c r="C347" s="2">
        <f>VLOOKUP($A347,級距!$A:$K,9,FALSE)</f>
        <v>5</v>
      </c>
      <c r="D347" s="2">
        <f>VLOOKUP($A347,級距!A:K,10,FALSE)</f>
        <v>9</v>
      </c>
      <c r="E347" s="2">
        <f>VLOOKUP($A347,級距!A:K,11,FALSE)</f>
        <v>3</v>
      </c>
      <c r="F347" s="2">
        <f t="shared" si="7"/>
        <v>1</v>
      </c>
    </row>
    <row r="348" spans="1:6" x14ac:dyDescent="0.25">
      <c r="A348" s="36">
        <v>44410</v>
      </c>
      <c r="B348" s="20">
        <v>2580</v>
      </c>
      <c r="C348" s="2">
        <f>VLOOKUP($A348,級距!$A:$K,9,FALSE)</f>
        <v>5</v>
      </c>
      <c r="D348" s="2">
        <f>VLOOKUP($A348,級距!A:K,10,FALSE)</f>
        <v>6</v>
      </c>
      <c r="E348" s="2">
        <f>VLOOKUP($A348,級距!A:K,11,FALSE)</f>
        <v>2</v>
      </c>
      <c r="F348" s="2">
        <f t="shared" si="7"/>
        <v>1</v>
      </c>
    </row>
    <row r="349" spans="1:6" x14ac:dyDescent="0.25">
      <c r="A349" s="36">
        <v>44407</v>
      </c>
      <c r="B349" s="20">
        <v>-500</v>
      </c>
      <c r="C349" s="2">
        <f>VLOOKUP($A349,級距!$A:$K,9,FALSE)</f>
        <v>6</v>
      </c>
      <c r="D349" s="2">
        <f>VLOOKUP($A349,級距!A:K,10,FALSE)</f>
        <v>7</v>
      </c>
      <c r="E349" s="2">
        <f>VLOOKUP($A349,級距!A:K,11,FALSE)</f>
        <v>4</v>
      </c>
      <c r="F349" s="2">
        <f t="shared" si="7"/>
        <v>1</v>
      </c>
    </row>
    <row r="350" spans="1:6" x14ac:dyDescent="0.25">
      <c r="A350" s="36">
        <v>44406</v>
      </c>
      <c r="B350" s="20">
        <v>-2100</v>
      </c>
      <c r="C350" s="2">
        <f>VLOOKUP($A350,級距!$A:$K,9,FALSE)</f>
        <v>3</v>
      </c>
      <c r="D350" s="2">
        <f>VLOOKUP($A350,級距!A:K,10,FALSE)</f>
        <v>7</v>
      </c>
      <c r="E350" s="2">
        <f>VLOOKUP($A350,級距!A:K,11,FALSE)</f>
        <v>3</v>
      </c>
      <c r="F350" s="2">
        <f t="shared" si="7"/>
        <v>1</v>
      </c>
    </row>
    <row r="351" spans="1:6" x14ac:dyDescent="0.25">
      <c r="A351" s="36">
        <v>44404</v>
      </c>
      <c r="B351" s="20">
        <v>-440.00000000000006</v>
      </c>
      <c r="C351" s="2">
        <f>VLOOKUP($A351,級距!$A:$K,9,FALSE)</f>
        <v>5</v>
      </c>
      <c r="D351" s="2">
        <f>VLOOKUP($A351,級距!A:K,10,FALSE)</f>
        <v>5</v>
      </c>
      <c r="E351" s="2">
        <f>VLOOKUP($A351,級距!A:K,11,FALSE)</f>
        <v>2</v>
      </c>
      <c r="F351" s="2">
        <f t="shared" si="7"/>
        <v>1</v>
      </c>
    </row>
    <row r="352" spans="1:6" x14ac:dyDescent="0.25">
      <c r="A352" s="36">
        <v>44397</v>
      </c>
      <c r="B352" s="20">
        <v>2260</v>
      </c>
      <c r="C352" s="2">
        <f>VLOOKUP($A352,級距!$A:$K,9,FALSE)</f>
        <v>6</v>
      </c>
      <c r="D352" s="2">
        <f>VLOOKUP($A352,級距!A:K,10,FALSE)</f>
        <v>6</v>
      </c>
      <c r="E352" s="2">
        <f>VLOOKUP($A352,級距!A:K,11,FALSE)</f>
        <v>1</v>
      </c>
      <c r="F352" s="2">
        <f t="shared" si="7"/>
        <v>1</v>
      </c>
    </row>
    <row r="353" spans="1:6" x14ac:dyDescent="0.25">
      <c r="A353" s="36">
        <v>44396</v>
      </c>
      <c r="B353" s="20">
        <v>-1920.0000000004</v>
      </c>
      <c r="C353" s="2">
        <f>VLOOKUP($A353,級距!$A:$K,9,FALSE)</f>
        <v>2</v>
      </c>
      <c r="D353" s="2">
        <f>VLOOKUP($A353,級距!A:K,10,FALSE)</f>
        <v>1</v>
      </c>
      <c r="E353" s="2">
        <f>VLOOKUP($A353,級距!A:K,11,FALSE)</f>
        <v>2</v>
      </c>
      <c r="F353" s="2">
        <f t="shared" si="7"/>
        <v>1</v>
      </c>
    </row>
    <row r="354" spans="1:6" x14ac:dyDescent="0.25">
      <c r="A354" s="36">
        <v>44386</v>
      </c>
      <c r="B354" s="20">
        <v>-3800</v>
      </c>
      <c r="C354" s="2">
        <f>VLOOKUP($A354,級距!$A:$K,9,FALSE)</f>
        <v>5</v>
      </c>
      <c r="D354" s="2">
        <f>VLOOKUP($A354,級距!A:K,10,FALSE)</f>
        <v>9</v>
      </c>
      <c r="E354" s="2">
        <f>VLOOKUP($A354,級距!A:K,11,FALSE)</f>
        <v>3</v>
      </c>
      <c r="F354" s="2">
        <f t="shared" si="7"/>
        <v>1</v>
      </c>
    </row>
    <row r="355" spans="1:6" x14ac:dyDescent="0.25">
      <c r="A355" s="36">
        <v>44385</v>
      </c>
      <c r="B355" s="20">
        <v>5480</v>
      </c>
      <c r="C355" s="2">
        <f>VLOOKUP($A355,級距!$A:$K,9,FALSE)</f>
        <v>8</v>
      </c>
      <c r="D355" s="2">
        <f>VLOOKUP($A355,級距!A:K,10,FALSE)</f>
        <v>6</v>
      </c>
      <c r="E355" s="2">
        <f>VLOOKUP($A355,級距!A:K,11,FALSE)</f>
        <v>1</v>
      </c>
      <c r="F355" s="2">
        <f t="shared" si="7"/>
        <v>1</v>
      </c>
    </row>
    <row r="356" spans="1:6" x14ac:dyDescent="0.25">
      <c r="A356" s="36">
        <v>44383</v>
      </c>
      <c r="B356" s="20">
        <v>-7800</v>
      </c>
      <c r="C356" s="2">
        <f>VLOOKUP($A356,級距!$A:$K,9,FALSE)</f>
        <v>1</v>
      </c>
      <c r="D356" s="2">
        <f>VLOOKUP($A356,級距!A:K,10,FALSE)</f>
        <v>5</v>
      </c>
      <c r="E356" s="2">
        <f>VLOOKUP($A356,級距!A:K,11,FALSE)</f>
        <v>2</v>
      </c>
      <c r="F356" s="2">
        <f t="shared" si="7"/>
        <v>1</v>
      </c>
    </row>
    <row r="357" spans="1:6" x14ac:dyDescent="0.25">
      <c r="A357" s="36">
        <v>44377</v>
      </c>
      <c r="B357" s="20">
        <v>8840</v>
      </c>
      <c r="C357" s="2">
        <f>VLOOKUP($A357,級距!$A:$K,9,FALSE)</f>
        <v>6</v>
      </c>
      <c r="D357" s="2">
        <f>VLOOKUP($A357,級距!A:K,10,FALSE)</f>
        <v>7</v>
      </c>
      <c r="E357" s="2">
        <f>VLOOKUP($A357,級距!A:K,11,FALSE)</f>
        <v>4</v>
      </c>
      <c r="F357" s="2">
        <f t="shared" si="7"/>
        <v>1</v>
      </c>
    </row>
    <row r="358" spans="1:6" x14ac:dyDescent="0.25">
      <c r="A358" s="36">
        <v>44376</v>
      </c>
      <c r="B358" s="20">
        <v>-12539.9999999998</v>
      </c>
      <c r="C358" s="2">
        <f>VLOOKUP($A358,級距!$A:$K,9,FALSE)</f>
        <v>6</v>
      </c>
      <c r="D358" s="2">
        <f>VLOOKUP($A358,級距!A:K,10,FALSE)</f>
        <v>7</v>
      </c>
      <c r="E358" s="2">
        <f>VLOOKUP($A358,級距!A:K,11,FALSE)</f>
        <v>4</v>
      </c>
      <c r="F358" s="2">
        <f t="shared" si="7"/>
        <v>1</v>
      </c>
    </row>
    <row r="359" spans="1:6" x14ac:dyDescent="0.25">
      <c r="A359" s="36">
        <v>44365</v>
      </c>
      <c r="B359" s="20">
        <v>-1400</v>
      </c>
      <c r="C359" s="2">
        <f>VLOOKUP($A359,級距!$A:$K,9,FALSE)</f>
        <v>5</v>
      </c>
      <c r="D359" s="2">
        <f>VLOOKUP($A359,級距!A:K,10,FALSE)</f>
        <v>4</v>
      </c>
      <c r="E359" s="2">
        <f>VLOOKUP($A359,級距!A:K,11,FALSE)</f>
        <v>2</v>
      </c>
      <c r="F359" s="2">
        <f t="shared" si="7"/>
        <v>1</v>
      </c>
    </row>
    <row r="360" spans="1:6" x14ac:dyDescent="0.25">
      <c r="A360" s="36">
        <v>44351</v>
      </c>
      <c r="B360" s="20">
        <v>-6400</v>
      </c>
      <c r="C360" s="2">
        <f>VLOOKUP($A360,級距!$A:$K,9,FALSE)</f>
        <v>4</v>
      </c>
      <c r="D360" s="2">
        <f>VLOOKUP($A360,級距!A:K,10,FALSE)</f>
        <v>6</v>
      </c>
      <c r="E360" s="2">
        <f>VLOOKUP($A360,級距!A:K,11,FALSE)</f>
        <v>2</v>
      </c>
      <c r="F360" s="2">
        <f t="shared" si="7"/>
        <v>1</v>
      </c>
    </row>
    <row r="361" spans="1:6" x14ac:dyDescent="0.25">
      <c r="A361" s="36">
        <v>44347</v>
      </c>
      <c r="B361" s="20">
        <v>2600</v>
      </c>
      <c r="C361" s="2">
        <f>VLOOKUP($A361,級距!$A:$K,9,FALSE)</f>
        <v>5</v>
      </c>
      <c r="D361" s="2">
        <f>VLOOKUP($A361,級距!A:K,10,FALSE)</f>
        <v>2</v>
      </c>
      <c r="E361" s="2">
        <f>VLOOKUP($A361,級距!A:K,11,FALSE)</f>
        <v>2</v>
      </c>
      <c r="F361" s="2">
        <f t="shared" si="7"/>
        <v>1</v>
      </c>
    </row>
    <row r="362" spans="1:6" x14ac:dyDescent="0.25">
      <c r="A362" s="36">
        <v>44341</v>
      </c>
      <c r="B362" s="20">
        <v>2060</v>
      </c>
      <c r="C362" s="2">
        <f>VLOOKUP($A362,級距!$A:$K,9,FALSE)</f>
        <v>4</v>
      </c>
      <c r="D362" s="2">
        <f>VLOOKUP($A362,級距!A:K,10,FALSE)</f>
        <v>5</v>
      </c>
      <c r="E362" s="2">
        <f>VLOOKUP($A362,級距!A:K,11,FALSE)</f>
        <v>2</v>
      </c>
      <c r="F362" s="2">
        <f t="shared" si="7"/>
        <v>1</v>
      </c>
    </row>
    <row r="363" spans="1:6" x14ac:dyDescent="0.25">
      <c r="A363" s="36">
        <v>44336</v>
      </c>
      <c r="B363" s="20">
        <v>800</v>
      </c>
      <c r="C363" s="2">
        <f>VLOOKUP($A363,級距!$A:$K,9,FALSE)</f>
        <v>5</v>
      </c>
      <c r="D363" s="2">
        <f>VLOOKUP($A363,級距!A:K,10,FALSE)</f>
        <v>5</v>
      </c>
      <c r="E363" s="2">
        <f>VLOOKUP($A363,級距!A:K,11,FALSE)</f>
        <v>2</v>
      </c>
      <c r="F363" s="2">
        <f t="shared" si="7"/>
        <v>1</v>
      </c>
    </row>
    <row r="364" spans="1:6" x14ac:dyDescent="0.25">
      <c r="A364" s="36">
        <v>44334</v>
      </c>
      <c r="B364" s="20">
        <v>-600</v>
      </c>
      <c r="C364" s="2">
        <f>VLOOKUP($A364,級距!$A:$K,9,FALSE)</f>
        <v>5</v>
      </c>
      <c r="D364" s="2">
        <f>VLOOKUP($A364,級距!A:K,10,FALSE)</f>
        <v>7</v>
      </c>
      <c r="E364" s="2">
        <f>VLOOKUP($A364,級距!A:K,11,FALSE)</f>
        <v>3</v>
      </c>
      <c r="F364" s="2">
        <f t="shared" si="7"/>
        <v>1</v>
      </c>
    </row>
    <row r="365" spans="1:6" x14ac:dyDescent="0.25">
      <c r="A365" s="36">
        <v>44330</v>
      </c>
      <c r="B365" s="20">
        <v>6640.0000000000009</v>
      </c>
      <c r="C365" s="2">
        <f>VLOOKUP($A365,級距!$A:$K,9,FALSE)</f>
        <v>10</v>
      </c>
      <c r="D365" s="2">
        <f>VLOOKUP($A365,級距!A:K,10,FALSE)</f>
        <v>4</v>
      </c>
      <c r="E365" s="2">
        <f>VLOOKUP($A365,級距!A:K,11,FALSE)</f>
        <v>1</v>
      </c>
      <c r="F365" s="2">
        <f t="shared" si="7"/>
        <v>1</v>
      </c>
    </row>
    <row r="366" spans="1:6" x14ac:dyDescent="0.25">
      <c r="A366" s="36">
        <v>44329</v>
      </c>
      <c r="B366" s="20">
        <v>19800</v>
      </c>
      <c r="C366" s="2">
        <f>VLOOKUP($A366,級距!$A:$K,9,FALSE)</f>
        <v>10</v>
      </c>
      <c r="D366" s="2">
        <f>VLOOKUP($A366,級距!A:K,10,FALSE)</f>
        <v>3</v>
      </c>
      <c r="E366" s="2">
        <f>VLOOKUP($A366,級距!A:K,11,FALSE)</f>
        <v>1</v>
      </c>
      <c r="F366" s="2">
        <f t="shared" si="7"/>
        <v>1</v>
      </c>
    </row>
    <row r="367" spans="1:6" x14ac:dyDescent="0.25">
      <c r="A367" s="36">
        <v>44328</v>
      </c>
      <c r="B367" s="20">
        <v>4240.0000000000009</v>
      </c>
      <c r="C367" s="2">
        <f>VLOOKUP($A367,級距!$A:$K,9,FALSE)</f>
        <v>8</v>
      </c>
      <c r="D367" s="2">
        <f>VLOOKUP($A367,級距!A:K,10,FALSE)</f>
        <v>4</v>
      </c>
      <c r="E367" s="2">
        <f>VLOOKUP($A367,級距!A:K,11,FALSE)</f>
        <v>1</v>
      </c>
      <c r="F367" s="2">
        <f t="shared" si="7"/>
        <v>1</v>
      </c>
    </row>
    <row r="368" spans="1:6" x14ac:dyDescent="0.25">
      <c r="A368" s="36">
        <v>44326</v>
      </c>
      <c r="B368" s="20">
        <v>6559.9999999999991</v>
      </c>
      <c r="C368" s="2">
        <f>VLOOKUP($A368,級距!$A:$K,9,FALSE)</f>
        <v>10</v>
      </c>
      <c r="D368" s="2">
        <f>VLOOKUP($A368,級距!A:K,10,FALSE)</f>
        <v>3</v>
      </c>
      <c r="E368" s="2">
        <f>VLOOKUP($A368,級距!A:K,11,FALSE)</f>
        <v>1</v>
      </c>
      <c r="F368" s="2">
        <f t="shared" si="7"/>
        <v>1</v>
      </c>
    </row>
    <row r="369" spans="1:6" x14ac:dyDescent="0.25">
      <c r="A369" s="36">
        <v>44322</v>
      </c>
      <c r="B369" s="20">
        <v>-4920</v>
      </c>
      <c r="C369" s="2">
        <f>VLOOKUP($A369,級距!$A:$K,9,FALSE)</f>
        <v>10</v>
      </c>
      <c r="D369" s="2">
        <f>VLOOKUP($A369,級距!A:K,10,FALSE)</f>
        <v>8</v>
      </c>
      <c r="E369" s="2">
        <f>VLOOKUP($A369,級距!A:K,11,FALSE)</f>
        <v>4</v>
      </c>
      <c r="F369" s="2">
        <f t="shared" si="7"/>
        <v>1</v>
      </c>
    </row>
    <row r="370" spans="1:6" x14ac:dyDescent="0.25">
      <c r="A370" s="36">
        <v>44321</v>
      </c>
      <c r="B370" s="20">
        <v>-20540</v>
      </c>
      <c r="C370" s="2">
        <f>VLOOKUP($A370,級距!$A:$K,9,FALSE)</f>
        <v>10</v>
      </c>
      <c r="D370" s="2">
        <f>VLOOKUP($A370,級距!A:K,10,FALSE)</f>
        <v>10</v>
      </c>
      <c r="E370" s="2">
        <f>VLOOKUP($A370,級距!A:K,11,FALSE)</f>
        <v>4</v>
      </c>
      <c r="F370" s="2">
        <f t="shared" si="7"/>
        <v>1</v>
      </c>
    </row>
    <row r="371" spans="1:6" x14ac:dyDescent="0.25">
      <c r="A371" s="36">
        <v>44315</v>
      </c>
      <c r="B371" s="20">
        <v>8519.9999999997999</v>
      </c>
      <c r="C371" s="2">
        <f>VLOOKUP($A371,級距!$A:$K,9,FALSE)</f>
        <v>6</v>
      </c>
      <c r="D371" s="2">
        <f>VLOOKUP($A371,級距!A:K,10,FALSE)</f>
        <v>8</v>
      </c>
      <c r="E371" s="2">
        <f>VLOOKUP($A371,級距!A:K,11,FALSE)</f>
        <v>4</v>
      </c>
      <c r="F371" s="2">
        <f t="shared" si="7"/>
        <v>1</v>
      </c>
    </row>
    <row r="372" spans="1:6" x14ac:dyDescent="0.25">
      <c r="A372" s="36">
        <v>44312</v>
      </c>
      <c r="B372" s="20">
        <v>-2600</v>
      </c>
      <c r="C372" s="2">
        <f>VLOOKUP($A372,級距!$A:$K,9,FALSE)</f>
        <v>5</v>
      </c>
      <c r="D372" s="2">
        <f>VLOOKUP($A372,級距!A:K,10,FALSE)</f>
        <v>6</v>
      </c>
      <c r="E372" s="2">
        <f>VLOOKUP($A372,級距!A:K,11,FALSE)</f>
        <v>2</v>
      </c>
      <c r="F372" s="2">
        <f t="shared" si="7"/>
        <v>1</v>
      </c>
    </row>
    <row r="373" spans="1:6" x14ac:dyDescent="0.25">
      <c r="A373" s="36">
        <v>44307</v>
      </c>
      <c r="B373" s="20">
        <v>-5280</v>
      </c>
      <c r="C373" s="2">
        <f>VLOOKUP($A373,級距!$A:$K,9,FALSE)</f>
        <v>2</v>
      </c>
      <c r="D373" s="2">
        <f>VLOOKUP($A373,級距!A:K,10,FALSE)</f>
        <v>6</v>
      </c>
      <c r="E373" s="2">
        <f>VLOOKUP($A373,級距!A:K,11,FALSE)</f>
        <v>2</v>
      </c>
      <c r="F373" s="2">
        <f t="shared" si="7"/>
        <v>1</v>
      </c>
    </row>
    <row r="374" spans="1:6" x14ac:dyDescent="0.25">
      <c r="A374" s="36">
        <v>44305</v>
      </c>
      <c r="B374" s="20">
        <v>8679.9999999997999</v>
      </c>
      <c r="C374" s="2">
        <f>VLOOKUP($A374,級距!$A:$K,9,FALSE)</f>
        <v>8</v>
      </c>
      <c r="D374" s="2">
        <f>VLOOKUP($A374,級距!A:K,10,FALSE)</f>
        <v>8</v>
      </c>
      <c r="E374" s="2">
        <f>VLOOKUP($A374,級距!A:K,11,FALSE)</f>
        <v>4</v>
      </c>
      <c r="F374" s="2">
        <f t="shared" si="7"/>
        <v>1</v>
      </c>
    </row>
    <row r="375" spans="1:6" x14ac:dyDescent="0.25">
      <c r="A375" s="36">
        <v>44302</v>
      </c>
      <c r="B375" s="20">
        <v>3020</v>
      </c>
      <c r="C375" s="2">
        <f>VLOOKUP($A375,級距!$A:$K,9,FALSE)</f>
        <v>5</v>
      </c>
      <c r="D375" s="2">
        <f>VLOOKUP($A375,級距!A:K,10,FALSE)</f>
        <v>7</v>
      </c>
      <c r="E375" s="2">
        <f>VLOOKUP($A375,級距!A:K,11,FALSE)</f>
        <v>3</v>
      </c>
      <c r="F375" s="2">
        <f t="shared" si="7"/>
        <v>1</v>
      </c>
    </row>
    <row r="376" spans="1:6" x14ac:dyDescent="0.25">
      <c r="A376" s="36">
        <v>44298</v>
      </c>
      <c r="B376" s="20">
        <v>2540</v>
      </c>
      <c r="C376" s="2">
        <f>VLOOKUP($A376,級距!$A:$K,9,FALSE)</f>
        <v>8</v>
      </c>
      <c r="D376" s="2">
        <f>VLOOKUP($A376,級距!A:K,10,FALSE)</f>
        <v>6</v>
      </c>
      <c r="E376" s="2">
        <f>VLOOKUP($A376,級距!A:K,11,FALSE)</f>
        <v>1</v>
      </c>
      <c r="F376" s="2">
        <f t="shared" si="7"/>
        <v>1</v>
      </c>
    </row>
    <row r="377" spans="1:6" x14ac:dyDescent="0.25">
      <c r="A377" s="36">
        <v>44291</v>
      </c>
      <c r="B377" s="20">
        <v>-400</v>
      </c>
      <c r="C377" s="2">
        <f>VLOOKUP($A377,級距!$A:$K,9,FALSE)</f>
        <v>9</v>
      </c>
      <c r="D377" s="2">
        <f>VLOOKUP($A377,級距!A:K,10,FALSE)</f>
        <v>7</v>
      </c>
      <c r="E377" s="2">
        <f>VLOOKUP($A377,級距!A:K,11,FALSE)</f>
        <v>4</v>
      </c>
      <c r="F377" s="2">
        <f t="shared" si="7"/>
        <v>1</v>
      </c>
    </row>
    <row r="378" spans="1:6" x14ac:dyDescent="0.25">
      <c r="A378" s="36">
        <v>44280</v>
      </c>
      <c r="B378" s="20">
        <v>-360</v>
      </c>
      <c r="C378" s="2">
        <f>VLOOKUP($A378,級距!$A:$K,9,FALSE)</f>
        <v>5</v>
      </c>
      <c r="D378" s="2">
        <f>VLOOKUP($A378,級距!A:K,10,FALSE)</f>
        <v>3</v>
      </c>
      <c r="E378" s="2">
        <f>VLOOKUP($A378,級距!A:K,11,FALSE)</f>
        <v>2</v>
      </c>
      <c r="F378" s="2">
        <f t="shared" si="7"/>
        <v>1</v>
      </c>
    </row>
    <row r="379" spans="1:6" x14ac:dyDescent="0.25">
      <c r="A379" s="36">
        <v>44277</v>
      </c>
      <c r="B379" s="20">
        <v>-7140.0000000000009</v>
      </c>
      <c r="C379" s="2">
        <f>VLOOKUP($A379,級距!$A:$K,9,FALSE)</f>
        <v>7</v>
      </c>
      <c r="D379" s="2">
        <f>VLOOKUP($A379,級距!A:K,10,FALSE)</f>
        <v>4</v>
      </c>
      <c r="E379" s="2">
        <f>VLOOKUP($A379,級距!A:K,11,FALSE)</f>
        <v>1</v>
      </c>
      <c r="F379" s="2">
        <f t="shared" si="7"/>
        <v>1</v>
      </c>
    </row>
    <row r="380" spans="1:6" x14ac:dyDescent="0.25">
      <c r="A380" s="36">
        <v>44273</v>
      </c>
      <c r="B380" s="20">
        <v>-4320.0000000002001</v>
      </c>
      <c r="C380" s="2">
        <f>VLOOKUP($A380,級距!$A:$K,9,FALSE)</f>
        <v>8</v>
      </c>
      <c r="D380" s="2">
        <f>VLOOKUP($A380,級距!A:K,10,FALSE)</f>
        <v>6</v>
      </c>
      <c r="E380" s="2">
        <f>VLOOKUP($A380,級距!A:K,11,FALSE)</f>
        <v>1</v>
      </c>
      <c r="F380" s="2">
        <f t="shared" si="7"/>
        <v>1</v>
      </c>
    </row>
    <row r="381" spans="1:6" x14ac:dyDescent="0.25">
      <c r="A381" s="36">
        <v>44272</v>
      </c>
      <c r="B381" s="20">
        <v>-21900.0000000002</v>
      </c>
      <c r="C381" s="2">
        <f>VLOOKUP($A381,級距!$A:$K,9,FALSE)</f>
        <v>7</v>
      </c>
      <c r="D381" s="2">
        <f>VLOOKUP($A381,級距!A:K,10,FALSE)</f>
        <v>5</v>
      </c>
      <c r="E381" s="2">
        <f>VLOOKUP($A381,級距!A:K,11,FALSE)</f>
        <v>1</v>
      </c>
      <c r="F381" s="2">
        <f t="shared" si="7"/>
        <v>1</v>
      </c>
    </row>
    <row r="382" spans="1:6" x14ac:dyDescent="0.25">
      <c r="A382" s="36">
        <v>44271</v>
      </c>
      <c r="B382" s="20">
        <v>800</v>
      </c>
      <c r="C382" s="2">
        <f>VLOOKUP($A382,級距!$A:$K,9,FALSE)</f>
        <v>7</v>
      </c>
      <c r="D382" s="2">
        <f>VLOOKUP($A382,級距!A:K,10,FALSE)</f>
        <v>4</v>
      </c>
      <c r="E382" s="2">
        <f>VLOOKUP($A382,級距!A:K,11,FALSE)</f>
        <v>1</v>
      </c>
      <c r="F382" s="2">
        <f t="shared" si="7"/>
        <v>1</v>
      </c>
    </row>
    <row r="383" spans="1:6" x14ac:dyDescent="0.25">
      <c r="A383" s="36">
        <v>44264</v>
      </c>
      <c r="B383" s="20">
        <v>580</v>
      </c>
      <c r="C383" s="2">
        <f>VLOOKUP($A383,級距!$A:$K,9,FALSE)</f>
        <v>6</v>
      </c>
      <c r="D383" s="2">
        <f>VLOOKUP($A383,級距!A:K,10,FALSE)</f>
        <v>1</v>
      </c>
      <c r="E383" s="2">
        <f>VLOOKUP($A383,級距!A:K,11,FALSE)</f>
        <v>1</v>
      </c>
      <c r="F383" s="2">
        <f t="shared" si="7"/>
        <v>1</v>
      </c>
    </row>
    <row r="384" spans="1:6" x14ac:dyDescent="0.25">
      <c r="A384" s="36">
        <v>44260</v>
      </c>
      <c r="B384" s="20">
        <v>1300</v>
      </c>
      <c r="C384" s="2">
        <f>VLOOKUP($A384,級距!$A:$K,9,FALSE)</f>
        <v>10</v>
      </c>
      <c r="D384" s="2">
        <f>VLOOKUP($A384,級距!A:K,10,FALSE)</f>
        <v>5</v>
      </c>
      <c r="E384" s="2">
        <f>VLOOKUP($A384,級距!A:K,11,FALSE)</f>
        <v>1</v>
      </c>
      <c r="F384" s="2">
        <f t="shared" si="7"/>
        <v>1</v>
      </c>
    </row>
    <row r="385" spans="1:6" x14ac:dyDescent="0.25">
      <c r="A385" s="36">
        <v>44258</v>
      </c>
      <c r="B385" s="20">
        <v>58960</v>
      </c>
      <c r="C385" s="2">
        <f>VLOOKUP($A385,級距!$A:$K,9,FALSE)</f>
        <v>10</v>
      </c>
      <c r="D385" s="2">
        <f>VLOOKUP($A385,級距!A:K,10,FALSE)</f>
        <v>10</v>
      </c>
      <c r="E385" s="2">
        <f>VLOOKUP($A385,級距!A:K,11,FALSE)</f>
        <v>4</v>
      </c>
      <c r="F385" s="2">
        <f t="shared" si="7"/>
        <v>1</v>
      </c>
    </row>
    <row r="386" spans="1:6" x14ac:dyDescent="0.25">
      <c r="A386" s="36">
        <v>44257</v>
      </c>
      <c r="B386" s="20">
        <v>-7520</v>
      </c>
      <c r="C386" s="2">
        <f>VLOOKUP($A386,級距!$A:$K,9,FALSE)</f>
        <v>2</v>
      </c>
      <c r="D386" s="2">
        <f>VLOOKUP($A386,級距!A:K,10,FALSE)</f>
        <v>3</v>
      </c>
      <c r="E386" s="2">
        <f>VLOOKUP($A386,級距!A:K,11,FALSE)</f>
        <v>2</v>
      </c>
      <c r="F386" s="2">
        <f t="shared" ref="F386:F420" si="8">IF(B386&lt;&gt;0,1,0)</f>
        <v>1</v>
      </c>
    </row>
    <row r="387" spans="1:6" x14ac:dyDescent="0.25">
      <c r="A387" s="36">
        <v>44256</v>
      </c>
      <c r="B387" s="20">
        <v>8320</v>
      </c>
      <c r="C387" s="2">
        <f>VLOOKUP($A387,級距!$A:$K,9,FALSE)</f>
        <v>9</v>
      </c>
      <c r="D387" s="2">
        <f>VLOOKUP($A387,級距!A:K,10,FALSE)</f>
        <v>8</v>
      </c>
      <c r="E387" s="2">
        <f>VLOOKUP($A387,級距!A:K,11,FALSE)</f>
        <v>4</v>
      </c>
      <c r="F387" s="2">
        <f t="shared" si="8"/>
        <v>1</v>
      </c>
    </row>
    <row r="388" spans="1:6" x14ac:dyDescent="0.25">
      <c r="A388" s="36">
        <v>44250</v>
      </c>
      <c r="B388" s="20">
        <v>-4200</v>
      </c>
      <c r="C388" s="2">
        <f>VLOOKUP($A388,級距!$A:$K,9,FALSE)</f>
        <v>10</v>
      </c>
      <c r="D388" s="2">
        <f>VLOOKUP($A388,級距!A:K,10,FALSE)</f>
        <v>6</v>
      </c>
      <c r="E388" s="2">
        <f>VLOOKUP($A388,級距!A:K,11,FALSE)</f>
        <v>1</v>
      </c>
      <c r="F388" s="2">
        <f t="shared" si="8"/>
        <v>1</v>
      </c>
    </row>
    <row r="389" spans="1:6" x14ac:dyDescent="0.25">
      <c r="A389" s="36">
        <v>44249</v>
      </c>
      <c r="B389" s="20">
        <v>8080</v>
      </c>
      <c r="C389" s="2">
        <f>VLOOKUP($A389,級距!$A:$K,9,FALSE)</f>
        <v>10</v>
      </c>
      <c r="D389" s="2">
        <f>VLOOKUP($A389,級距!A:K,10,FALSE)</f>
        <v>8</v>
      </c>
      <c r="E389" s="2">
        <f>VLOOKUP($A389,級距!A:K,11,FALSE)</f>
        <v>4</v>
      </c>
      <c r="F389" s="2">
        <f t="shared" si="8"/>
        <v>1</v>
      </c>
    </row>
    <row r="390" spans="1:6" x14ac:dyDescent="0.25">
      <c r="A390" s="36">
        <v>44246</v>
      </c>
      <c r="B390" s="20">
        <v>-6160</v>
      </c>
      <c r="C390" s="2">
        <f>VLOOKUP($A390,級距!$A:$K,9,FALSE)</f>
        <v>5</v>
      </c>
      <c r="D390" s="2">
        <f>VLOOKUP($A390,級距!A:K,10,FALSE)</f>
        <v>1</v>
      </c>
      <c r="E390" s="2">
        <f>VLOOKUP($A390,級距!A:K,11,FALSE)</f>
        <v>2</v>
      </c>
      <c r="F390" s="2">
        <f t="shared" si="8"/>
        <v>1</v>
      </c>
    </row>
    <row r="391" spans="1:6" x14ac:dyDescent="0.25">
      <c r="A391" s="36">
        <v>44245</v>
      </c>
      <c r="B391" s="20">
        <v>200</v>
      </c>
      <c r="C391" s="2">
        <f>VLOOKUP($A391,級距!$A:$K,9,FALSE)</f>
        <v>5</v>
      </c>
      <c r="D391" s="2">
        <f>VLOOKUP($A391,級距!A:K,10,FALSE)</f>
        <v>2</v>
      </c>
      <c r="E391" s="2">
        <f>VLOOKUP($A391,級距!A:K,11,FALSE)</f>
        <v>2</v>
      </c>
      <c r="F391" s="2">
        <f t="shared" si="8"/>
        <v>1</v>
      </c>
    </row>
    <row r="392" spans="1:6" x14ac:dyDescent="0.25">
      <c r="A392" s="36">
        <v>44238</v>
      </c>
      <c r="B392" s="20">
        <v>-200</v>
      </c>
      <c r="C392" s="2">
        <f>VLOOKUP($A392,級距!$A:$K,9,FALSE)</f>
        <v>10</v>
      </c>
      <c r="D392" s="2">
        <f>VLOOKUP($A392,級距!A:K,10,FALSE)</f>
        <v>8</v>
      </c>
      <c r="E392" s="2">
        <f>VLOOKUP($A392,級距!A:K,11,FALSE)</f>
        <v>4</v>
      </c>
      <c r="F392" s="2">
        <f t="shared" si="8"/>
        <v>1</v>
      </c>
    </row>
    <row r="393" spans="1:6" x14ac:dyDescent="0.25">
      <c r="A393" s="36">
        <v>44236</v>
      </c>
      <c r="B393" s="20">
        <v>-3600</v>
      </c>
      <c r="C393" s="2">
        <f>VLOOKUP($A393,級距!$A:$K,9,FALSE)</f>
        <v>4</v>
      </c>
      <c r="D393" s="2">
        <f>VLOOKUP($A393,級距!A:K,10,FALSE)</f>
        <v>3</v>
      </c>
      <c r="E393" s="2">
        <f>VLOOKUP($A393,級距!A:K,11,FALSE)</f>
        <v>2</v>
      </c>
      <c r="F393" s="2">
        <f t="shared" si="8"/>
        <v>1</v>
      </c>
    </row>
    <row r="394" spans="1:6" x14ac:dyDescent="0.25">
      <c r="A394" s="36">
        <v>44228</v>
      </c>
      <c r="B394" s="20">
        <v>-6080</v>
      </c>
      <c r="C394" s="2">
        <f>VLOOKUP($A394,級距!$A:$K,9,FALSE)</f>
        <v>10</v>
      </c>
      <c r="D394" s="2">
        <f>VLOOKUP($A394,級距!A:K,10,FALSE)</f>
        <v>4</v>
      </c>
      <c r="E394" s="2">
        <f>VLOOKUP($A394,級距!A:K,11,FALSE)</f>
        <v>1</v>
      </c>
      <c r="F394" s="2">
        <f t="shared" si="8"/>
        <v>1</v>
      </c>
    </row>
    <row r="395" spans="1:6" x14ac:dyDescent="0.25">
      <c r="A395" s="36">
        <v>44224</v>
      </c>
      <c r="B395" s="20">
        <v>9560</v>
      </c>
      <c r="C395" s="2">
        <f>VLOOKUP($A395,級距!$A:$K,9,FALSE)</f>
        <v>8</v>
      </c>
      <c r="D395" s="2">
        <f>VLOOKUP($A395,級距!A:K,10,FALSE)</f>
        <v>7</v>
      </c>
      <c r="E395" s="2">
        <f>VLOOKUP($A395,級距!A:K,11,FALSE)</f>
        <v>4</v>
      </c>
      <c r="F395" s="2">
        <f t="shared" si="8"/>
        <v>1</v>
      </c>
    </row>
    <row r="396" spans="1:6" x14ac:dyDescent="0.25">
      <c r="A396" s="36">
        <v>44223</v>
      </c>
      <c r="B396" s="20">
        <v>11240</v>
      </c>
      <c r="C396" s="2">
        <f>VLOOKUP($A396,級距!$A:$K,9,FALSE)</f>
        <v>9</v>
      </c>
      <c r="D396" s="2">
        <f>VLOOKUP($A396,級距!A:K,10,FALSE)</f>
        <v>9</v>
      </c>
      <c r="E396" s="2">
        <f>VLOOKUP($A396,級距!A:K,11,FALSE)</f>
        <v>4</v>
      </c>
      <c r="F396" s="2">
        <f t="shared" si="8"/>
        <v>1</v>
      </c>
    </row>
    <row r="397" spans="1:6" x14ac:dyDescent="0.25">
      <c r="A397" s="36">
        <v>44211</v>
      </c>
      <c r="B397" s="20">
        <v>-7539.9999999997999</v>
      </c>
      <c r="C397" s="2">
        <f>VLOOKUP($A397,級距!$A:$K,9,FALSE)</f>
        <v>10</v>
      </c>
      <c r="D397" s="2">
        <f>VLOOKUP($A397,級距!A:K,10,FALSE)</f>
        <v>7</v>
      </c>
      <c r="E397" s="2">
        <f>VLOOKUP($A397,級距!A:K,11,FALSE)</f>
        <v>4</v>
      </c>
      <c r="F397" s="2">
        <f t="shared" si="8"/>
        <v>1</v>
      </c>
    </row>
    <row r="398" spans="1:6" x14ac:dyDescent="0.25">
      <c r="A398" s="36">
        <v>44209</v>
      </c>
      <c r="B398" s="20">
        <v>1120</v>
      </c>
      <c r="C398" s="2">
        <f>VLOOKUP($A398,級距!$A:$K,9,FALSE)</f>
        <v>9</v>
      </c>
      <c r="D398" s="2">
        <f>VLOOKUP($A398,級距!A:K,10,FALSE)</f>
        <v>2</v>
      </c>
      <c r="E398" s="2">
        <f>VLOOKUP($A398,級距!A:K,11,FALSE)</f>
        <v>1</v>
      </c>
      <c r="F398" s="2">
        <f t="shared" si="8"/>
        <v>1</v>
      </c>
    </row>
    <row r="399" spans="1:6" x14ac:dyDescent="0.25">
      <c r="A399" s="36">
        <v>44207</v>
      </c>
      <c r="B399" s="20">
        <v>3940</v>
      </c>
      <c r="C399" s="2">
        <f>VLOOKUP($A399,級距!$A:$K,9,FALSE)</f>
        <v>9</v>
      </c>
      <c r="D399" s="2">
        <f>VLOOKUP($A399,級距!A:K,10,FALSE)</f>
        <v>2</v>
      </c>
      <c r="E399" s="2">
        <f>VLOOKUP($A399,級距!A:K,11,FALSE)</f>
        <v>1</v>
      </c>
      <c r="F399" s="2">
        <f t="shared" si="8"/>
        <v>1</v>
      </c>
    </row>
    <row r="400" spans="1:6" x14ac:dyDescent="0.25">
      <c r="A400" s="36">
        <v>44202</v>
      </c>
      <c r="B400" s="20">
        <v>-300</v>
      </c>
      <c r="C400" s="2">
        <f>VLOOKUP($A400,級距!$A:$K,9,FALSE)</f>
        <v>10</v>
      </c>
      <c r="D400" s="2">
        <f>VLOOKUP($A400,級距!A:K,10,FALSE)</f>
        <v>5</v>
      </c>
      <c r="E400" s="2">
        <f>VLOOKUP($A400,級距!A:K,11,FALSE)</f>
        <v>1</v>
      </c>
      <c r="F400" s="2">
        <f t="shared" si="8"/>
        <v>1</v>
      </c>
    </row>
    <row r="401" spans="1:6" x14ac:dyDescent="0.25">
      <c r="A401" s="36">
        <v>44201</v>
      </c>
      <c r="B401" s="20">
        <v>25759.999999999996</v>
      </c>
      <c r="C401" s="2">
        <f>VLOOKUP($A401,級距!$A:$K,9,FALSE)</f>
        <v>10</v>
      </c>
      <c r="D401" s="2">
        <f>VLOOKUP($A401,級距!A:K,10,FALSE)</f>
        <v>9</v>
      </c>
      <c r="E401" s="2">
        <f>VLOOKUP($A401,級距!A:K,11,FALSE)</f>
        <v>4</v>
      </c>
      <c r="F401" s="2">
        <f t="shared" si="8"/>
        <v>1</v>
      </c>
    </row>
    <row r="402" spans="1:6" x14ac:dyDescent="0.25">
      <c r="A402" s="36">
        <v>44195</v>
      </c>
      <c r="B402" s="20">
        <v>-3600</v>
      </c>
      <c r="C402" s="2">
        <f>VLOOKUP($A402,級距!$A:$K,9,FALSE)</f>
        <v>10</v>
      </c>
      <c r="D402" s="2">
        <f>VLOOKUP($A402,級距!A:K,10,FALSE)</f>
        <v>9</v>
      </c>
      <c r="E402" s="2">
        <f>VLOOKUP($A402,級距!A:K,11,FALSE)</f>
        <v>4</v>
      </c>
      <c r="F402" s="2">
        <f t="shared" si="8"/>
        <v>1</v>
      </c>
    </row>
    <row r="403" spans="1:6" x14ac:dyDescent="0.25">
      <c r="A403" s="36">
        <v>44193</v>
      </c>
      <c r="B403" s="20">
        <v>9920</v>
      </c>
      <c r="C403" s="2">
        <f>VLOOKUP($A403,級距!$A:$K,9,FALSE)</f>
        <v>10</v>
      </c>
      <c r="D403" s="2">
        <f>VLOOKUP($A403,級距!A:K,10,FALSE)</f>
        <v>7</v>
      </c>
      <c r="E403" s="2">
        <f>VLOOKUP($A403,級距!A:K,11,FALSE)</f>
        <v>4</v>
      </c>
      <c r="F403" s="2">
        <f t="shared" si="8"/>
        <v>1</v>
      </c>
    </row>
    <row r="404" spans="1:6" x14ac:dyDescent="0.25">
      <c r="A404" s="36">
        <v>44187</v>
      </c>
      <c r="B404" s="20">
        <v>12940</v>
      </c>
      <c r="C404" s="2">
        <f>VLOOKUP($A404,級距!$A:$K,9,FALSE)</f>
        <v>10</v>
      </c>
      <c r="D404" s="2">
        <f>VLOOKUP($A404,級距!A:K,10,FALSE)</f>
        <v>5</v>
      </c>
      <c r="E404" s="2">
        <f>VLOOKUP($A404,級距!A:K,11,FALSE)</f>
        <v>1</v>
      </c>
      <c r="F404" s="2">
        <f t="shared" si="8"/>
        <v>1</v>
      </c>
    </row>
    <row r="405" spans="1:6" x14ac:dyDescent="0.25">
      <c r="A405" s="36">
        <v>44186</v>
      </c>
      <c r="B405" s="20">
        <v>14280.000000000002</v>
      </c>
      <c r="C405" s="2">
        <f>VLOOKUP($A405,級距!$A:$K,9,FALSE)</f>
        <v>10</v>
      </c>
      <c r="D405" s="2">
        <f>VLOOKUP($A405,級距!A:K,10,FALSE)</f>
        <v>7</v>
      </c>
      <c r="E405" s="2">
        <f>VLOOKUP($A405,級距!A:K,11,FALSE)</f>
        <v>4</v>
      </c>
      <c r="F405" s="2">
        <f t="shared" si="8"/>
        <v>1</v>
      </c>
    </row>
    <row r="406" spans="1:6" x14ac:dyDescent="0.25">
      <c r="A406" s="36">
        <v>44183</v>
      </c>
      <c r="B406" s="20">
        <v>-2380</v>
      </c>
      <c r="C406" s="2">
        <f>VLOOKUP($A406,級距!$A:$K,9,FALSE)</f>
        <v>7</v>
      </c>
      <c r="D406" s="2">
        <f>VLOOKUP($A406,級距!A:K,10,FALSE)</f>
        <v>2</v>
      </c>
      <c r="E406" s="2">
        <f>VLOOKUP($A406,級距!A:K,11,FALSE)</f>
        <v>1</v>
      </c>
      <c r="F406" s="2">
        <f t="shared" si="8"/>
        <v>1</v>
      </c>
    </row>
    <row r="407" spans="1:6" x14ac:dyDescent="0.25">
      <c r="A407" s="36">
        <v>44181</v>
      </c>
      <c r="B407" s="20">
        <v>6140</v>
      </c>
      <c r="C407" s="2">
        <f>VLOOKUP($A407,級距!$A:$K,9,FALSE)</f>
        <v>7</v>
      </c>
      <c r="D407" s="2">
        <f>VLOOKUP($A407,級距!A:K,10,FALSE)</f>
        <v>2</v>
      </c>
      <c r="E407" s="2">
        <f>VLOOKUP($A407,級距!A:K,11,FALSE)</f>
        <v>1</v>
      </c>
      <c r="F407" s="2">
        <f t="shared" si="8"/>
        <v>1</v>
      </c>
    </row>
    <row r="408" spans="1:6" x14ac:dyDescent="0.25">
      <c r="A408" s="36">
        <v>44179</v>
      </c>
      <c r="B408" s="20">
        <v>-3900</v>
      </c>
      <c r="C408" s="2">
        <f>VLOOKUP($A408,級距!$A:$K,9,FALSE)</f>
        <v>10</v>
      </c>
      <c r="D408" s="2">
        <f>VLOOKUP($A408,級距!A:K,10,FALSE)</f>
        <v>9</v>
      </c>
      <c r="E408" s="2">
        <f>VLOOKUP($A408,級距!A:K,11,FALSE)</f>
        <v>4</v>
      </c>
      <c r="F408" s="2">
        <f t="shared" si="8"/>
        <v>1</v>
      </c>
    </row>
    <row r="409" spans="1:6" x14ac:dyDescent="0.25">
      <c r="A409" s="36">
        <v>44174</v>
      </c>
      <c r="B409" s="20">
        <v>4079.9999999999995</v>
      </c>
      <c r="C409" s="2">
        <f>VLOOKUP($A409,級距!$A:$K,9,FALSE)</f>
        <v>8</v>
      </c>
      <c r="D409" s="2">
        <f>VLOOKUP($A409,級距!A:K,10,FALSE)</f>
        <v>1</v>
      </c>
      <c r="E409" s="2">
        <f>VLOOKUP($A409,級距!A:K,11,FALSE)</f>
        <v>1</v>
      </c>
      <c r="F409" s="2">
        <f t="shared" si="8"/>
        <v>1</v>
      </c>
    </row>
    <row r="410" spans="1:6" x14ac:dyDescent="0.25">
      <c r="A410" s="36">
        <v>44173</v>
      </c>
      <c r="B410" s="20">
        <v>-4020.0000000000005</v>
      </c>
      <c r="C410" s="2">
        <f>VLOOKUP($A410,級距!$A:$K,9,FALSE)</f>
        <v>10</v>
      </c>
      <c r="D410" s="2">
        <f>VLOOKUP($A410,級距!A:K,10,FALSE)</f>
        <v>5</v>
      </c>
      <c r="E410" s="2">
        <f>VLOOKUP($A410,級距!A:K,11,FALSE)</f>
        <v>1</v>
      </c>
      <c r="F410" s="2">
        <f t="shared" si="8"/>
        <v>1</v>
      </c>
    </row>
    <row r="411" spans="1:6" x14ac:dyDescent="0.25">
      <c r="A411" s="36">
        <v>44166</v>
      </c>
      <c r="B411" s="20">
        <v>-4359.9999999999991</v>
      </c>
      <c r="C411" s="2">
        <f>VLOOKUP($A411,級距!$A:$K,9,FALSE)</f>
        <v>7</v>
      </c>
      <c r="D411" s="2">
        <f>VLOOKUP($A411,級距!A:K,10,FALSE)</f>
        <v>2</v>
      </c>
      <c r="E411" s="2">
        <f>VLOOKUP($A411,級距!A:K,11,FALSE)</f>
        <v>1</v>
      </c>
      <c r="F411" s="2">
        <f t="shared" si="8"/>
        <v>1</v>
      </c>
    </row>
    <row r="412" spans="1:6" x14ac:dyDescent="0.25">
      <c r="A412" s="36">
        <v>44165</v>
      </c>
      <c r="B412" s="20">
        <v>9660</v>
      </c>
      <c r="C412" s="2">
        <f>VLOOKUP($A412,級距!$A:$K,9,FALSE)</f>
        <v>10</v>
      </c>
      <c r="D412" s="2">
        <f>VLOOKUP($A412,級距!A:K,10,FALSE)</f>
        <v>7</v>
      </c>
      <c r="E412" s="2">
        <f>VLOOKUP($A412,級距!A:K,11,FALSE)</f>
        <v>4</v>
      </c>
      <c r="F412" s="2">
        <f t="shared" si="8"/>
        <v>1</v>
      </c>
    </row>
    <row r="413" spans="1:6" x14ac:dyDescent="0.25">
      <c r="A413" s="36">
        <v>44162</v>
      </c>
      <c r="B413" s="20">
        <v>-2100</v>
      </c>
      <c r="C413" s="2">
        <f>VLOOKUP($A413,級距!$A:$K,9,FALSE)</f>
        <v>5</v>
      </c>
      <c r="D413" s="2">
        <f>VLOOKUP($A413,級距!A:K,10,FALSE)</f>
        <v>1</v>
      </c>
      <c r="E413" s="2">
        <f>VLOOKUP($A413,級距!A:K,11,FALSE)</f>
        <v>2</v>
      </c>
      <c r="F413" s="2">
        <f t="shared" si="8"/>
        <v>1</v>
      </c>
    </row>
    <row r="414" spans="1:6" x14ac:dyDescent="0.25">
      <c r="A414" s="36">
        <v>44160</v>
      </c>
      <c r="B414" s="20">
        <v>-21040</v>
      </c>
      <c r="C414" s="2">
        <f>VLOOKUP($A414,級距!$A:$K,9,FALSE)</f>
        <v>10</v>
      </c>
      <c r="D414" s="2">
        <f>VLOOKUP($A414,級距!A:K,10,FALSE)</f>
        <v>1</v>
      </c>
      <c r="E414" s="2">
        <f>VLOOKUP($A414,級距!A:K,11,FALSE)</f>
        <v>1</v>
      </c>
      <c r="F414" s="2">
        <f t="shared" si="8"/>
        <v>1</v>
      </c>
    </row>
    <row r="415" spans="1:6" x14ac:dyDescent="0.25">
      <c r="A415" s="36">
        <v>44159</v>
      </c>
      <c r="B415" s="20">
        <v>-600</v>
      </c>
      <c r="C415" s="2">
        <f>VLOOKUP($A415,級距!$A:$K,9,FALSE)</f>
        <v>10</v>
      </c>
      <c r="D415" s="2">
        <f>VLOOKUP($A415,級距!A:K,10,FALSE)</f>
        <v>7</v>
      </c>
      <c r="E415" s="2">
        <f>VLOOKUP($A415,級距!A:K,11,FALSE)</f>
        <v>4</v>
      </c>
      <c r="F415" s="2">
        <f t="shared" si="8"/>
        <v>1</v>
      </c>
    </row>
    <row r="416" spans="1:6" x14ac:dyDescent="0.25">
      <c r="A416" s="36">
        <v>44155</v>
      </c>
      <c r="B416" s="20">
        <v>-11000</v>
      </c>
      <c r="C416" s="2">
        <f>VLOOKUP($A416,級距!$A:$K,9,FALSE)</f>
        <v>10</v>
      </c>
      <c r="D416" s="2">
        <f>VLOOKUP($A416,級距!A:K,10,FALSE)</f>
        <v>8</v>
      </c>
      <c r="E416" s="2">
        <f>VLOOKUP($A416,級距!A:K,11,FALSE)</f>
        <v>4</v>
      </c>
      <c r="F416" s="2">
        <f t="shared" si="8"/>
        <v>1</v>
      </c>
    </row>
    <row r="417" spans="1:6" x14ac:dyDescent="0.25">
      <c r="A417" s="36">
        <v>44154</v>
      </c>
      <c r="B417" s="20">
        <v>-3200</v>
      </c>
      <c r="C417" s="2">
        <f>VLOOKUP($A417,級距!$A:$K,9,FALSE)</f>
        <v>5</v>
      </c>
      <c r="D417" s="2">
        <f>VLOOKUP($A417,級距!A:K,10,FALSE)</f>
        <v>4</v>
      </c>
      <c r="E417" s="2">
        <f>VLOOKUP($A417,級距!A:K,11,FALSE)</f>
        <v>2</v>
      </c>
      <c r="F417" s="2">
        <f t="shared" si="8"/>
        <v>1</v>
      </c>
    </row>
    <row r="418" spans="1:6" x14ac:dyDescent="0.25">
      <c r="A418" s="36">
        <v>44148</v>
      </c>
      <c r="B418" s="20">
        <v>13040</v>
      </c>
      <c r="C418" s="2">
        <f>VLOOKUP($A418,級距!$A:$K,9,FALSE)</f>
        <v>10</v>
      </c>
      <c r="D418" s="2">
        <f>VLOOKUP($A418,級距!A:K,10,FALSE)</f>
        <v>8</v>
      </c>
      <c r="E418" s="2">
        <f>VLOOKUP($A418,級距!A:K,11,FALSE)</f>
        <v>4</v>
      </c>
      <c r="F418" s="2">
        <f t="shared" si="8"/>
        <v>1</v>
      </c>
    </row>
    <row r="419" spans="1:6" x14ac:dyDescent="0.25">
      <c r="A419" s="36">
        <v>44146</v>
      </c>
      <c r="B419" s="20">
        <v>8240</v>
      </c>
      <c r="C419" s="2">
        <f>VLOOKUP($A419,級距!$A:$K,9,FALSE)</f>
        <v>10</v>
      </c>
      <c r="D419" s="2">
        <f>VLOOKUP($A419,級距!A:K,10,FALSE)</f>
        <v>5</v>
      </c>
      <c r="E419" s="2">
        <f>VLOOKUP($A419,級距!A:K,11,FALSE)</f>
        <v>1</v>
      </c>
      <c r="F419" s="2">
        <f t="shared" si="8"/>
        <v>1</v>
      </c>
    </row>
    <row r="420" spans="1:6" x14ac:dyDescent="0.25">
      <c r="A420" s="36">
        <v>44144</v>
      </c>
      <c r="B420" s="20">
        <v>3979.9999999999995</v>
      </c>
      <c r="C420" s="2">
        <f>VLOOKUP($A420,級距!$A:$K,9,FALSE)</f>
        <v>10</v>
      </c>
      <c r="D420" s="2">
        <f>VLOOKUP($A420,級距!A:K,10,FALSE)</f>
        <v>5</v>
      </c>
      <c r="E420" s="2">
        <f>VLOOKUP($A420,級距!A:K,11,FALSE)</f>
        <v>1</v>
      </c>
      <c r="F420" s="2">
        <f t="shared" si="8"/>
        <v>1</v>
      </c>
    </row>
    <row r="423" spans="1:6" x14ac:dyDescent="0.25">
      <c r="A423" s="36"/>
    </row>
    <row r="424" spans="1:6" x14ac:dyDescent="0.25">
      <c r="A424" s="36"/>
    </row>
    <row r="425" spans="1:6" x14ac:dyDescent="0.25">
      <c r="A425" s="36"/>
    </row>
    <row r="426" spans="1:6" x14ac:dyDescent="0.25">
      <c r="A426" s="36"/>
    </row>
    <row r="427" spans="1:6" x14ac:dyDescent="0.25">
      <c r="A427" s="36"/>
    </row>
    <row r="428" spans="1:6" x14ac:dyDescent="0.25">
      <c r="A428" s="36"/>
    </row>
    <row r="429" spans="1:6" x14ac:dyDescent="0.25">
      <c r="A429" s="36"/>
    </row>
    <row r="430" spans="1:6" x14ac:dyDescent="0.25">
      <c r="A430" s="36"/>
    </row>
    <row r="431" spans="1:6" x14ac:dyDescent="0.25">
      <c r="A431" s="36"/>
    </row>
    <row r="432" spans="1:6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  <row r="733" spans="1:1" x14ac:dyDescent="0.25">
      <c r="A733" s="36"/>
    </row>
    <row r="734" spans="1:1" x14ac:dyDescent="0.25">
      <c r="A734" s="36"/>
    </row>
    <row r="735" spans="1:1" x14ac:dyDescent="0.25">
      <c r="A735" s="36"/>
    </row>
    <row r="736" spans="1:1" x14ac:dyDescent="0.25">
      <c r="A736" s="36"/>
    </row>
    <row r="737" spans="1:1" x14ac:dyDescent="0.25">
      <c r="A737" s="36"/>
    </row>
    <row r="738" spans="1:1" x14ac:dyDescent="0.25">
      <c r="A738" s="36"/>
    </row>
    <row r="739" spans="1:1" x14ac:dyDescent="0.25">
      <c r="A739" s="36"/>
    </row>
    <row r="740" spans="1:1" x14ac:dyDescent="0.25">
      <c r="A740" s="36"/>
    </row>
    <row r="741" spans="1:1" x14ac:dyDescent="0.25">
      <c r="A741" s="36"/>
    </row>
    <row r="742" spans="1:1" x14ac:dyDescent="0.25">
      <c r="A742" s="36"/>
    </row>
    <row r="743" spans="1:1" x14ac:dyDescent="0.25">
      <c r="A743" s="36"/>
    </row>
    <row r="744" spans="1:1" x14ac:dyDescent="0.25">
      <c r="A744" s="36"/>
    </row>
    <row r="745" spans="1:1" x14ac:dyDescent="0.25">
      <c r="A745" s="36"/>
    </row>
    <row r="746" spans="1:1" x14ac:dyDescent="0.25">
      <c r="A746" s="36"/>
    </row>
    <row r="747" spans="1:1" x14ac:dyDescent="0.25">
      <c r="A747" s="36"/>
    </row>
    <row r="748" spans="1:1" x14ac:dyDescent="0.25">
      <c r="A748" s="36"/>
    </row>
    <row r="749" spans="1:1" x14ac:dyDescent="0.25">
      <c r="A749" s="36"/>
    </row>
    <row r="750" spans="1:1" x14ac:dyDescent="0.25">
      <c r="A750" s="36"/>
    </row>
    <row r="751" spans="1:1" x14ac:dyDescent="0.25">
      <c r="A751" s="36"/>
    </row>
    <row r="752" spans="1:1" x14ac:dyDescent="0.25">
      <c r="A752" s="36"/>
    </row>
    <row r="753" spans="1:1" x14ac:dyDescent="0.25">
      <c r="A753" s="36"/>
    </row>
    <row r="754" spans="1:1" x14ac:dyDescent="0.25">
      <c r="A754" s="36"/>
    </row>
    <row r="755" spans="1:1" x14ac:dyDescent="0.25">
      <c r="A755" s="36"/>
    </row>
    <row r="756" spans="1:1" x14ac:dyDescent="0.25">
      <c r="A756" s="36"/>
    </row>
    <row r="757" spans="1:1" x14ac:dyDescent="0.25">
      <c r="A757" s="36"/>
    </row>
    <row r="758" spans="1:1" x14ac:dyDescent="0.25">
      <c r="A758" s="36"/>
    </row>
    <row r="759" spans="1:1" x14ac:dyDescent="0.25">
      <c r="A759" s="36"/>
    </row>
    <row r="760" spans="1:1" x14ac:dyDescent="0.25">
      <c r="A760" s="36"/>
    </row>
    <row r="761" spans="1:1" x14ac:dyDescent="0.25">
      <c r="A761" s="36"/>
    </row>
    <row r="762" spans="1:1" x14ac:dyDescent="0.25">
      <c r="A762" s="36"/>
    </row>
    <row r="763" spans="1:1" x14ac:dyDescent="0.25">
      <c r="A763" s="36"/>
    </row>
    <row r="764" spans="1:1" x14ac:dyDescent="0.25">
      <c r="A764" s="36"/>
    </row>
    <row r="765" spans="1:1" x14ac:dyDescent="0.25">
      <c r="A765" s="36"/>
    </row>
    <row r="766" spans="1:1" x14ac:dyDescent="0.25">
      <c r="A766" s="36"/>
    </row>
    <row r="767" spans="1:1" x14ac:dyDescent="0.25">
      <c r="A767" s="36"/>
    </row>
    <row r="768" spans="1:1" x14ac:dyDescent="0.25">
      <c r="A768" s="36"/>
    </row>
    <row r="769" spans="1:1" x14ac:dyDescent="0.25">
      <c r="A769" s="36"/>
    </row>
    <row r="770" spans="1:1" x14ac:dyDescent="0.25">
      <c r="A770" s="36"/>
    </row>
    <row r="771" spans="1:1" x14ac:dyDescent="0.25">
      <c r="A771" s="36"/>
    </row>
    <row r="772" spans="1:1" x14ac:dyDescent="0.25">
      <c r="A772" s="36"/>
    </row>
    <row r="773" spans="1:1" x14ac:dyDescent="0.25">
      <c r="A773" s="36"/>
    </row>
    <row r="774" spans="1:1" x14ac:dyDescent="0.25">
      <c r="A774" s="36"/>
    </row>
    <row r="775" spans="1:1" x14ac:dyDescent="0.25">
      <c r="A775" s="36"/>
    </row>
    <row r="776" spans="1:1" x14ac:dyDescent="0.25">
      <c r="A776" s="36"/>
    </row>
    <row r="777" spans="1:1" x14ac:dyDescent="0.25">
      <c r="A777" s="36"/>
    </row>
    <row r="778" spans="1:1" x14ac:dyDescent="0.25">
      <c r="A778" s="36"/>
    </row>
    <row r="779" spans="1:1" x14ac:dyDescent="0.25">
      <c r="A779" s="36"/>
    </row>
    <row r="780" spans="1:1" x14ac:dyDescent="0.25">
      <c r="A780" s="36"/>
    </row>
    <row r="781" spans="1:1" x14ac:dyDescent="0.25">
      <c r="A781" s="36"/>
    </row>
    <row r="782" spans="1:1" x14ac:dyDescent="0.25">
      <c r="A782" s="36"/>
    </row>
    <row r="783" spans="1:1" x14ac:dyDescent="0.25">
      <c r="A783" s="36"/>
    </row>
    <row r="784" spans="1:1" x14ac:dyDescent="0.25">
      <c r="A784" s="36"/>
    </row>
    <row r="785" spans="1:1" x14ac:dyDescent="0.25">
      <c r="A785" s="36"/>
    </row>
    <row r="786" spans="1:1" x14ac:dyDescent="0.25">
      <c r="A786" s="36"/>
    </row>
    <row r="787" spans="1:1" x14ac:dyDescent="0.25">
      <c r="A787" s="36"/>
    </row>
    <row r="788" spans="1:1" x14ac:dyDescent="0.25">
      <c r="A788" s="36"/>
    </row>
    <row r="789" spans="1:1" x14ac:dyDescent="0.25">
      <c r="A789" s="36"/>
    </row>
    <row r="790" spans="1:1" x14ac:dyDescent="0.25">
      <c r="A790" s="36"/>
    </row>
    <row r="791" spans="1:1" x14ac:dyDescent="0.25">
      <c r="A791" s="36"/>
    </row>
    <row r="792" spans="1:1" x14ac:dyDescent="0.25">
      <c r="A792" s="36"/>
    </row>
    <row r="793" spans="1:1" x14ac:dyDescent="0.25">
      <c r="A793" s="36"/>
    </row>
    <row r="794" spans="1:1" x14ac:dyDescent="0.25">
      <c r="A794" s="36"/>
    </row>
    <row r="795" spans="1:1" x14ac:dyDescent="0.25">
      <c r="A795" s="36"/>
    </row>
    <row r="796" spans="1:1" x14ac:dyDescent="0.25">
      <c r="A796" s="36"/>
    </row>
    <row r="797" spans="1:1" x14ac:dyDescent="0.25">
      <c r="A797" s="36"/>
    </row>
    <row r="798" spans="1:1" x14ac:dyDescent="0.25">
      <c r="A798" s="36"/>
    </row>
    <row r="799" spans="1:1" x14ac:dyDescent="0.25">
      <c r="A799" s="36"/>
    </row>
    <row r="800" spans="1:1" x14ac:dyDescent="0.25">
      <c r="A800" s="36"/>
    </row>
    <row r="801" spans="1:1" x14ac:dyDescent="0.25">
      <c r="A801" s="36"/>
    </row>
    <row r="802" spans="1:1" x14ac:dyDescent="0.25">
      <c r="A802" s="36"/>
    </row>
    <row r="803" spans="1:1" x14ac:dyDescent="0.25">
      <c r="A803" s="36"/>
    </row>
    <row r="804" spans="1:1" x14ac:dyDescent="0.25">
      <c r="A804" s="36"/>
    </row>
    <row r="805" spans="1:1" x14ac:dyDescent="0.25">
      <c r="A805" s="36"/>
    </row>
    <row r="806" spans="1:1" x14ac:dyDescent="0.25">
      <c r="A806" s="36"/>
    </row>
    <row r="807" spans="1:1" x14ac:dyDescent="0.25">
      <c r="A807" s="36"/>
    </row>
    <row r="808" spans="1:1" x14ac:dyDescent="0.25">
      <c r="A808" s="36"/>
    </row>
    <row r="809" spans="1:1" x14ac:dyDescent="0.25">
      <c r="A809" s="36"/>
    </row>
    <row r="810" spans="1:1" x14ac:dyDescent="0.25">
      <c r="A810" s="36"/>
    </row>
    <row r="811" spans="1:1" x14ac:dyDescent="0.25">
      <c r="A811" s="36"/>
    </row>
    <row r="812" spans="1:1" x14ac:dyDescent="0.25">
      <c r="A812" s="36"/>
    </row>
    <row r="813" spans="1:1" x14ac:dyDescent="0.25">
      <c r="A813" s="36"/>
    </row>
    <row r="814" spans="1:1" x14ac:dyDescent="0.25">
      <c r="A814" s="36"/>
    </row>
    <row r="815" spans="1:1" x14ac:dyDescent="0.25">
      <c r="A815" s="36"/>
    </row>
    <row r="816" spans="1:1" x14ac:dyDescent="0.25">
      <c r="A816" s="36"/>
    </row>
    <row r="817" spans="1:1" x14ac:dyDescent="0.25">
      <c r="A817" s="36"/>
    </row>
    <row r="818" spans="1:1" x14ac:dyDescent="0.25">
      <c r="A818" s="36"/>
    </row>
    <row r="819" spans="1:1" x14ac:dyDescent="0.25">
      <c r="A819" s="36"/>
    </row>
    <row r="820" spans="1:1" x14ac:dyDescent="0.25">
      <c r="A820" s="36"/>
    </row>
    <row r="821" spans="1:1" x14ac:dyDescent="0.25">
      <c r="A821" s="36"/>
    </row>
    <row r="822" spans="1:1" x14ac:dyDescent="0.25">
      <c r="A822" s="36"/>
    </row>
    <row r="823" spans="1:1" x14ac:dyDescent="0.25">
      <c r="A823" s="36"/>
    </row>
    <row r="824" spans="1:1" x14ac:dyDescent="0.25">
      <c r="A824" s="36"/>
    </row>
    <row r="825" spans="1:1" x14ac:dyDescent="0.25">
      <c r="A825" s="36"/>
    </row>
    <row r="826" spans="1:1" x14ac:dyDescent="0.25">
      <c r="A826" s="36"/>
    </row>
    <row r="827" spans="1:1" x14ac:dyDescent="0.25">
      <c r="A827" s="36"/>
    </row>
    <row r="828" spans="1:1" x14ac:dyDescent="0.25">
      <c r="A828" s="36"/>
    </row>
    <row r="829" spans="1:1" x14ac:dyDescent="0.25">
      <c r="A829" s="36"/>
    </row>
    <row r="830" spans="1:1" x14ac:dyDescent="0.25">
      <c r="A830" s="36"/>
    </row>
    <row r="831" spans="1:1" x14ac:dyDescent="0.25">
      <c r="A831" s="36"/>
    </row>
    <row r="832" spans="1:1" x14ac:dyDescent="0.25">
      <c r="A832" s="36"/>
    </row>
    <row r="833" spans="1:1" x14ac:dyDescent="0.25">
      <c r="A833" s="36"/>
    </row>
    <row r="834" spans="1:1" x14ac:dyDescent="0.25">
      <c r="A834" s="36"/>
    </row>
    <row r="835" spans="1:1" x14ac:dyDescent="0.25">
      <c r="A835" s="36"/>
    </row>
    <row r="836" spans="1:1" x14ac:dyDescent="0.25">
      <c r="A836" s="36"/>
    </row>
    <row r="837" spans="1:1" x14ac:dyDescent="0.25">
      <c r="A837" s="36"/>
    </row>
    <row r="838" spans="1:1" x14ac:dyDescent="0.25">
      <c r="A838" s="36"/>
    </row>
    <row r="839" spans="1:1" x14ac:dyDescent="0.25">
      <c r="A839" s="36"/>
    </row>
    <row r="840" spans="1:1" x14ac:dyDescent="0.25">
      <c r="A840" s="36"/>
    </row>
    <row r="841" spans="1:1" x14ac:dyDescent="0.25">
      <c r="A841" s="36"/>
    </row>
    <row r="842" spans="1:1" x14ac:dyDescent="0.25">
      <c r="A842" s="36"/>
    </row>
    <row r="843" spans="1:1" x14ac:dyDescent="0.25">
      <c r="A843" s="36"/>
    </row>
    <row r="844" spans="1:1" x14ac:dyDescent="0.25">
      <c r="A844" s="36"/>
    </row>
    <row r="845" spans="1:1" x14ac:dyDescent="0.25">
      <c r="A845" s="36"/>
    </row>
    <row r="846" spans="1:1" x14ac:dyDescent="0.25">
      <c r="A846" s="36"/>
    </row>
    <row r="847" spans="1:1" x14ac:dyDescent="0.25">
      <c r="A847" s="36"/>
    </row>
    <row r="848" spans="1:1" x14ac:dyDescent="0.25">
      <c r="A848" s="36"/>
    </row>
    <row r="849" spans="1:1" x14ac:dyDescent="0.25">
      <c r="A849" s="36"/>
    </row>
    <row r="850" spans="1:1" x14ac:dyDescent="0.25">
      <c r="A850" s="36"/>
    </row>
    <row r="851" spans="1:1" x14ac:dyDescent="0.25">
      <c r="A851" s="36"/>
    </row>
    <row r="852" spans="1:1" x14ac:dyDescent="0.25">
      <c r="A852" s="36"/>
    </row>
    <row r="853" spans="1:1" x14ac:dyDescent="0.25">
      <c r="A853" s="36"/>
    </row>
    <row r="854" spans="1:1" x14ac:dyDescent="0.25">
      <c r="A854" s="36"/>
    </row>
    <row r="855" spans="1:1" x14ac:dyDescent="0.25">
      <c r="A855" s="36"/>
    </row>
    <row r="856" spans="1:1" x14ac:dyDescent="0.25">
      <c r="A856" s="36"/>
    </row>
    <row r="857" spans="1:1" x14ac:dyDescent="0.25">
      <c r="A857" s="36"/>
    </row>
    <row r="858" spans="1:1" x14ac:dyDescent="0.25">
      <c r="A858" s="36"/>
    </row>
    <row r="859" spans="1:1" x14ac:dyDescent="0.25">
      <c r="A859" s="36"/>
    </row>
    <row r="860" spans="1:1" x14ac:dyDescent="0.25">
      <c r="A860" s="36"/>
    </row>
    <row r="861" spans="1:1" x14ac:dyDescent="0.25">
      <c r="A861" s="36"/>
    </row>
    <row r="862" spans="1:1" x14ac:dyDescent="0.25">
      <c r="A862" s="36"/>
    </row>
    <row r="863" spans="1:1" x14ac:dyDescent="0.25">
      <c r="A863" s="36"/>
    </row>
    <row r="864" spans="1:1" x14ac:dyDescent="0.25">
      <c r="A864" s="36"/>
    </row>
    <row r="865" spans="1:1" x14ac:dyDescent="0.25">
      <c r="A865" s="36"/>
    </row>
    <row r="866" spans="1:1" x14ac:dyDescent="0.25">
      <c r="A866" s="36"/>
    </row>
    <row r="867" spans="1:1" x14ac:dyDescent="0.25">
      <c r="A867" s="36"/>
    </row>
    <row r="868" spans="1:1" x14ac:dyDescent="0.25">
      <c r="A868" s="36"/>
    </row>
    <row r="869" spans="1:1" x14ac:dyDescent="0.25">
      <c r="A869" s="36"/>
    </row>
    <row r="870" spans="1:1" x14ac:dyDescent="0.25">
      <c r="A870" s="36"/>
    </row>
    <row r="871" spans="1:1" x14ac:dyDescent="0.25">
      <c r="A871" s="36"/>
    </row>
    <row r="872" spans="1:1" x14ac:dyDescent="0.25">
      <c r="A872" s="36"/>
    </row>
    <row r="873" spans="1:1" x14ac:dyDescent="0.25">
      <c r="A873" s="36"/>
    </row>
    <row r="874" spans="1:1" x14ac:dyDescent="0.25">
      <c r="A874" s="36"/>
    </row>
    <row r="875" spans="1:1" x14ac:dyDescent="0.25">
      <c r="A875" s="36"/>
    </row>
    <row r="876" spans="1:1" x14ac:dyDescent="0.25">
      <c r="A876" s="36"/>
    </row>
    <row r="877" spans="1:1" x14ac:dyDescent="0.25">
      <c r="A877" s="36"/>
    </row>
    <row r="878" spans="1:1" x14ac:dyDescent="0.25">
      <c r="A878" s="36"/>
    </row>
    <row r="879" spans="1:1" x14ac:dyDescent="0.25">
      <c r="A879" s="36"/>
    </row>
    <row r="880" spans="1:1" x14ac:dyDescent="0.25">
      <c r="A880" s="36"/>
    </row>
    <row r="881" spans="1:1" x14ac:dyDescent="0.25">
      <c r="A881" s="36"/>
    </row>
    <row r="882" spans="1:1" x14ac:dyDescent="0.25">
      <c r="A882" s="36"/>
    </row>
    <row r="883" spans="1:1" x14ac:dyDescent="0.25">
      <c r="A883" s="36"/>
    </row>
    <row r="884" spans="1:1" x14ac:dyDescent="0.25">
      <c r="A884" s="36"/>
    </row>
    <row r="885" spans="1:1" x14ac:dyDescent="0.25">
      <c r="A885" s="36"/>
    </row>
    <row r="886" spans="1:1" x14ac:dyDescent="0.25">
      <c r="A886" s="36"/>
    </row>
    <row r="887" spans="1:1" x14ac:dyDescent="0.25">
      <c r="A887" s="36"/>
    </row>
    <row r="888" spans="1:1" x14ac:dyDescent="0.25">
      <c r="A888" s="36"/>
    </row>
    <row r="889" spans="1:1" x14ac:dyDescent="0.25">
      <c r="A889" s="36"/>
    </row>
    <row r="890" spans="1:1" x14ac:dyDescent="0.25">
      <c r="A890" s="36"/>
    </row>
    <row r="891" spans="1:1" x14ac:dyDescent="0.25">
      <c r="A891" s="36"/>
    </row>
    <row r="892" spans="1:1" x14ac:dyDescent="0.25">
      <c r="A892" s="36"/>
    </row>
    <row r="893" spans="1:1" x14ac:dyDescent="0.25">
      <c r="A893" s="36"/>
    </row>
    <row r="894" spans="1:1" x14ac:dyDescent="0.25">
      <c r="A894" s="36"/>
    </row>
    <row r="895" spans="1:1" x14ac:dyDescent="0.25">
      <c r="A895" s="36"/>
    </row>
    <row r="896" spans="1:1" x14ac:dyDescent="0.25">
      <c r="A896" s="36"/>
    </row>
    <row r="897" spans="1:1" x14ac:dyDescent="0.25">
      <c r="A897" s="36"/>
    </row>
    <row r="898" spans="1:1" x14ac:dyDescent="0.25">
      <c r="A898" s="36"/>
    </row>
    <row r="899" spans="1:1" x14ac:dyDescent="0.25">
      <c r="A899" s="36"/>
    </row>
    <row r="900" spans="1:1" x14ac:dyDescent="0.25">
      <c r="A900" s="36"/>
    </row>
    <row r="901" spans="1:1" x14ac:dyDescent="0.25">
      <c r="A901" s="36"/>
    </row>
    <row r="902" spans="1:1" x14ac:dyDescent="0.25">
      <c r="A902" s="36"/>
    </row>
    <row r="903" spans="1:1" x14ac:dyDescent="0.25">
      <c r="A903" s="36"/>
    </row>
    <row r="904" spans="1:1" x14ac:dyDescent="0.25">
      <c r="A904" s="36"/>
    </row>
    <row r="905" spans="1:1" x14ac:dyDescent="0.25">
      <c r="A905" s="36"/>
    </row>
    <row r="906" spans="1:1" x14ac:dyDescent="0.25">
      <c r="A906" s="36"/>
    </row>
    <row r="907" spans="1:1" x14ac:dyDescent="0.25">
      <c r="A907" s="36"/>
    </row>
    <row r="908" spans="1:1" x14ac:dyDescent="0.25">
      <c r="A908" s="36"/>
    </row>
    <row r="909" spans="1:1" x14ac:dyDescent="0.25">
      <c r="A909" s="36"/>
    </row>
    <row r="910" spans="1:1" x14ac:dyDescent="0.25">
      <c r="A910" s="36"/>
    </row>
    <row r="911" spans="1:1" x14ac:dyDescent="0.25">
      <c r="A911" s="36"/>
    </row>
    <row r="912" spans="1:1" x14ac:dyDescent="0.25">
      <c r="A912" s="36"/>
    </row>
    <row r="913" spans="1:1" x14ac:dyDescent="0.25">
      <c r="A913" s="36"/>
    </row>
    <row r="914" spans="1:1" x14ac:dyDescent="0.25">
      <c r="A914" s="36"/>
    </row>
    <row r="915" spans="1:1" x14ac:dyDescent="0.25">
      <c r="A915" s="36"/>
    </row>
    <row r="916" spans="1:1" x14ac:dyDescent="0.25">
      <c r="A916" s="36"/>
    </row>
    <row r="917" spans="1:1" x14ac:dyDescent="0.25">
      <c r="A917" s="36"/>
    </row>
    <row r="918" spans="1:1" x14ac:dyDescent="0.25">
      <c r="A918" s="36"/>
    </row>
    <row r="919" spans="1:1" x14ac:dyDescent="0.25">
      <c r="A919" s="36"/>
    </row>
    <row r="920" spans="1:1" x14ac:dyDescent="0.25">
      <c r="A920" s="36"/>
    </row>
    <row r="921" spans="1:1" x14ac:dyDescent="0.25">
      <c r="A921" s="36"/>
    </row>
    <row r="922" spans="1:1" x14ac:dyDescent="0.25">
      <c r="A922" s="36"/>
    </row>
    <row r="923" spans="1:1" x14ac:dyDescent="0.25">
      <c r="A923" s="36"/>
    </row>
    <row r="924" spans="1:1" x14ac:dyDescent="0.25">
      <c r="A924" s="36"/>
    </row>
    <row r="925" spans="1:1" x14ac:dyDescent="0.25">
      <c r="A925" s="36"/>
    </row>
    <row r="926" spans="1:1" x14ac:dyDescent="0.25">
      <c r="A926" s="36"/>
    </row>
    <row r="927" spans="1:1" x14ac:dyDescent="0.25">
      <c r="A927" s="36"/>
    </row>
    <row r="928" spans="1:1" x14ac:dyDescent="0.25">
      <c r="A928" s="36"/>
    </row>
    <row r="929" spans="1:1" x14ac:dyDescent="0.25">
      <c r="A929" s="36"/>
    </row>
    <row r="930" spans="1:1" x14ac:dyDescent="0.25">
      <c r="A930" s="36"/>
    </row>
    <row r="931" spans="1:1" x14ac:dyDescent="0.25">
      <c r="A931" s="36"/>
    </row>
    <row r="932" spans="1:1" x14ac:dyDescent="0.25">
      <c r="A932" s="36"/>
    </row>
    <row r="933" spans="1:1" x14ac:dyDescent="0.25">
      <c r="A933" s="36"/>
    </row>
    <row r="934" spans="1:1" x14ac:dyDescent="0.25">
      <c r="A934" s="36"/>
    </row>
    <row r="935" spans="1:1" x14ac:dyDescent="0.25">
      <c r="A935" s="36"/>
    </row>
    <row r="936" spans="1:1" x14ac:dyDescent="0.25">
      <c r="A936" s="36"/>
    </row>
    <row r="937" spans="1:1" x14ac:dyDescent="0.25">
      <c r="A937" s="36"/>
    </row>
    <row r="938" spans="1:1" x14ac:dyDescent="0.25">
      <c r="A938" s="36"/>
    </row>
    <row r="939" spans="1:1" x14ac:dyDescent="0.25">
      <c r="A939" s="36"/>
    </row>
    <row r="940" spans="1:1" x14ac:dyDescent="0.25">
      <c r="A940" s="36"/>
    </row>
    <row r="941" spans="1:1" x14ac:dyDescent="0.25">
      <c r="A941" s="36"/>
    </row>
    <row r="942" spans="1:1" x14ac:dyDescent="0.25">
      <c r="A942" s="36"/>
    </row>
    <row r="943" spans="1:1" x14ac:dyDescent="0.25">
      <c r="A943" s="36"/>
    </row>
    <row r="944" spans="1:1" x14ac:dyDescent="0.25">
      <c r="A944" s="36"/>
    </row>
    <row r="945" spans="1:1" x14ac:dyDescent="0.25">
      <c r="A945" s="36"/>
    </row>
    <row r="946" spans="1:1" x14ac:dyDescent="0.25">
      <c r="A946" s="36"/>
    </row>
    <row r="947" spans="1:1" x14ac:dyDescent="0.25">
      <c r="A947" s="36"/>
    </row>
    <row r="948" spans="1:1" x14ac:dyDescent="0.25">
      <c r="A948" s="36"/>
    </row>
    <row r="949" spans="1:1" x14ac:dyDescent="0.25">
      <c r="A949" s="36"/>
    </row>
    <row r="950" spans="1:1" x14ac:dyDescent="0.25">
      <c r="A950" s="36"/>
    </row>
    <row r="951" spans="1:1" x14ac:dyDescent="0.25">
      <c r="A951" s="36"/>
    </row>
    <row r="952" spans="1:1" x14ac:dyDescent="0.25">
      <c r="A952" s="36"/>
    </row>
    <row r="953" spans="1:1" x14ac:dyDescent="0.25">
      <c r="A953" s="36"/>
    </row>
    <row r="954" spans="1:1" x14ac:dyDescent="0.25">
      <c r="A954" s="36"/>
    </row>
    <row r="955" spans="1:1" x14ac:dyDescent="0.25">
      <c r="A955" s="36"/>
    </row>
    <row r="956" spans="1:1" x14ac:dyDescent="0.25">
      <c r="A956" s="36"/>
    </row>
    <row r="957" spans="1:1" x14ac:dyDescent="0.25">
      <c r="A957" s="36"/>
    </row>
    <row r="958" spans="1:1" x14ac:dyDescent="0.25">
      <c r="A958" s="36"/>
    </row>
    <row r="959" spans="1:1" x14ac:dyDescent="0.25">
      <c r="A959" s="36"/>
    </row>
    <row r="960" spans="1:1" x14ac:dyDescent="0.25">
      <c r="A960" s="36"/>
    </row>
    <row r="961" spans="1:1" x14ac:dyDescent="0.25">
      <c r="A961" s="36"/>
    </row>
    <row r="962" spans="1:1" x14ac:dyDescent="0.25">
      <c r="A962" s="36"/>
    </row>
    <row r="963" spans="1:1" x14ac:dyDescent="0.25">
      <c r="A963" s="36"/>
    </row>
    <row r="964" spans="1:1" x14ac:dyDescent="0.25">
      <c r="A964" s="36"/>
    </row>
    <row r="965" spans="1:1" x14ac:dyDescent="0.25">
      <c r="A965" s="36"/>
    </row>
    <row r="966" spans="1:1" x14ac:dyDescent="0.25">
      <c r="A966" s="36"/>
    </row>
    <row r="967" spans="1:1" x14ac:dyDescent="0.25">
      <c r="A967" s="36"/>
    </row>
    <row r="968" spans="1:1" x14ac:dyDescent="0.25">
      <c r="A968" s="36"/>
    </row>
    <row r="969" spans="1:1" x14ac:dyDescent="0.25">
      <c r="A969" s="36"/>
    </row>
    <row r="970" spans="1:1" x14ac:dyDescent="0.25">
      <c r="A970" s="36"/>
    </row>
    <row r="971" spans="1:1" x14ac:dyDescent="0.25">
      <c r="A971" s="36"/>
    </row>
    <row r="972" spans="1:1" x14ac:dyDescent="0.25">
      <c r="A972" s="36"/>
    </row>
    <row r="973" spans="1:1" x14ac:dyDescent="0.25">
      <c r="A973" s="36"/>
    </row>
    <row r="974" spans="1:1" x14ac:dyDescent="0.25">
      <c r="A974" s="36"/>
    </row>
    <row r="975" spans="1:1" x14ac:dyDescent="0.25">
      <c r="A975" s="36"/>
    </row>
    <row r="976" spans="1:1" x14ac:dyDescent="0.25">
      <c r="A976" s="36"/>
    </row>
    <row r="977" spans="1:1" x14ac:dyDescent="0.25">
      <c r="A977" s="36"/>
    </row>
    <row r="978" spans="1:1" x14ac:dyDescent="0.25">
      <c r="A978" s="36"/>
    </row>
    <row r="979" spans="1:1" x14ac:dyDescent="0.25">
      <c r="A979" s="36"/>
    </row>
    <row r="980" spans="1:1" x14ac:dyDescent="0.25">
      <c r="A980" s="36"/>
    </row>
    <row r="981" spans="1:1" x14ac:dyDescent="0.25">
      <c r="A981" s="36"/>
    </row>
    <row r="982" spans="1:1" x14ac:dyDescent="0.25">
      <c r="A982" s="36"/>
    </row>
    <row r="983" spans="1:1" x14ac:dyDescent="0.25">
      <c r="A983" s="36"/>
    </row>
    <row r="984" spans="1:1" x14ac:dyDescent="0.25">
      <c r="A984" s="36"/>
    </row>
    <row r="985" spans="1:1" x14ac:dyDescent="0.25">
      <c r="A985" s="36"/>
    </row>
    <row r="986" spans="1:1" x14ac:dyDescent="0.25">
      <c r="A986" s="36"/>
    </row>
    <row r="987" spans="1:1" x14ac:dyDescent="0.25">
      <c r="A987" s="36"/>
    </row>
    <row r="988" spans="1:1" x14ac:dyDescent="0.25">
      <c r="A988" s="36"/>
    </row>
    <row r="989" spans="1:1" x14ac:dyDescent="0.25">
      <c r="A989" s="36"/>
    </row>
    <row r="990" spans="1:1" x14ac:dyDescent="0.25">
      <c r="A990" s="36"/>
    </row>
    <row r="991" spans="1:1" x14ac:dyDescent="0.25">
      <c r="A991" s="36"/>
    </row>
    <row r="992" spans="1:1" x14ac:dyDescent="0.25">
      <c r="A992" s="36"/>
    </row>
    <row r="993" spans="1:1" x14ac:dyDescent="0.25">
      <c r="A993" s="36"/>
    </row>
    <row r="994" spans="1:1" x14ac:dyDescent="0.25">
      <c r="A994" s="36"/>
    </row>
    <row r="995" spans="1:1" x14ac:dyDescent="0.25">
      <c r="A995" s="36"/>
    </row>
    <row r="996" spans="1:1" x14ac:dyDescent="0.25">
      <c r="A996" s="36"/>
    </row>
    <row r="997" spans="1:1" x14ac:dyDescent="0.25">
      <c r="A997" s="36"/>
    </row>
    <row r="998" spans="1:1" x14ac:dyDescent="0.25">
      <c r="A998" s="36"/>
    </row>
    <row r="999" spans="1:1" x14ac:dyDescent="0.25">
      <c r="A999" s="36"/>
    </row>
    <row r="1000" spans="1:1" x14ac:dyDescent="0.25">
      <c r="A1000" s="36"/>
    </row>
    <row r="1001" spans="1:1" x14ac:dyDescent="0.25">
      <c r="A1001" s="36"/>
    </row>
    <row r="1002" spans="1:1" x14ac:dyDescent="0.25">
      <c r="A1002" s="36"/>
    </row>
    <row r="1003" spans="1:1" x14ac:dyDescent="0.25">
      <c r="A1003" s="36"/>
    </row>
    <row r="1004" spans="1:1" x14ac:dyDescent="0.25">
      <c r="A1004" s="36"/>
    </row>
    <row r="1005" spans="1:1" x14ac:dyDescent="0.25">
      <c r="A1005" s="36"/>
    </row>
    <row r="1006" spans="1:1" x14ac:dyDescent="0.25">
      <c r="A1006" s="36"/>
    </row>
    <row r="1007" spans="1:1" x14ac:dyDescent="0.25">
      <c r="A1007" s="36"/>
    </row>
    <row r="1008" spans="1:1" x14ac:dyDescent="0.25">
      <c r="A1008" s="36"/>
    </row>
    <row r="1009" spans="1:1" x14ac:dyDescent="0.25">
      <c r="A1009" s="36"/>
    </row>
    <row r="1010" spans="1:1" x14ac:dyDescent="0.25">
      <c r="A1010" s="36"/>
    </row>
    <row r="1011" spans="1:1" x14ac:dyDescent="0.25">
      <c r="A1011" s="36"/>
    </row>
    <row r="1012" spans="1:1" x14ac:dyDescent="0.25">
      <c r="A1012" s="36"/>
    </row>
    <row r="1013" spans="1:1" x14ac:dyDescent="0.25">
      <c r="A1013" s="36"/>
    </row>
    <row r="1014" spans="1:1" x14ac:dyDescent="0.25">
      <c r="A1014" s="36"/>
    </row>
    <row r="1015" spans="1:1" x14ac:dyDescent="0.25">
      <c r="A1015" s="36"/>
    </row>
    <row r="1016" spans="1:1" x14ac:dyDescent="0.25">
      <c r="A1016" s="36"/>
    </row>
    <row r="1017" spans="1:1" x14ac:dyDescent="0.25">
      <c r="A1017" s="36"/>
    </row>
    <row r="1018" spans="1:1" x14ac:dyDescent="0.25">
      <c r="A1018" s="36"/>
    </row>
    <row r="1019" spans="1:1" x14ac:dyDescent="0.25">
      <c r="A1019" s="36"/>
    </row>
    <row r="1020" spans="1:1" x14ac:dyDescent="0.25">
      <c r="A1020" s="36"/>
    </row>
    <row r="1021" spans="1:1" x14ac:dyDescent="0.25">
      <c r="A1021" s="36"/>
    </row>
    <row r="1022" spans="1:1" x14ac:dyDescent="0.25">
      <c r="A1022" s="36"/>
    </row>
    <row r="1023" spans="1:1" x14ac:dyDescent="0.25">
      <c r="A1023" s="36"/>
    </row>
    <row r="1024" spans="1:1" x14ac:dyDescent="0.25">
      <c r="A1024" s="36"/>
    </row>
    <row r="1025" spans="1:1" x14ac:dyDescent="0.25">
      <c r="A1025" s="36"/>
    </row>
    <row r="1026" spans="1:1" x14ac:dyDescent="0.25">
      <c r="A1026" s="36"/>
    </row>
    <row r="1027" spans="1:1" x14ac:dyDescent="0.25">
      <c r="A1027" s="36"/>
    </row>
    <row r="1028" spans="1:1" x14ac:dyDescent="0.25">
      <c r="A1028" s="36"/>
    </row>
    <row r="1029" spans="1:1" x14ac:dyDescent="0.25">
      <c r="A1029" s="36"/>
    </row>
    <row r="1030" spans="1:1" x14ac:dyDescent="0.25">
      <c r="A1030" s="36"/>
    </row>
    <row r="1031" spans="1:1" x14ac:dyDescent="0.25">
      <c r="A1031" s="36"/>
    </row>
    <row r="1032" spans="1:1" x14ac:dyDescent="0.25">
      <c r="A1032" s="36"/>
    </row>
    <row r="1033" spans="1:1" x14ac:dyDescent="0.25">
      <c r="A1033" s="36"/>
    </row>
    <row r="1034" spans="1:1" x14ac:dyDescent="0.25">
      <c r="A1034" s="36"/>
    </row>
    <row r="1035" spans="1:1" x14ac:dyDescent="0.25">
      <c r="A1035" s="36"/>
    </row>
    <row r="1036" spans="1:1" x14ac:dyDescent="0.25">
      <c r="A1036" s="36"/>
    </row>
    <row r="1037" spans="1:1" x14ac:dyDescent="0.25">
      <c r="A1037" s="36"/>
    </row>
    <row r="1038" spans="1:1" x14ac:dyDescent="0.25">
      <c r="A1038" s="36"/>
    </row>
    <row r="1039" spans="1:1" x14ac:dyDescent="0.25">
      <c r="A1039" s="36"/>
    </row>
    <row r="1040" spans="1:1" x14ac:dyDescent="0.25">
      <c r="A1040" s="36"/>
    </row>
    <row r="1041" spans="1:1" x14ac:dyDescent="0.25">
      <c r="A1041" s="36"/>
    </row>
    <row r="1042" spans="1:1" x14ac:dyDescent="0.25">
      <c r="A1042" s="36"/>
    </row>
    <row r="1043" spans="1:1" x14ac:dyDescent="0.25">
      <c r="A1043" s="36"/>
    </row>
    <row r="1044" spans="1:1" x14ac:dyDescent="0.25">
      <c r="A1044" s="36"/>
    </row>
    <row r="1045" spans="1:1" x14ac:dyDescent="0.25">
      <c r="A1045" s="36"/>
    </row>
    <row r="1046" spans="1:1" x14ac:dyDescent="0.25">
      <c r="A1046" s="36"/>
    </row>
    <row r="1047" spans="1:1" x14ac:dyDescent="0.25">
      <c r="A1047" s="36"/>
    </row>
    <row r="1048" spans="1:1" x14ac:dyDescent="0.25">
      <c r="A1048" s="36"/>
    </row>
    <row r="1049" spans="1:1" x14ac:dyDescent="0.25">
      <c r="A1049" s="36"/>
    </row>
    <row r="1050" spans="1:1" x14ac:dyDescent="0.25">
      <c r="A1050" s="36"/>
    </row>
    <row r="1051" spans="1:1" x14ac:dyDescent="0.25">
      <c r="A1051" s="36"/>
    </row>
    <row r="1052" spans="1:1" x14ac:dyDescent="0.25">
      <c r="A1052" s="36"/>
    </row>
    <row r="1053" spans="1:1" x14ac:dyDescent="0.25">
      <c r="A1053" s="36"/>
    </row>
    <row r="1054" spans="1:1" x14ac:dyDescent="0.25">
      <c r="A1054" s="36"/>
    </row>
    <row r="1055" spans="1:1" x14ac:dyDescent="0.25">
      <c r="A1055" s="36"/>
    </row>
    <row r="1056" spans="1:1" x14ac:dyDescent="0.25">
      <c r="A1056" s="36"/>
    </row>
    <row r="1057" spans="1:1" x14ac:dyDescent="0.25">
      <c r="A1057" s="36"/>
    </row>
    <row r="1058" spans="1:1" x14ac:dyDescent="0.25">
      <c r="A1058" s="36"/>
    </row>
    <row r="1059" spans="1:1" x14ac:dyDescent="0.25">
      <c r="A1059" s="36"/>
    </row>
    <row r="1060" spans="1:1" x14ac:dyDescent="0.25">
      <c r="A1060" s="36"/>
    </row>
    <row r="1061" spans="1:1" x14ac:dyDescent="0.25">
      <c r="A1061" s="36"/>
    </row>
    <row r="1062" spans="1:1" x14ac:dyDescent="0.25">
      <c r="A1062" s="36"/>
    </row>
    <row r="1063" spans="1:1" x14ac:dyDescent="0.25">
      <c r="A1063" s="36"/>
    </row>
    <row r="1064" spans="1:1" x14ac:dyDescent="0.25">
      <c r="A1064" s="36"/>
    </row>
    <row r="1065" spans="1:1" x14ac:dyDescent="0.25">
      <c r="A1065" s="36"/>
    </row>
    <row r="1066" spans="1:1" x14ac:dyDescent="0.25">
      <c r="A1066" s="36"/>
    </row>
    <row r="1067" spans="1:1" x14ac:dyDescent="0.25">
      <c r="A1067" s="36"/>
    </row>
    <row r="1068" spans="1:1" x14ac:dyDescent="0.25">
      <c r="A1068" s="36"/>
    </row>
    <row r="1069" spans="1:1" x14ac:dyDescent="0.25">
      <c r="A1069" s="36"/>
    </row>
    <row r="1070" spans="1:1" x14ac:dyDescent="0.25">
      <c r="A1070" s="36"/>
    </row>
    <row r="1071" spans="1:1" x14ac:dyDescent="0.25">
      <c r="A1071" s="36"/>
    </row>
    <row r="1072" spans="1:1" x14ac:dyDescent="0.25">
      <c r="A1072" s="36"/>
    </row>
    <row r="1073" spans="1:1" x14ac:dyDescent="0.25">
      <c r="A1073" s="36"/>
    </row>
    <row r="1074" spans="1:1" x14ac:dyDescent="0.25">
      <c r="A1074" s="36"/>
    </row>
    <row r="1075" spans="1:1" x14ac:dyDescent="0.25">
      <c r="A1075" s="36"/>
    </row>
    <row r="1076" spans="1:1" x14ac:dyDescent="0.25">
      <c r="A1076" s="36"/>
    </row>
    <row r="1077" spans="1:1" x14ac:dyDescent="0.25">
      <c r="A1077" s="36"/>
    </row>
    <row r="1078" spans="1:1" x14ac:dyDescent="0.25">
      <c r="A1078" s="36"/>
    </row>
    <row r="1079" spans="1:1" x14ac:dyDescent="0.25">
      <c r="A1079" s="36"/>
    </row>
    <row r="1080" spans="1:1" x14ac:dyDescent="0.25">
      <c r="A1080" s="36"/>
    </row>
    <row r="1081" spans="1:1" x14ac:dyDescent="0.25">
      <c r="A1081" s="36"/>
    </row>
    <row r="1082" spans="1:1" x14ac:dyDescent="0.25">
      <c r="A1082" s="36"/>
    </row>
    <row r="1083" spans="1:1" x14ac:dyDescent="0.25">
      <c r="A1083" s="36"/>
    </row>
    <row r="1084" spans="1:1" x14ac:dyDescent="0.25">
      <c r="A1084" s="36"/>
    </row>
    <row r="1085" spans="1:1" x14ac:dyDescent="0.25">
      <c r="A1085" s="36"/>
    </row>
    <row r="1086" spans="1:1" x14ac:dyDescent="0.25">
      <c r="A1086" s="36"/>
    </row>
    <row r="1087" spans="1:1" x14ac:dyDescent="0.25">
      <c r="A1087" s="36"/>
    </row>
    <row r="1088" spans="1:1" x14ac:dyDescent="0.25">
      <c r="A1088" s="36"/>
    </row>
    <row r="1089" spans="1:1" x14ac:dyDescent="0.25">
      <c r="A1089" s="36"/>
    </row>
    <row r="1090" spans="1:1" x14ac:dyDescent="0.25">
      <c r="A1090" s="36"/>
    </row>
    <row r="1091" spans="1:1" x14ac:dyDescent="0.25">
      <c r="A1091" s="36"/>
    </row>
    <row r="1092" spans="1:1" x14ac:dyDescent="0.25">
      <c r="A1092" s="36"/>
    </row>
    <row r="1093" spans="1:1" x14ac:dyDescent="0.25">
      <c r="A1093" s="36"/>
    </row>
    <row r="1094" spans="1:1" x14ac:dyDescent="0.25">
      <c r="A1094" s="36"/>
    </row>
    <row r="1095" spans="1:1" x14ac:dyDescent="0.25">
      <c r="A1095" s="36"/>
    </row>
    <row r="1096" spans="1:1" x14ac:dyDescent="0.25">
      <c r="A1096" s="36"/>
    </row>
    <row r="1097" spans="1:1" x14ac:dyDescent="0.25">
      <c r="A1097" s="36"/>
    </row>
    <row r="1098" spans="1:1" x14ac:dyDescent="0.25">
      <c r="A1098" s="36"/>
    </row>
    <row r="1099" spans="1:1" x14ac:dyDescent="0.25">
      <c r="A1099" s="36"/>
    </row>
    <row r="1100" spans="1:1" x14ac:dyDescent="0.25">
      <c r="A1100" s="36"/>
    </row>
    <row r="1101" spans="1:1" x14ac:dyDescent="0.25">
      <c r="A1101" s="36"/>
    </row>
    <row r="1102" spans="1:1" x14ac:dyDescent="0.25">
      <c r="A1102" s="36"/>
    </row>
    <row r="1103" spans="1:1" x14ac:dyDescent="0.25">
      <c r="A1103" s="36"/>
    </row>
    <row r="1104" spans="1:1" x14ac:dyDescent="0.25">
      <c r="A1104" s="36"/>
    </row>
    <row r="1105" spans="1:1" x14ac:dyDescent="0.25">
      <c r="A1105" s="36"/>
    </row>
    <row r="1106" spans="1:1" x14ac:dyDescent="0.25">
      <c r="A1106" s="36"/>
    </row>
    <row r="1107" spans="1:1" x14ac:dyDescent="0.25">
      <c r="A1107" s="36"/>
    </row>
    <row r="1108" spans="1:1" x14ac:dyDescent="0.25">
      <c r="A1108" s="36"/>
    </row>
    <row r="1109" spans="1:1" x14ac:dyDescent="0.25">
      <c r="A1109" s="36"/>
    </row>
    <row r="1110" spans="1:1" x14ac:dyDescent="0.25">
      <c r="A1110" s="36"/>
    </row>
    <row r="1111" spans="1:1" x14ac:dyDescent="0.25">
      <c r="A1111" s="36"/>
    </row>
    <row r="1112" spans="1:1" x14ac:dyDescent="0.25">
      <c r="A1112" s="36"/>
    </row>
    <row r="1113" spans="1:1" x14ac:dyDescent="0.25">
      <c r="A1113" s="36"/>
    </row>
    <row r="1114" spans="1:1" x14ac:dyDescent="0.25">
      <c r="A1114" s="36"/>
    </row>
    <row r="1115" spans="1:1" x14ac:dyDescent="0.25">
      <c r="A1115" s="36"/>
    </row>
    <row r="1116" spans="1:1" x14ac:dyDescent="0.25">
      <c r="A1116" s="36"/>
    </row>
    <row r="1117" spans="1:1" x14ac:dyDescent="0.25">
      <c r="A1117" s="36"/>
    </row>
    <row r="1118" spans="1:1" x14ac:dyDescent="0.25">
      <c r="A1118" s="36"/>
    </row>
    <row r="1119" spans="1:1" x14ac:dyDescent="0.25">
      <c r="A1119" s="36"/>
    </row>
    <row r="1120" spans="1:1" x14ac:dyDescent="0.25">
      <c r="A1120" s="36"/>
    </row>
    <row r="1121" spans="1:1" x14ac:dyDescent="0.25">
      <c r="A1121" s="36"/>
    </row>
    <row r="1122" spans="1:1" x14ac:dyDescent="0.25">
      <c r="A1122" s="36"/>
    </row>
    <row r="1123" spans="1:1" x14ac:dyDescent="0.25">
      <c r="A1123" s="36"/>
    </row>
    <row r="1124" spans="1:1" x14ac:dyDescent="0.25">
      <c r="A1124" s="36"/>
    </row>
    <row r="1125" spans="1:1" x14ac:dyDescent="0.25">
      <c r="A1125" s="36"/>
    </row>
    <row r="1126" spans="1:1" x14ac:dyDescent="0.25">
      <c r="A1126" s="36"/>
    </row>
    <row r="1127" spans="1:1" x14ac:dyDescent="0.25">
      <c r="A1127" s="36"/>
    </row>
    <row r="1128" spans="1:1" x14ac:dyDescent="0.25">
      <c r="A1128" s="36"/>
    </row>
    <row r="1129" spans="1:1" x14ac:dyDescent="0.25">
      <c r="A1129" s="36"/>
    </row>
    <row r="1130" spans="1:1" x14ac:dyDescent="0.25">
      <c r="A1130" s="36"/>
    </row>
    <row r="1131" spans="1:1" x14ac:dyDescent="0.25">
      <c r="A1131" s="36"/>
    </row>
    <row r="1132" spans="1:1" x14ac:dyDescent="0.25">
      <c r="A1132" s="36"/>
    </row>
    <row r="1133" spans="1:1" x14ac:dyDescent="0.25">
      <c r="A1133" s="36"/>
    </row>
    <row r="1134" spans="1:1" x14ac:dyDescent="0.25">
      <c r="A1134" s="36"/>
    </row>
    <row r="1135" spans="1:1" x14ac:dyDescent="0.25">
      <c r="A1135" s="36"/>
    </row>
    <row r="1136" spans="1:1" x14ac:dyDescent="0.25">
      <c r="A1136" s="36"/>
    </row>
    <row r="1137" spans="1:1" x14ac:dyDescent="0.25">
      <c r="A1137" s="36"/>
    </row>
    <row r="1138" spans="1:1" x14ac:dyDescent="0.25">
      <c r="A1138" s="36"/>
    </row>
    <row r="1139" spans="1:1" x14ac:dyDescent="0.25">
      <c r="A1139" s="36"/>
    </row>
    <row r="1140" spans="1:1" x14ac:dyDescent="0.25">
      <c r="A1140" s="36"/>
    </row>
    <row r="1141" spans="1:1" x14ac:dyDescent="0.25">
      <c r="A1141" s="36"/>
    </row>
    <row r="1142" spans="1:1" x14ac:dyDescent="0.25">
      <c r="A1142" s="36"/>
    </row>
    <row r="1143" spans="1:1" x14ac:dyDescent="0.25">
      <c r="A1143" s="36"/>
    </row>
    <row r="1144" spans="1:1" x14ac:dyDescent="0.25">
      <c r="A1144" s="36"/>
    </row>
    <row r="1145" spans="1:1" x14ac:dyDescent="0.25">
      <c r="A1145" s="36"/>
    </row>
    <row r="1146" spans="1:1" x14ac:dyDescent="0.25">
      <c r="A1146" s="36"/>
    </row>
    <row r="1147" spans="1:1" x14ac:dyDescent="0.25">
      <c r="A1147" s="36"/>
    </row>
    <row r="1148" spans="1:1" x14ac:dyDescent="0.25">
      <c r="A1148" s="36"/>
    </row>
    <row r="1149" spans="1:1" x14ac:dyDescent="0.25">
      <c r="A1149" s="36"/>
    </row>
    <row r="1150" spans="1:1" x14ac:dyDescent="0.25">
      <c r="A1150" s="36"/>
    </row>
    <row r="1151" spans="1:1" x14ac:dyDescent="0.25">
      <c r="A1151" s="36"/>
    </row>
    <row r="1152" spans="1:1" x14ac:dyDescent="0.25">
      <c r="A1152" s="36"/>
    </row>
    <row r="1153" spans="1:1" x14ac:dyDescent="0.25">
      <c r="A1153" s="36"/>
    </row>
    <row r="1154" spans="1:1" x14ac:dyDescent="0.25">
      <c r="A1154" s="36"/>
    </row>
    <row r="1155" spans="1:1" x14ac:dyDescent="0.25">
      <c r="A1155" s="36"/>
    </row>
    <row r="1156" spans="1:1" x14ac:dyDescent="0.25">
      <c r="A1156" s="36"/>
    </row>
    <row r="1157" spans="1:1" x14ac:dyDescent="0.25">
      <c r="A1157" s="36"/>
    </row>
    <row r="1158" spans="1:1" x14ac:dyDescent="0.25">
      <c r="A1158" s="36"/>
    </row>
    <row r="1159" spans="1:1" x14ac:dyDescent="0.25">
      <c r="A1159" s="36"/>
    </row>
    <row r="1160" spans="1:1" x14ac:dyDescent="0.25">
      <c r="A1160" s="36"/>
    </row>
    <row r="1161" spans="1:1" x14ac:dyDescent="0.25">
      <c r="A1161" s="36"/>
    </row>
    <row r="1162" spans="1:1" x14ac:dyDescent="0.25">
      <c r="A1162" s="36"/>
    </row>
    <row r="1163" spans="1:1" x14ac:dyDescent="0.25">
      <c r="A1163" s="36"/>
    </row>
    <row r="1164" spans="1:1" x14ac:dyDescent="0.25">
      <c r="A1164" s="36"/>
    </row>
    <row r="1165" spans="1:1" x14ac:dyDescent="0.25">
      <c r="A1165" s="36"/>
    </row>
    <row r="1166" spans="1:1" x14ac:dyDescent="0.25">
      <c r="A1166" s="36"/>
    </row>
    <row r="1167" spans="1:1" x14ac:dyDescent="0.25">
      <c r="A1167" s="36"/>
    </row>
    <row r="1168" spans="1:1" x14ac:dyDescent="0.25">
      <c r="A1168" s="36"/>
    </row>
    <row r="1169" spans="1:1" x14ac:dyDescent="0.25">
      <c r="A1169" s="36"/>
    </row>
    <row r="1170" spans="1:1" x14ac:dyDescent="0.25">
      <c r="A1170" s="36"/>
    </row>
    <row r="1171" spans="1:1" x14ac:dyDescent="0.25">
      <c r="A1171" s="36"/>
    </row>
    <row r="1172" spans="1:1" x14ac:dyDescent="0.25">
      <c r="A1172" s="36"/>
    </row>
    <row r="1173" spans="1:1" x14ac:dyDescent="0.25">
      <c r="A1173" s="36"/>
    </row>
    <row r="1174" spans="1:1" x14ac:dyDescent="0.25">
      <c r="A1174" s="36"/>
    </row>
    <row r="1175" spans="1:1" x14ac:dyDescent="0.25">
      <c r="A1175" s="36"/>
    </row>
    <row r="1176" spans="1:1" x14ac:dyDescent="0.25">
      <c r="A1176" s="36"/>
    </row>
    <row r="1177" spans="1:1" x14ac:dyDescent="0.25">
      <c r="A1177" s="36"/>
    </row>
    <row r="1178" spans="1:1" x14ac:dyDescent="0.25">
      <c r="A1178" s="36"/>
    </row>
    <row r="1179" spans="1:1" x14ac:dyDescent="0.25">
      <c r="A1179" s="36"/>
    </row>
    <row r="1180" spans="1:1" x14ac:dyDescent="0.25">
      <c r="A1180" s="36"/>
    </row>
    <row r="1181" spans="1:1" x14ac:dyDescent="0.25">
      <c r="A1181" s="36"/>
    </row>
    <row r="1182" spans="1:1" x14ac:dyDescent="0.25">
      <c r="A1182" s="36"/>
    </row>
    <row r="1183" spans="1:1" x14ac:dyDescent="0.25">
      <c r="A1183" s="36"/>
    </row>
    <row r="1184" spans="1:1" x14ac:dyDescent="0.25">
      <c r="A1184" s="36"/>
    </row>
    <row r="1185" spans="1:1" x14ac:dyDescent="0.25">
      <c r="A1185" s="36"/>
    </row>
    <row r="1186" spans="1:1" x14ac:dyDescent="0.25">
      <c r="A1186" s="36"/>
    </row>
    <row r="1187" spans="1:1" x14ac:dyDescent="0.25">
      <c r="A1187" s="36"/>
    </row>
    <row r="1188" spans="1:1" x14ac:dyDescent="0.25">
      <c r="A1188" s="36"/>
    </row>
    <row r="1189" spans="1:1" x14ac:dyDescent="0.25">
      <c r="A1189" s="36"/>
    </row>
    <row r="1190" spans="1:1" x14ac:dyDescent="0.25">
      <c r="A1190" s="36"/>
    </row>
    <row r="1191" spans="1:1" x14ac:dyDescent="0.25">
      <c r="A1191" s="36"/>
    </row>
    <row r="1192" spans="1:1" x14ac:dyDescent="0.25">
      <c r="A1192" s="36"/>
    </row>
    <row r="1193" spans="1:1" x14ac:dyDescent="0.25">
      <c r="A1193" s="36"/>
    </row>
    <row r="1194" spans="1:1" x14ac:dyDescent="0.25">
      <c r="A1194" s="36"/>
    </row>
    <row r="1195" spans="1:1" x14ac:dyDescent="0.25">
      <c r="A1195" s="36"/>
    </row>
    <row r="1196" spans="1:1" x14ac:dyDescent="0.25">
      <c r="A1196" s="36"/>
    </row>
    <row r="1197" spans="1:1" x14ac:dyDescent="0.25">
      <c r="A1197" s="36"/>
    </row>
    <row r="1198" spans="1:1" x14ac:dyDescent="0.25">
      <c r="A1198" s="36"/>
    </row>
    <row r="1199" spans="1:1" x14ac:dyDescent="0.25">
      <c r="A1199" s="36"/>
    </row>
    <row r="1200" spans="1:1" x14ac:dyDescent="0.25">
      <c r="A1200" s="36"/>
    </row>
    <row r="1201" spans="1:1" x14ac:dyDescent="0.25">
      <c r="A1201" s="36"/>
    </row>
    <row r="1202" spans="1:1" x14ac:dyDescent="0.25">
      <c r="A1202" s="36"/>
    </row>
    <row r="1203" spans="1:1" x14ac:dyDescent="0.25">
      <c r="A1203" s="36"/>
    </row>
    <row r="1204" spans="1:1" x14ac:dyDescent="0.25">
      <c r="A1204" s="36"/>
    </row>
    <row r="1205" spans="1:1" x14ac:dyDescent="0.25">
      <c r="A1205" s="36"/>
    </row>
    <row r="1206" spans="1:1" x14ac:dyDescent="0.25">
      <c r="A1206" s="36"/>
    </row>
    <row r="1207" spans="1:1" x14ac:dyDescent="0.25">
      <c r="A1207" s="36"/>
    </row>
    <row r="1208" spans="1:1" x14ac:dyDescent="0.25">
      <c r="A1208" s="36"/>
    </row>
    <row r="1209" spans="1:1" x14ac:dyDescent="0.25">
      <c r="A1209" s="36"/>
    </row>
    <row r="1210" spans="1:1" x14ac:dyDescent="0.25">
      <c r="A1210" s="36"/>
    </row>
    <row r="1211" spans="1:1" x14ac:dyDescent="0.25">
      <c r="A1211" s="36"/>
    </row>
    <row r="1212" spans="1:1" x14ac:dyDescent="0.25">
      <c r="A1212" s="36"/>
    </row>
    <row r="1213" spans="1:1" x14ac:dyDescent="0.25">
      <c r="A1213" s="36"/>
    </row>
    <row r="1214" spans="1:1" x14ac:dyDescent="0.25">
      <c r="A1214" s="36"/>
    </row>
    <row r="1215" spans="1:1" x14ac:dyDescent="0.25">
      <c r="A1215" s="36"/>
    </row>
    <row r="1216" spans="1:1" x14ac:dyDescent="0.25">
      <c r="A1216" s="36"/>
    </row>
    <row r="1217" spans="1:1" x14ac:dyDescent="0.25">
      <c r="A1217" s="36"/>
    </row>
    <row r="1218" spans="1:1" x14ac:dyDescent="0.25">
      <c r="A1218" s="36"/>
    </row>
    <row r="1219" spans="1:1" x14ac:dyDescent="0.25">
      <c r="A1219" s="36"/>
    </row>
    <row r="1220" spans="1:1" x14ac:dyDescent="0.25">
      <c r="A1220" s="36"/>
    </row>
    <row r="1221" spans="1:1" x14ac:dyDescent="0.25">
      <c r="A1221" s="36"/>
    </row>
    <row r="1222" spans="1:1" x14ac:dyDescent="0.25">
      <c r="A1222" s="36"/>
    </row>
    <row r="1223" spans="1:1" x14ac:dyDescent="0.25">
      <c r="A1223" s="36"/>
    </row>
    <row r="1224" spans="1:1" x14ac:dyDescent="0.25">
      <c r="A1224" s="36"/>
    </row>
    <row r="1225" spans="1:1" x14ac:dyDescent="0.25">
      <c r="A1225" s="36"/>
    </row>
    <row r="1226" spans="1:1" x14ac:dyDescent="0.25">
      <c r="A1226" s="36"/>
    </row>
    <row r="1227" spans="1:1" x14ac:dyDescent="0.25">
      <c r="A1227" s="36"/>
    </row>
    <row r="1228" spans="1:1" x14ac:dyDescent="0.25">
      <c r="A1228" s="36"/>
    </row>
    <row r="1229" spans="1:1" x14ac:dyDescent="0.25">
      <c r="A1229" s="36"/>
    </row>
    <row r="1230" spans="1:1" x14ac:dyDescent="0.25">
      <c r="A1230" s="36"/>
    </row>
    <row r="1231" spans="1:1" x14ac:dyDescent="0.25">
      <c r="A1231" s="36"/>
    </row>
    <row r="1232" spans="1:1" x14ac:dyDescent="0.25">
      <c r="A1232" s="36"/>
    </row>
    <row r="1233" spans="1:1" x14ac:dyDescent="0.25">
      <c r="A1233" s="36"/>
    </row>
    <row r="1234" spans="1:1" x14ac:dyDescent="0.25">
      <c r="A1234" s="36"/>
    </row>
    <row r="1235" spans="1:1" x14ac:dyDescent="0.25">
      <c r="A1235" s="36"/>
    </row>
    <row r="1236" spans="1:1" x14ac:dyDescent="0.25">
      <c r="A1236" s="36"/>
    </row>
    <row r="1237" spans="1:1" x14ac:dyDescent="0.25">
      <c r="A1237" s="36"/>
    </row>
    <row r="1238" spans="1:1" x14ac:dyDescent="0.25">
      <c r="A1238" s="36"/>
    </row>
    <row r="1239" spans="1:1" x14ac:dyDescent="0.25">
      <c r="A1239" s="36"/>
    </row>
    <row r="1240" spans="1:1" x14ac:dyDescent="0.25">
      <c r="A1240" s="36"/>
    </row>
    <row r="1241" spans="1:1" x14ac:dyDescent="0.25">
      <c r="A1241" s="36"/>
    </row>
    <row r="1242" spans="1:1" x14ac:dyDescent="0.25">
      <c r="A1242" s="36"/>
    </row>
    <row r="1243" spans="1:1" x14ac:dyDescent="0.25">
      <c r="A1243" s="36"/>
    </row>
    <row r="1244" spans="1:1" x14ac:dyDescent="0.25">
      <c r="A1244" s="36"/>
    </row>
    <row r="1245" spans="1:1" x14ac:dyDescent="0.25">
      <c r="A1245" s="36"/>
    </row>
    <row r="1246" spans="1:1" x14ac:dyDescent="0.25">
      <c r="A1246" s="36"/>
    </row>
    <row r="1247" spans="1:1" x14ac:dyDescent="0.25">
      <c r="A1247" s="36"/>
    </row>
    <row r="1248" spans="1:1" x14ac:dyDescent="0.25">
      <c r="A1248" s="36"/>
    </row>
    <row r="1249" spans="1:1" x14ac:dyDescent="0.25">
      <c r="A1249" s="36"/>
    </row>
    <row r="1250" spans="1:1" x14ac:dyDescent="0.25">
      <c r="A1250" s="36"/>
    </row>
    <row r="1251" spans="1:1" x14ac:dyDescent="0.25">
      <c r="A1251" s="36"/>
    </row>
    <row r="1252" spans="1:1" x14ac:dyDescent="0.25">
      <c r="A1252" s="36"/>
    </row>
    <row r="1253" spans="1:1" x14ac:dyDescent="0.25">
      <c r="A1253" s="36"/>
    </row>
    <row r="1254" spans="1:1" x14ac:dyDescent="0.25">
      <c r="A1254" s="36"/>
    </row>
    <row r="1255" spans="1:1" x14ac:dyDescent="0.25">
      <c r="A1255" s="36"/>
    </row>
    <row r="1256" spans="1:1" x14ac:dyDescent="0.25">
      <c r="A1256" s="36"/>
    </row>
    <row r="1257" spans="1:1" x14ac:dyDescent="0.25">
      <c r="A1257" s="36"/>
    </row>
    <row r="1258" spans="1:1" x14ac:dyDescent="0.25">
      <c r="A1258" s="36"/>
    </row>
    <row r="1259" spans="1:1" x14ac:dyDescent="0.25">
      <c r="A1259" s="36"/>
    </row>
    <row r="1260" spans="1:1" x14ac:dyDescent="0.25">
      <c r="A1260" s="36"/>
    </row>
    <row r="1261" spans="1:1" x14ac:dyDescent="0.25">
      <c r="A1261" s="36"/>
    </row>
    <row r="1262" spans="1:1" x14ac:dyDescent="0.25">
      <c r="A1262" s="36"/>
    </row>
    <row r="1263" spans="1:1" x14ac:dyDescent="0.25">
      <c r="A1263" s="36"/>
    </row>
    <row r="1264" spans="1:1" x14ac:dyDescent="0.25">
      <c r="A1264" s="36"/>
    </row>
    <row r="1265" spans="1:1" x14ac:dyDescent="0.25">
      <c r="A1265" s="36"/>
    </row>
    <row r="1266" spans="1:1" x14ac:dyDescent="0.25">
      <c r="A1266" s="36"/>
    </row>
    <row r="1267" spans="1:1" x14ac:dyDescent="0.25">
      <c r="A1267" s="36"/>
    </row>
    <row r="1268" spans="1:1" x14ac:dyDescent="0.25">
      <c r="A1268" s="36"/>
    </row>
    <row r="1269" spans="1:1" x14ac:dyDescent="0.25">
      <c r="A1269" s="36"/>
    </row>
    <row r="1270" spans="1:1" x14ac:dyDescent="0.25">
      <c r="A1270" s="36"/>
    </row>
    <row r="1271" spans="1:1" x14ac:dyDescent="0.25">
      <c r="A1271" s="36"/>
    </row>
    <row r="1272" spans="1:1" x14ac:dyDescent="0.25">
      <c r="A1272" s="36"/>
    </row>
    <row r="1273" spans="1:1" x14ac:dyDescent="0.25">
      <c r="A1273" s="36"/>
    </row>
    <row r="1274" spans="1:1" x14ac:dyDescent="0.25">
      <c r="A1274" s="36"/>
    </row>
    <row r="1275" spans="1:1" x14ac:dyDescent="0.25">
      <c r="A1275" s="36"/>
    </row>
    <row r="1276" spans="1:1" x14ac:dyDescent="0.25">
      <c r="A1276" s="36"/>
    </row>
    <row r="1277" spans="1:1" x14ac:dyDescent="0.25">
      <c r="A1277" s="36"/>
    </row>
    <row r="1278" spans="1:1" x14ac:dyDescent="0.25">
      <c r="A1278" s="36"/>
    </row>
    <row r="1279" spans="1:1" x14ac:dyDescent="0.25">
      <c r="A1279" s="36"/>
    </row>
    <row r="1280" spans="1:1" x14ac:dyDescent="0.25">
      <c r="A1280" s="36"/>
    </row>
    <row r="1281" spans="1:1" x14ac:dyDescent="0.25">
      <c r="A1281" s="36"/>
    </row>
    <row r="1282" spans="1:1" x14ac:dyDescent="0.25">
      <c r="A1282" s="36"/>
    </row>
    <row r="1283" spans="1:1" x14ac:dyDescent="0.25">
      <c r="A1283" s="36"/>
    </row>
    <row r="1284" spans="1:1" x14ac:dyDescent="0.25">
      <c r="A1284" s="36"/>
    </row>
    <row r="1285" spans="1:1" x14ac:dyDescent="0.25">
      <c r="A1285" s="36"/>
    </row>
    <row r="1286" spans="1:1" x14ac:dyDescent="0.25">
      <c r="A1286" s="36"/>
    </row>
    <row r="1287" spans="1:1" x14ac:dyDescent="0.25">
      <c r="A1287" s="36"/>
    </row>
    <row r="1288" spans="1:1" x14ac:dyDescent="0.25">
      <c r="A1288" s="36"/>
    </row>
    <row r="1289" spans="1:1" x14ac:dyDescent="0.25">
      <c r="A1289" s="36"/>
    </row>
    <row r="1290" spans="1:1" x14ac:dyDescent="0.25">
      <c r="A1290" s="36"/>
    </row>
    <row r="1291" spans="1:1" x14ac:dyDescent="0.25">
      <c r="A1291" s="36"/>
    </row>
    <row r="1292" spans="1:1" x14ac:dyDescent="0.25">
      <c r="A1292" s="36"/>
    </row>
    <row r="1293" spans="1:1" x14ac:dyDescent="0.25">
      <c r="A1293" s="36"/>
    </row>
    <row r="1294" spans="1:1" x14ac:dyDescent="0.25">
      <c r="A1294" s="36"/>
    </row>
    <row r="1295" spans="1:1" x14ac:dyDescent="0.25">
      <c r="A1295" s="36"/>
    </row>
    <row r="1296" spans="1:1" x14ac:dyDescent="0.25">
      <c r="A1296" s="36"/>
    </row>
    <row r="1297" spans="1:1" x14ac:dyDescent="0.25">
      <c r="A1297" s="36"/>
    </row>
    <row r="1298" spans="1:1" x14ac:dyDescent="0.25">
      <c r="A1298" s="36"/>
    </row>
    <row r="1299" spans="1:1" x14ac:dyDescent="0.25">
      <c r="A1299" s="36"/>
    </row>
    <row r="1300" spans="1:1" x14ac:dyDescent="0.25">
      <c r="A1300" s="36"/>
    </row>
    <row r="1301" spans="1:1" x14ac:dyDescent="0.25">
      <c r="A1301" s="36"/>
    </row>
    <row r="1302" spans="1:1" x14ac:dyDescent="0.25">
      <c r="A1302" s="36"/>
    </row>
    <row r="1303" spans="1:1" x14ac:dyDescent="0.25">
      <c r="A1303" s="36"/>
    </row>
    <row r="1304" spans="1:1" x14ac:dyDescent="0.25">
      <c r="A1304" s="36"/>
    </row>
    <row r="1305" spans="1:1" x14ac:dyDescent="0.25">
      <c r="A1305" s="36"/>
    </row>
    <row r="1306" spans="1:1" x14ac:dyDescent="0.25">
      <c r="A1306" s="36"/>
    </row>
    <row r="1308" spans="1:1" x14ac:dyDescent="0.25">
      <c r="A1308" s="36"/>
    </row>
    <row r="1309" spans="1:1" x14ac:dyDescent="0.25">
      <c r="A1309" s="36"/>
    </row>
    <row r="1310" spans="1:1" x14ac:dyDescent="0.25">
      <c r="A1310" s="36"/>
    </row>
    <row r="1311" spans="1:1" x14ac:dyDescent="0.25">
      <c r="A1311" s="36"/>
    </row>
    <row r="1312" spans="1:1" x14ac:dyDescent="0.25">
      <c r="A1312" s="36"/>
    </row>
    <row r="1313" spans="1:1" x14ac:dyDescent="0.25">
      <c r="A1313" s="36"/>
    </row>
    <row r="1314" spans="1:1" x14ac:dyDescent="0.25">
      <c r="A1314" s="36"/>
    </row>
    <row r="1315" spans="1:1" x14ac:dyDescent="0.25">
      <c r="A1315" s="36"/>
    </row>
    <row r="1316" spans="1:1" x14ac:dyDescent="0.25">
      <c r="A1316" s="36"/>
    </row>
    <row r="1317" spans="1:1" x14ac:dyDescent="0.25">
      <c r="A1317" s="36"/>
    </row>
    <row r="1318" spans="1:1" x14ac:dyDescent="0.25">
      <c r="A1318" s="36"/>
    </row>
    <row r="1319" spans="1:1" x14ac:dyDescent="0.25">
      <c r="A1319" s="36"/>
    </row>
    <row r="1320" spans="1:1" x14ac:dyDescent="0.25">
      <c r="A1320" s="36"/>
    </row>
    <row r="1321" spans="1:1" x14ac:dyDescent="0.25">
      <c r="A1321" s="36"/>
    </row>
    <row r="1322" spans="1:1" x14ac:dyDescent="0.25">
      <c r="A1322" s="36"/>
    </row>
    <row r="1323" spans="1:1" x14ac:dyDescent="0.25">
      <c r="A1323" s="36"/>
    </row>
    <row r="1324" spans="1:1" x14ac:dyDescent="0.25">
      <c r="A1324" s="36"/>
    </row>
    <row r="1325" spans="1:1" x14ac:dyDescent="0.25">
      <c r="A1325" s="36"/>
    </row>
    <row r="1326" spans="1:1" x14ac:dyDescent="0.25">
      <c r="A1326" s="36"/>
    </row>
    <row r="1327" spans="1:1" x14ac:dyDescent="0.25">
      <c r="A1327" s="36"/>
    </row>
    <row r="1328" spans="1:1" x14ac:dyDescent="0.25">
      <c r="A1328" s="36"/>
    </row>
    <row r="1329" spans="1:1" x14ac:dyDescent="0.25">
      <c r="A1329" s="36"/>
    </row>
    <row r="1330" spans="1:1" x14ac:dyDescent="0.25">
      <c r="A1330" s="36"/>
    </row>
    <row r="1331" spans="1:1" x14ac:dyDescent="0.25">
      <c r="A1331" s="36"/>
    </row>
    <row r="1332" spans="1:1" x14ac:dyDescent="0.25">
      <c r="A1332" s="36"/>
    </row>
    <row r="1333" spans="1:1" x14ac:dyDescent="0.25">
      <c r="A1333" s="36"/>
    </row>
    <row r="1334" spans="1:1" x14ac:dyDescent="0.25">
      <c r="A1334" s="36"/>
    </row>
    <row r="1335" spans="1:1" x14ac:dyDescent="0.25">
      <c r="A1335" s="36"/>
    </row>
    <row r="1336" spans="1:1" x14ac:dyDescent="0.25">
      <c r="A1336" s="36"/>
    </row>
    <row r="1337" spans="1:1" x14ac:dyDescent="0.25">
      <c r="A1337" s="36"/>
    </row>
    <row r="1338" spans="1:1" x14ac:dyDescent="0.25">
      <c r="A1338" s="36"/>
    </row>
    <row r="1339" spans="1:1" x14ac:dyDescent="0.25">
      <c r="A1339" s="36"/>
    </row>
    <row r="1340" spans="1:1" x14ac:dyDescent="0.25">
      <c r="A1340" s="36"/>
    </row>
    <row r="1341" spans="1:1" x14ac:dyDescent="0.25">
      <c r="A1341" s="36"/>
    </row>
    <row r="1342" spans="1:1" x14ac:dyDescent="0.25">
      <c r="A1342" s="36"/>
    </row>
    <row r="1343" spans="1:1" x14ac:dyDescent="0.25">
      <c r="A1343" s="36"/>
    </row>
    <row r="1344" spans="1:1" x14ac:dyDescent="0.25">
      <c r="A1344" s="36"/>
    </row>
    <row r="1345" spans="1:1" x14ac:dyDescent="0.25">
      <c r="A1345" s="36"/>
    </row>
    <row r="1346" spans="1:1" x14ac:dyDescent="0.25">
      <c r="A1346" s="36"/>
    </row>
    <row r="1347" spans="1:1" x14ac:dyDescent="0.25">
      <c r="A1347" s="36"/>
    </row>
    <row r="1348" spans="1:1" x14ac:dyDescent="0.25">
      <c r="A1348" s="36"/>
    </row>
    <row r="1349" spans="1:1" x14ac:dyDescent="0.25">
      <c r="A1349" s="36"/>
    </row>
    <row r="1350" spans="1:1" x14ac:dyDescent="0.25">
      <c r="A1350" s="36"/>
    </row>
    <row r="1351" spans="1:1" x14ac:dyDescent="0.25">
      <c r="A1351" s="36"/>
    </row>
    <row r="1352" spans="1:1" x14ac:dyDescent="0.25">
      <c r="A1352" s="36"/>
    </row>
    <row r="1353" spans="1:1" x14ac:dyDescent="0.25">
      <c r="A1353" s="36"/>
    </row>
    <row r="1354" spans="1:1" x14ac:dyDescent="0.25">
      <c r="A1354" s="36"/>
    </row>
    <row r="1355" spans="1:1" x14ac:dyDescent="0.25">
      <c r="A1355" s="36"/>
    </row>
    <row r="1356" spans="1:1" x14ac:dyDescent="0.25">
      <c r="A1356" s="36"/>
    </row>
    <row r="1357" spans="1:1" x14ac:dyDescent="0.25">
      <c r="A1357" s="36"/>
    </row>
    <row r="1358" spans="1:1" x14ac:dyDescent="0.25">
      <c r="A1358" s="36"/>
    </row>
    <row r="1359" spans="1:1" x14ac:dyDescent="0.25">
      <c r="A1359" s="36"/>
    </row>
    <row r="1360" spans="1:1" x14ac:dyDescent="0.25">
      <c r="A1360" s="36"/>
    </row>
    <row r="1361" spans="1:1" x14ac:dyDescent="0.25">
      <c r="A1361" s="36"/>
    </row>
    <row r="1362" spans="1:1" x14ac:dyDescent="0.25">
      <c r="A1362" s="36"/>
    </row>
    <row r="1363" spans="1:1" x14ac:dyDescent="0.25">
      <c r="A1363" s="36"/>
    </row>
    <row r="4446" spans="1:1" ht="18.75" x14ac:dyDescent="0.25">
      <c r="A4446" s="35"/>
    </row>
    <row r="4463" spans="1:1" ht="18.75" x14ac:dyDescent="0.25">
      <c r="A4463" s="35"/>
    </row>
    <row r="4587" spans="1:1" ht="18.75" x14ac:dyDescent="0.25">
      <c r="A4587" s="35"/>
    </row>
    <row r="4711" spans="1:1" ht="18.75" x14ac:dyDescent="0.25">
      <c r="A4711" s="35"/>
    </row>
    <row r="4726" spans="1:1" ht="18.75" x14ac:dyDescent="0.25">
      <c r="A4726" s="35"/>
    </row>
    <row r="4741" spans="1:1" ht="18.75" x14ac:dyDescent="0.25">
      <c r="A4741" s="35"/>
    </row>
    <row r="4793" spans="1:1" ht="18.75" x14ac:dyDescent="0.25">
      <c r="A4793" s="35"/>
    </row>
    <row r="4845" spans="1:1" ht="18.75" x14ac:dyDescent="0.25">
      <c r="A4845" s="35"/>
    </row>
    <row r="4897" spans="1:1" ht="18.75" x14ac:dyDescent="0.25">
      <c r="A4897" s="35"/>
    </row>
    <row r="4949" spans="1:1" ht="18.75" x14ac:dyDescent="0.25">
      <c r="A4949" s="35"/>
    </row>
    <row r="5001" spans="1:1" ht="18.75" x14ac:dyDescent="0.25">
      <c r="A5001" s="35"/>
    </row>
    <row r="5053" spans="1:1" ht="18.75" x14ac:dyDescent="0.25">
      <c r="A5053" s="35"/>
    </row>
  </sheetData>
  <phoneticPr fontId="2" type="noConversion"/>
  <conditionalFormatting sqref="B1308:B1048576 B423:B1306 B1:B420">
    <cfRule type="top10" dxfId="19" priority="1" bottom="1" rank="1"/>
    <cfRule type="top10" dxfId="18" priority="2" rank="1"/>
    <cfRule type="cellIs" dxfId="17" priority="3" operator="lessThan">
      <formula>-120000</formula>
    </cfRule>
    <cfRule type="cellIs" dxfId="16" priority="4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0BDA-4946-41C8-A5B9-04807F3FC8D9}">
  <dimension ref="A1:O5053"/>
  <sheetViews>
    <sheetView workbookViewId="0">
      <selection activeCell="D79" sqref="D79"/>
    </sheetView>
  </sheetViews>
  <sheetFormatPr defaultRowHeight="16.5" x14ac:dyDescent="0.25"/>
  <cols>
    <col min="1" max="1" width="15.625" style="21" customWidth="1"/>
    <col min="2" max="2" width="20.625" style="20" customWidth="1"/>
    <col min="3" max="3" width="14.75" style="2" customWidth="1"/>
    <col min="4" max="4" width="13.875" style="2" customWidth="1"/>
    <col min="5" max="6" width="9" style="2"/>
    <col min="7" max="7" width="13.875" style="3" bestFit="1" customWidth="1"/>
    <col min="8" max="8" width="12.625" style="3" bestFit="1" customWidth="1"/>
    <col min="9" max="9" width="11.75" style="3" bestFit="1" customWidth="1"/>
    <col min="10" max="10" width="12" style="3" customWidth="1"/>
    <col min="11" max="11" width="10.125" style="3" bestFit="1" customWidth="1"/>
    <col min="12" max="12" width="21.375" style="3" bestFit="1" customWidth="1"/>
    <col min="13" max="16384" width="9" style="38"/>
  </cols>
  <sheetData>
    <row r="1" spans="1:15" x14ac:dyDescent="0.25">
      <c r="A1" s="34" t="s">
        <v>23</v>
      </c>
      <c r="B1" s="32" t="s">
        <v>24</v>
      </c>
      <c r="C1" s="2" t="s">
        <v>38</v>
      </c>
      <c r="D1" s="2" t="s">
        <v>39</v>
      </c>
      <c r="E1" s="2" t="s">
        <v>40</v>
      </c>
    </row>
    <row r="2" spans="1:15" x14ac:dyDescent="0.25">
      <c r="A2" s="36">
        <v>45750</v>
      </c>
      <c r="B2" s="20">
        <v>479.99999999979997</v>
      </c>
      <c r="C2" s="2">
        <f>VLOOKUP($A2,級距!$A:$K,9,FALSE)</f>
        <v>6</v>
      </c>
      <c r="D2" s="2">
        <f>VLOOKUP($A2,級距!A:K,10,FALSE)</f>
        <v>3</v>
      </c>
      <c r="E2" s="2">
        <f>VLOOKUP($A2,級距!A:K,11,FALSE)</f>
        <v>1</v>
      </c>
      <c r="G2" s="6" t="s">
        <v>25</v>
      </c>
      <c r="H2" s="7">
        <f>MAX(B2:B800)</f>
        <v>94420.000000000204</v>
      </c>
      <c r="I2" s="22">
        <f>ABS(H2/H3)</f>
        <v>4.0523605150214683</v>
      </c>
      <c r="J2" s="6"/>
      <c r="K2" s="6"/>
      <c r="O2" s="15" t="s">
        <v>18</v>
      </c>
    </row>
    <row r="3" spans="1:15" x14ac:dyDescent="0.25">
      <c r="A3" s="36">
        <v>45749</v>
      </c>
      <c r="B3" s="20">
        <v>-10600</v>
      </c>
      <c r="C3" s="2">
        <f>VLOOKUP($A3,級距!$A:$K,9,FALSE)</f>
        <v>7</v>
      </c>
      <c r="D3" s="2">
        <f>VLOOKUP($A3,級距!A:K,10,FALSE)</f>
        <v>1</v>
      </c>
      <c r="E3" s="2">
        <f>VLOOKUP($A3,級距!A:K,11,FALSE)</f>
        <v>1</v>
      </c>
      <c r="F3" s="2">
        <f t="shared" ref="F3:F66" si="0">IF(B3&lt;&gt;0,1,0)</f>
        <v>1</v>
      </c>
      <c r="G3" s="6" t="s">
        <v>26</v>
      </c>
      <c r="H3" s="7">
        <f>MIN(B2:B800)</f>
        <v>-23300</v>
      </c>
      <c r="I3" s="6"/>
      <c r="J3" s="6"/>
      <c r="K3" s="6"/>
    </row>
    <row r="4" spans="1:15" x14ac:dyDescent="0.25">
      <c r="A4" s="36">
        <v>45740</v>
      </c>
      <c r="B4" s="20">
        <v>-8360</v>
      </c>
      <c r="C4" s="2">
        <f>VLOOKUP($A4,級距!$A:$K,9,FALSE)</f>
        <v>8</v>
      </c>
      <c r="D4" s="2">
        <f>VLOOKUP($A4,級距!A:K,10,FALSE)</f>
        <v>1</v>
      </c>
      <c r="E4" s="2">
        <f>VLOOKUP($A4,級距!A:K,11,FALSE)</f>
        <v>1</v>
      </c>
      <c r="F4" s="2">
        <f t="shared" si="0"/>
        <v>1</v>
      </c>
      <c r="G4" s="6" t="s">
        <v>27</v>
      </c>
      <c r="H4" s="6">
        <v>1</v>
      </c>
      <c r="I4" s="6">
        <v>2</v>
      </c>
      <c r="J4" s="6">
        <v>3</v>
      </c>
      <c r="K4" s="6">
        <v>4</v>
      </c>
      <c r="L4" s="4" t="s">
        <v>28</v>
      </c>
      <c r="O4" s="38" t="s">
        <v>11</v>
      </c>
    </row>
    <row r="5" spans="1:15" x14ac:dyDescent="0.25">
      <c r="A5" s="36">
        <v>45736</v>
      </c>
      <c r="B5" s="20">
        <v>13440</v>
      </c>
      <c r="C5" s="2">
        <f>VLOOKUP($A5,級距!$A:$K,9,FALSE)</f>
        <v>10</v>
      </c>
      <c r="D5" s="2">
        <f>VLOOKUP($A5,級距!A:K,10,FALSE)</f>
        <v>3</v>
      </c>
      <c r="E5" s="2">
        <f>VLOOKUP($A5,級距!A:K,11,FALSE)</f>
        <v>1</v>
      </c>
      <c r="F5" s="2">
        <f t="shared" si="0"/>
        <v>1</v>
      </c>
      <c r="G5" s="6" t="s">
        <v>29</v>
      </c>
      <c r="H5" s="8">
        <f>COUNTIF($E$2:$E$800,H$4)/COUNT($E$2:$E$800)</f>
        <v>0.25877192982456143</v>
      </c>
      <c r="I5" s="8">
        <f>COUNTIF($E$2:$E$800,I$4)/COUNT($E$2:$E$800)</f>
        <v>0.38596491228070173</v>
      </c>
      <c r="J5" s="8">
        <f>COUNTIF($E$2:$E$800,J$4)/COUNT($E$2:$E$800)</f>
        <v>0.12280701754385964</v>
      </c>
      <c r="K5" s="8">
        <f>COUNTIF($E$2:$E$800,K$4)/COUNT($E$2:$E$800)</f>
        <v>0.23245614035087719</v>
      </c>
      <c r="O5" s="38" t="s">
        <v>19</v>
      </c>
    </row>
    <row r="6" spans="1:15" x14ac:dyDescent="0.25">
      <c r="A6" s="36">
        <v>45728</v>
      </c>
      <c r="B6" s="20">
        <v>-4600</v>
      </c>
      <c r="C6" s="2">
        <f>VLOOKUP($A6,級距!$A:$K,9,FALSE)</f>
        <v>10</v>
      </c>
      <c r="D6" s="2">
        <f>VLOOKUP($A6,級距!A:K,10,FALSE)</f>
        <v>9</v>
      </c>
      <c r="E6" s="2">
        <f>VLOOKUP($A6,級距!A:K,11,FALSE)</f>
        <v>4</v>
      </c>
      <c r="F6" s="2">
        <f t="shared" si="0"/>
        <v>1</v>
      </c>
      <c r="G6" s="6" t="s">
        <v>30</v>
      </c>
      <c r="H6" s="7">
        <f>SUMIF($E$2:$E$800,H$4,$B$2:$B$800)</f>
        <v>84900.000000003813</v>
      </c>
      <c r="I6" s="7">
        <f>SUMIF($E$2:$E$800,I$4,$B$2:$B$800)</f>
        <v>-269059.99999999924</v>
      </c>
      <c r="J6" s="7">
        <f>SUMIF($E$2:$E$800,J$4,$B$2:$B$800)</f>
        <v>114740.00000000061</v>
      </c>
      <c r="K6" s="7">
        <f>SUMIF($E$2:$E$800,K$4,$B$2:$B$800)</f>
        <v>673580.00000000035</v>
      </c>
      <c r="L6" s="16">
        <f>SUM(H6:K6)</f>
        <v>604160.00000000559</v>
      </c>
      <c r="O6" s="38" t="s">
        <v>20</v>
      </c>
    </row>
    <row r="7" spans="1:15" x14ac:dyDescent="0.25">
      <c r="A7" s="36">
        <v>45726</v>
      </c>
      <c r="B7" s="20">
        <v>9560.0000000001983</v>
      </c>
      <c r="C7" s="2">
        <f>VLOOKUP($A7,級距!$A:$K,9,FALSE)</f>
        <v>10</v>
      </c>
      <c r="D7" s="2">
        <f>VLOOKUP($A7,級距!A:K,10,FALSE)</f>
        <v>10</v>
      </c>
      <c r="E7" s="2">
        <f>VLOOKUP($A7,級距!A:K,11,FALSE)</f>
        <v>4</v>
      </c>
      <c r="F7" s="2">
        <f t="shared" si="0"/>
        <v>1</v>
      </c>
      <c r="G7" s="9" t="s">
        <v>31</v>
      </c>
      <c r="H7" s="10">
        <f>COUNTIFS($B$2:$B$800,"&gt;0",$E$2:$E$800,H$4)/COUNTIF($E$2:$E$800,H$4)</f>
        <v>0.59322033898305082</v>
      </c>
      <c r="I7" s="10">
        <f>COUNTIFS($B$2:$B$800,"&gt;0",$E$2:$E$800,I$4)/COUNTIF($E$2:$E$800,I$4)</f>
        <v>0.27272727272727271</v>
      </c>
      <c r="J7" s="10">
        <f>COUNTIFS($B$2:$B$800,"&gt;0",$E$2:$E$800,J$4)/COUNTIF($E$2:$E$800,J$4)</f>
        <v>0.8214285714285714</v>
      </c>
      <c r="K7" s="10">
        <f>COUNTIFS($B$2:$B$800,"&gt;0",$E$2:$E$800,K$4)/COUNTIF($E$2:$E$800,K$4)</f>
        <v>0.92452830188679247</v>
      </c>
      <c r="L7" s="17">
        <f>COUNTIFS($B$2:$B$800,"&gt;0")/COUNT($B$2:$B$800)</f>
        <v>0.57456140350877194</v>
      </c>
      <c r="O7" s="38" t="s">
        <v>21</v>
      </c>
    </row>
    <row r="8" spans="1:15" x14ac:dyDescent="0.25">
      <c r="A8" s="36">
        <v>45723</v>
      </c>
      <c r="B8" s="20">
        <v>13359.9999999998</v>
      </c>
      <c r="C8" s="2">
        <f>VLOOKUP($A8,級距!$A:$K,9,FALSE)</f>
        <v>10</v>
      </c>
      <c r="D8" s="2">
        <f>VLOOKUP($A8,級距!A:K,10,FALSE)</f>
        <v>10</v>
      </c>
      <c r="E8" s="2">
        <f>VLOOKUP($A8,級距!A:K,11,FALSE)</f>
        <v>4</v>
      </c>
      <c r="F8" s="2">
        <f t="shared" si="0"/>
        <v>1</v>
      </c>
      <c r="G8" s="9" t="s">
        <v>32</v>
      </c>
      <c r="H8" s="11">
        <f>AVERAGEIFS($B$2:$B$800,$B$2:$B$800,"&gt;0",$E$2:$E$800,H$4)/MAX(1,-AVERAGEIFS($B$2:$B$800,$B$2:$B$800,"&lt;0",$E$2:$E$800,H$4))</f>
        <v>0.8560394549862147</v>
      </c>
      <c r="I8" s="11">
        <f>AVERAGEIFS($B$2:$B$800,$B$2:$B$800,"&gt;0",$E$2:$E$800,I$4)/MAX(1,-AVERAGEIFS($B$2:$B$800,$B$2:$B$800,"&lt;0",$E$2:$E$800,I$4))</f>
        <v>0.74885063615952563</v>
      </c>
      <c r="J8" s="11">
        <f>AVERAGEIFS($B$2:$B$800,$B$2:$B$800,"&gt;0",$E$2:$E$800,J$4)/MAX(1,-AVERAGEIFS($B$2:$B$800,$B$2:$B$800,"&lt;0",$E$2:$E$800,J$4))</f>
        <v>0.95887401127023086</v>
      </c>
      <c r="K8" s="11">
        <f>AVERAGEIFS($B$2:$B$800,$B$2:$B$800,"&gt;0",$E$2:$E$800,K$4)/MAX(2,-AVERAGEIFS($B$2:$B$800,$B$2:$B$800,"&lt;0",$E$2:$E$800,K$4))</f>
        <v>0.88788078281165883</v>
      </c>
      <c r="L8" s="18">
        <f>AVERAGEIFS($B$2:$B$800,$B$2:$B$800,"&gt;0")/MAX(2,-AVERAGEIFS($B$2:$B$800,$B$2:$B$800,"&lt;0"))</f>
        <v>1.2875074117940555</v>
      </c>
      <c r="O8" s="38" t="s">
        <v>22</v>
      </c>
    </row>
    <row r="9" spans="1:15" x14ac:dyDescent="0.25">
      <c r="A9" s="36">
        <v>45722</v>
      </c>
      <c r="B9" s="20">
        <v>17280</v>
      </c>
      <c r="C9" s="2">
        <f>VLOOKUP($A9,級距!$A:$K,9,FALSE)</f>
        <v>10</v>
      </c>
      <c r="D9" s="2">
        <f>VLOOKUP($A9,級距!A:K,10,FALSE)</f>
        <v>9</v>
      </c>
      <c r="E9" s="2">
        <f>VLOOKUP($A9,級距!A:K,11,FALSE)</f>
        <v>4</v>
      </c>
      <c r="F9" s="2">
        <f t="shared" si="0"/>
        <v>1</v>
      </c>
      <c r="G9" s="9" t="s">
        <v>33</v>
      </c>
      <c r="H9" s="12">
        <f>H8*H7-(1-H7)</f>
        <v>0.10104035465283923</v>
      </c>
      <c r="I9" s="12">
        <f>I8*I7-(1-I7)</f>
        <v>-0.52304073559285669</v>
      </c>
      <c r="J9" s="12">
        <f>J8*J7-(1-J7)</f>
        <v>0.60907508068626104</v>
      </c>
      <c r="K9" s="12">
        <f>K8*K7-(1-K7)</f>
        <v>0.74539921429757139</v>
      </c>
      <c r="L9" s="19">
        <f>L8*L7-(1-L7)</f>
        <v>0.31431346905711088</v>
      </c>
      <c r="O9" s="38" t="s">
        <v>16</v>
      </c>
    </row>
    <row r="10" spans="1:15" x14ac:dyDescent="0.25">
      <c r="A10" s="36">
        <v>45715</v>
      </c>
      <c r="B10" s="20">
        <v>7879.999999999799</v>
      </c>
      <c r="C10" s="2">
        <f>VLOOKUP($A10,級距!$A:$K,9,FALSE)</f>
        <v>10</v>
      </c>
      <c r="D10" s="2">
        <f>VLOOKUP($A10,級距!A:K,10,FALSE)</f>
        <v>7</v>
      </c>
      <c r="E10" s="2">
        <f>VLOOKUP($A10,級距!A:K,11,FALSE)</f>
        <v>4</v>
      </c>
      <c r="F10" s="2">
        <f t="shared" si="0"/>
        <v>1</v>
      </c>
      <c r="G10" s="13" t="s">
        <v>34</v>
      </c>
      <c r="H10" s="25">
        <f>SUM(F2:F800)/COUNT([1]級距!A2:A1342)</f>
        <v>0.16940298507462687</v>
      </c>
      <c r="I10" s="6"/>
      <c r="J10" s="6"/>
      <c r="K10" s="6"/>
    </row>
    <row r="11" spans="1:15" x14ac:dyDescent="0.25">
      <c r="A11" s="36">
        <v>45712</v>
      </c>
      <c r="B11" s="20">
        <v>35580</v>
      </c>
      <c r="C11" s="2">
        <f>VLOOKUP($A11,級距!$A:$K,9,FALSE)</f>
        <v>8</v>
      </c>
      <c r="D11" s="2">
        <f>VLOOKUP($A11,級距!A:K,10,FALSE)</f>
        <v>4</v>
      </c>
      <c r="E11" s="2">
        <f>VLOOKUP($A11,級距!A:K,11,FALSE)</f>
        <v>1</v>
      </c>
      <c r="F11" s="2">
        <f t="shared" si="0"/>
        <v>1</v>
      </c>
      <c r="G11" s="23" t="s">
        <v>35</v>
      </c>
      <c r="H11" s="19">
        <f>AVERAGEIF($B$2:$B$800,"&lt;0")</f>
        <v>-8430.5154639175216</v>
      </c>
      <c r="I11" s="4"/>
      <c r="J11" s="4"/>
      <c r="K11" s="4"/>
    </row>
    <row r="12" spans="1:15" x14ac:dyDescent="0.25">
      <c r="A12" s="36">
        <v>45708</v>
      </c>
      <c r="B12" s="20">
        <v>9520</v>
      </c>
      <c r="C12" s="2">
        <f>VLOOKUP($A12,級距!$A:$K,9,FALSE)</f>
        <v>10</v>
      </c>
      <c r="D12" s="2">
        <f>VLOOKUP($A12,級距!A:K,10,FALSE)</f>
        <v>7</v>
      </c>
      <c r="E12" s="2">
        <f>VLOOKUP($A12,級距!A:K,11,FALSE)</f>
        <v>4</v>
      </c>
      <c r="F12" s="2">
        <f t="shared" si="0"/>
        <v>1</v>
      </c>
      <c r="G12" s="23" t="s">
        <v>36</v>
      </c>
      <c r="H12" s="24">
        <f>AVERAGEIF($B$2:$B$800,"&gt;0")</f>
        <v>10854.351145038208</v>
      </c>
      <c r="I12" s="29">
        <f>ABS(H12/H11)</f>
        <v>1.2875074117940555</v>
      </c>
      <c r="J12" s="4"/>
      <c r="K12" s="4"/>
    </row>
    <row r="13" spans="1:15" x14ac:dyDescent="0.25">
      <c r="A13" s="36">
        <v>45707</v>
      </c>
      <c r="B13" s="20">
        <v>-4500</v>
      </c>
      <c r="C13" s="2">
        <f>VLOOKUP($A13,級距!$A:$K,9,FALSE)</f>
        <v>8</v>
      </c>
      <c r="D13" s="2">
        <f>VLOOKUP($A13,級距!A:K,10,FALSE)</f>
        <v>2</v>
      </c>
      <c r="E13" s="2">
        <f>VLOOKUP($A13,級距!A:K,11,FALSE)</f>
        <v>1</v>
      </c>
      <c r="F13" s="2">
        <f t="shared" si="0"/>
        <v>1</v>
      </c>
      <c r="G13" s="3" t="s">
        <v>37</v>
      </c>
      <c r="H13" s="5">
        <f xml:space="preserve"> COUNTIF(B1:B508,"&lt;-120000")/COUNT(B1:B508)</f>
        <v>0</v>
      </c>
    </row>
    <row r="14" spans="1:15" x14ac:dyDescent="0.25">
      <c r="A14" s="36">
        <v>45698</v>
      </c>
      <c r="B14" s="20">
        <v>-3200</v>
      </c>
      <c r="C14" s="2">
        <f>VLOOKUP($A14,級距!$A:$K,9,FALSE)</f>
        <v>9</v>
      </c>
      <c r="D14" s="2">
        <f>VLOOKUP($A14,級距!A:K,10,FALSE)</f>
        <v>5</v>
      </c>
      <c r="E14" s="2">
        <f>VLOOKUP($A14,級距!A:K,11,FALSE)</f>
        <v>1</v>
      </c>
      <c r="F14" s="2">
        <f t="shared" si="0"/>
        <v>1</v>
      </c>
    </row>
    <row r="15" spans="1:15" x14ac:dyDescent="0.25">
      <c r="A15" s="36">
        <v>45692</v>
      </c>
      <c r="B15" s="20">
        <v>440.00000000019998</v>
      </c>
      <c r="C15" s="2">
        <f>VLOOKUP($A15,級距!$A:$K,9,FALSE)</f>
        <v>7</v>
      </c>
      <c r="D15" s="2">
        <f>VLOOKUP($A15,級距!A:K,10,FALSE)</f>
        <v>5</v>
      </c>
      <c r="E15" s="2">
        <f>VLOOKUP($A15,級距!A:K,11,FALSE)</f>
        <v>1</v>
      </c>
      <c r="F15" s="2">
        <f t="shared" si="0"/>
        <v>1</v>
      </c>
    </row>
    <row r="16" spans="1:15" x14ac:dyDescent="0.25">
      <c r="A16" s="36">
        <v>45684</v>
      </c>
      <c r="B16" s="20">
        <v>5440</v>
      </c>
      <c r="C16" s="2">
        <f>VLOOKUP($A16,級距!$A:$K,9,FALSE)</f>
        <v>7</v>
      </c>
      <c r="D16" s="2">
        <f>VLOOKUP($A16,級距!A:K,10,FALSE)</f>
        <v>8</v>
      </c>
      <c r="E16" s="2">
        <f>VLOOKUP($A16,級距!A:K,11,FALSE)</f>
        <v>4</v>
      </c>
      <c r="F16" s="2">
        <f t="shared" si="0"/>
        <v>1</v>
      </c>
    </row>
    <row r="17" spans="1:11" x14ac:dyDescent="0.25">
      <c r="A17" s="36">
        <v>45680</v>
      </c>
      <c r="B17" s="20">
        <v>14360.000000000202</v>
      </c>
      <c r="C17" s="2">
        <f>VLOOKUP($A17,級距!$A:$K,9,FALSE)</f>
        <v>8</v>
      </c>
      <c r="D17" s="2">
        <f>VLOOKUP($A17,級距!A:K,10,FALSE)</f>
        <v>10</v>
      </c>
      <c r="E17" s="2">
        <f>VLOOKUP($A17,級距!A:K,11,FALSE)</f>
        <v>4</v>
      </c>
      <c r="F17" s="2">
        <f t="shared" si="0"/>
        <v>1</v>
      </c>
      <c r="G17" s="37"/>
      <c r="H17" s="37"/>
      <c r="I17" s="37"/>
      <c r="J17" s="37"/>
      <c r="K17" s="37"/>
    </row>
    <row r="18" spans="1:11" x14ac:dyDescent="0.25">
      <c r="A18" s="36">
        <v>45673</v>
      </c>
      <c r="B18" s="20">
        <v>9059.9999999997999</v>
      </c>
      <c r="C18" s="2">
        <f>VLOOKUP($A18,級距!$A:$K,9,FALSE)</f>
        <v>5</v>
      </c>
      <c r="D18" s="2">
        <f>VLOOKUP($A18,級距!A:K,10,FALSE)</f>
        <v>8</v>
      </c>
      <c r="E18" s="2">
        <f>VLOOKUP($A18,級距!A:K,11,FALSE)</f>
        <v>3</v>
      </c>
      <c r="F18" s="2">
        <f t="shared" si="0"/>
        <v>1</v>
      </c>
      <c r="G18" s="37"/>
      <c r="H18" s="28"/>
      <c r="I18" s="28"/>
      <c r="J18" s="28"/>
      <c r="K18" s="28"/>
    </row>
    <row r="19" spans="1:11" x14ac:dyDescent="0.25">
      <c r="A19" s="36">
        <v>45670</v>
      </c>
      <c r="B19" s="20">
        <v>39.999999999999858</v>
      </c>
      <c r="C19" s="2">
        <f>VLOOKUP($A19,級距!$A:$K,9,FALSE)</f>
        <v>7</v>
      </c>
      <c r="D19" s="2">
        <f>VLOOKUP($A19,級距!A:K,10,FALSE)</f>
        <v>2</v>
      </c>
      <c r="E19" s="2">
        <f>VLOOKUP($A19,級距!A:K,11,FALSE)</f>
        <v>1</v>
      </c>
      <c r="F19" s="2">
        <f t="shared" si="0"/>
        <v>1</v>
      </c>
      <c r="G19" s="37"/>
      <c r="H19" s="28"/>
      <c r="I19" s="28"/>
      <c r="J19" s="28"/>
      <c r="K19" s="28"/>
    </row>
    <row r="20" spans="1:11" x14ac:dyDescent="0.25">
      <c r="A20" s="36">
        <v>45650</v>
      </c>
      <c r="B20" s="20">
        <v>-7000</v>
      </c>
      <c r="C20" s="2">
        <f>VLOOKUP($A20,級距!$A:$K,9,FALSE)</f>
        <v>4</v>
      </c>
      <c r="D20" s="2">
        <f>VLOOKUP($A20,級距!A:K,10,FALSE)</f>
        <v>5</v>
      </c>
      <c r="E20" s="2">
        <f>VLOOKUP($A20,級距!A:K,11,FALSE)</f>
        <v>2</v>
      </c>
      <c r="F20" s="2">
        <f t="shared" si="0"/>
        <v>1</v>
      </c>
      <c r="G20" s="37"/>
      <c r="H20" s="28"/>
      <c r="I20" s="28"/>
      <c r="J20" s="28"/>
      <c r="K20" s="28"/>
    </row>
    <row r="21" spans="1:11" x14ac:dyDescent="0.25">
      <c r="A21" s="36">
        <v>45643</v>
      </c>
      <c r="B21" s="20">
        <v>30480</v>
      </c>
      <c r="C21" s="2">
        <f>VLOOKUP($A21,級距!$A:$K,9,FALSE)</f>
        <v>10</v>
      </c>
      <c r="D21" s="2">
        <f>VLOOKUP($A21,級距!A:K,10,FALSE)</f>
        <v>9</v>
      </c>
      <c r="E21" s="2">
        <f>VLOOKUP($A21,級距!A:K,11,FALSE)</f>
        <v>4</v>
      </c>
      <c r="F21" s="2">
        <f t="shared" si="0"/>
        <v>1</v>
      </c>
      <c r="G21" s="37"/>
      <c r="H21" s="28"/>
      <c r="I21" s="28"/>
      <c r="J21" s="28"/>
      <c r="K21" s="28"/>
    </row>
    <row r="22" spans="1:11" x14ac:dyDescent="0.25">
      <c r="A22" s="36">
        <v>45637</v>
      </c>
      <c r="B22" s="20">
        <v>-11660</v>
      </c>
      <c r="C22" s="2">
        <f>VLOOKUP($A22,級距!$A:$K,9,FALSE)</f>
        <v>4</v>
      </c>
      <c r="D22" s="2">
        <f>VLOOKUP($A22,級距!A:K,10,FALSE)</f>
        <v>4</v>
      </c>
      <c r="E22" s="2">
        <f>VLOOKUP($A22,級距!A:K,11,FALSE)</f>
        <v>2</v>
      </c>
      <c r="F22" s="2">
        <f t="shared" si="0"/>
        <v>1</v>
      </c>
      <c r="G22" s="37"/>
      <c r="H22" s="28"/>
      <c r="I22" s="28"/>
      <c r="J22" s="28"/>
      <c r="K22" s="28"/>
    </row>
    <row r="23" spans="1:11" x14ac:dyDescent="0.25">
      <c r="A23" s="36">
        <v>45635</v>
      </c>
      <c r="B23" s="20">
        <v>-679.99999999980002</v>
      </c>
      <c r="C23" s="2">
        <f>VLOOKUP($A23,級距!$A:$K,9,FALSE)</f>
        <v>5</v>
      </c>
      <c r="D23" s="2">
        <f>VLOOKUP($A23,級距!A:K,10,FALSE)</f>
        <v>3</v>
      </c>
      <c r="E23" s="2">
        <f>VLOOKUP($A23,級距!A:K,11,FALSE)</f>
        <v>2</v>
      </c>
      <c r="F23" s="2">
        <f t="shared" si="0"/>
        <v>1</v>
      </c>
      <c r="G23" s="37"/>
      <c r="H23" s="28"/>
      <c r="I23" s="28"/>
      <c r="J23" s="28"/>
      <c r="K23" s="28"/>
    </row>
    <row r="24" spans="1:11" x14ac:dyDescent="0.25">
      <c r="A24" s="36">
        <v>45630</v>
      </c>
      <c r="B24" s="20">
        <v>2640.0000000002001</v>
      </c>
      <c r="C24" s="2">
        <f>VLOOKUP($A24,級距!$A:$K,9,FALSE)</f>
        <v>2</v>
      </c>
      <c r="D24" s="2">
        <f>VLOOKUP($A24,級距!A:K,10,FALSE)</f>
        <v>6</v>
      </c>
      <c r="E24" s="2">
        <f>VLOOKUP($A24,級距!A:K,11,FALSE)</f>
        <v>2</v>
      </c>
      <c r="F24" s="2">
        <f t="shared" si="0"/>
        <v>1</v>
      </c>
    </row>
    <row r="25" spans="1:11" x14ac:dyDescent="0.25">
      <c r="A25" s="36">
        <v>45628</v>
      </c>
      <c r="B25" s="20">
        <v>16340</v>
      </c>
      <c r="C25" s="2">
        <f>VLOOKUP($A25,級距!$A:$K,9,FALSE)</f>
        <v>8</v>
      </c>
      <c r="D25" s="2">
        <f>VLOOKUP($A25,級距!A:K,10,FALSE)</f>
        <v>6</v>
      </c>
      <c r="E25" s="2">
        <f>VLOOKUP($A25,級距!A:K,11,FALSE)</f>
        <v>1</v>
      </c>
      <c r="F25" s="2">
        <f t="shared" si="0"/>
        <v>1</v>
      </c>
    </row>
    <row r="26" spans="1:11" x14ac:dyDescent="0.25">
      <c r="A26" s="36">
        <v>45625</v>
      </c>
      <c r="B26" s="20">
        <v>-2640</v>
      </c>
      <c r="C26" s="2">
        <f>VLOOKUP($A26,級距!$A:$K,9,FALSE)</f>
        <v>3</v>
      </c>
      <c r="D26" s="2">
        <f>VLOOKUP($A26,級距!A:K,10,FALSE)</f>
        <v>4</v>
      </c>
      <c r="E26" s="2">
        <f>VLOOKUP($A26,級距!A:K,11,FALSE)</f>
        <v>2</v>
      </c>
      <c r="F26" s="2">
        <f t="shared" si="0"/>
        <v>1</v>
      </c>
      <c r="I26" s="3" t="s">
        <v>15</v>
      </c>
    </row>
    <row r="27" spans="1:11" x14ac:dyDescent="0.25">
      <c r="A27" s="36">
        <v>45618</v>
      </c>
      <c r="B27" s="20">
        <v>6200.0000000002001</v>
      </c>
      <c r="C27" s="2">
        <f>VLOOKUP($A27,級距!$A:$K,9,FALSE)</f>
        <v>5</v>
      </c>
      <c r="D27" s="2">
        <f>VLOOKUP($A27,級距!A:K,10,FALSE)</f>
        <v>2</v>
      </c>
      <c r="E27" s="2">
        <f>VLOOKUP($A27,級距!A:K,11,FALSE)</f>
        <v>2</v>
      </c>
      <c r="F27" s="2">
        <f t="shared" si="0"/>
        <v>1</v>
      </c>
    </row>
    <row r="28" spans="1:11" x14ac:dyDescent="0.25">
      <c r="A28" s="36">
        <v>45616</v>
      </c>
      <c r="B28" s="20">
        <v>-3800</v>
      </c>
      <c r="C28" s="2">
        <f>VLOOKUP($A28,級距!$A:$K,9,FALSE)</f>
        <v>3</v>
      </c>
      <c r="D28" s="2">
        <f>VLOOKUP($A28,級距!A:K,10,FALSE)</f>
        <v>1</v>
      </c>
      <c r="E28" s="2">
        <f>VLOOKUP($A28,級距!A:K,11,FALSE)</f>
        <v>2</v>
      </c>
      <c r="F28" s="2">
        <f t="shared" si="0"/>
        <v>1</v>
      </c>
    </row>
    <row r="29" spans="1:11" x14ac:dyDescent="0.25">
      <c r="A29" s="36">
        <v>45610</v>
      </c>
      <c r="B29" s="20">
        <v>-5559.9999999999991</v>
      </c>
      <c r="C29" s="2">
        <f>VLOOKUP($A29,級距!$A:$K,9,FALSE)</f>
        <v>9</v>
      </c>
      <c r="D29" s="2">
        <f>VLOOKUP($A29,級距!A:K,10,FALSE)</f>
        <v>1</v>
      </c>
      <c r="E29" s="2">
        <f>VLOOKUP($A29,級距!A:K,11,FALSE)</f>
        <v>1</v>
      </c>
      <c r="F29" s="2">
        <f t="shared" si="0"/>
        <v>1</v>
      </c>
    </row>
    <row r="30" spans="1:11" x14ac:dyDescent="0.25">
      <c r="A30" s="36">
        <v>45604</v>
      </c>
      <c r="B30" s="20">
        <v>31040.0000000006</v>
      </c>
      <c r="C30" s="2">
        <f>VLOOKUP($A30,級距!$A:$K,9,FALSE)</f>
        <v>10</v>
      </c>
      <c r="D30" s="2">
        <f>VLOOKUP($A30,級距!A:K,10,FALSE)</f>
        <v>6</v>
      </c>
      <c r="E30" s="2">
        <f>VLOOKUP($A30,級距!A:K,11,FALSE)</f>
        <v>1</v>
      </c>
      <c r="F30" s="2">
        <f t="shared" si="0"/>
        <v>1</v>
      </c>
    </row>
    <row r="31" spans="1:11" x14ac:dyDescent="0.25">
      <c r="A31" s="36">
        <v>45602</v>
      </c>
      <c r="B31" s="20">
        <v>10040.0000000002</v>
      </c>
      <c r="C31" s="2">
        <f>VLOOKUP($A31,級距!$A:$K,9,FALSE)</f>
        <v>7</v>
      </c>
      <c r="D31" s="2">
        <f>VLOOKUP($A31,級距!A:K,10,FALSE)</f>
        <v>8</v>
      </c>
      <c r="E31" s="2">
        <f>VLOOKUP($A31,級距!A:K,11,FALSE)</f>
        <v>4</v>
      </c>
      <c r="F31" s="2">
        <f t="shared" si="0"/>
        <v>1</v>
      </c>
    </row>
    <row r="32" spans="1:11" x14ac:dyDescent="0.25">
      <c r="A32" s="36">
        <v>45597</v>
      </c>
      <c r="B32" s="20">
        <v>-6000</v>
      </c>
      <c r="C32" s="2">
        <f>VLOOKUP($A32,級距!$A:$K,9,FALSE)</f>
        <v>2</v>
      </c>
      <c r="D32" s="2">
        <f>VLOOKUP($A32,級距!A:K,10,FALSE)</f>
        <v>1</v>
      </c>
      <c r="E32" s="2">
        <f>VLOOKUP($A32,級距!A:K,11,FALSE)</f>
        <v>2</v>
      </c>
      <c r="F32" s="2">
        <f t="shared" si="0"/>
        <v>1</v>
      </c>
    </row>
    <row r="33" spans="1:6" x14ac:dyDescent="0.25">
      <c r="A33" s="36">
        <v>45593</v>
      </c>
      <c r="B33" s="20">
        <v>9799.9999999997999</v>
      </c>
      <c r="C33" s="2">
        <f>VLOOKUP($A33,級距!$A:$K,9,FALSE)</f>
        <v>9</v>
      </c>
      <c r="D33" s="2">
        <f>VLOOKUP($A33,級距!A:K,10,FALSE)</f>
        <v>7</v>
      </c>
      <c r="E33" s="2">
        <f>VLOOKUP($A33,級距!A:K,11,FALSE)</f>
        <v>4</v>
      </c>
      <c r="F33" s="2">
        <f t="shared" si="0"/>
        <v>1</v>
      </c>
    </row>
    <row r="34" spans="1:6" x14ac:dyDescent="0.25">
      <c r="A34" s="36">
        <v>45589</v>
      </c>
      <c r="B34" s="20">
        <v>-8220</v>
      </c>
      <c r="C34" s="2">
        <f>VLOOKUP($A34,級距!$A:$K,9,FALSE)</f>
        <v>5</v>
      </c>
      <c r="D34" s="2">
        <f>VLOOKUP($A34,級距!A:K,10,FALSE)</f>
        <v>2</v>
      </c>
      <c r="E34" s="2">
        <f>VLOOKUP($A34,級距!A:K,11,FALSE)</f>
        <v>2</v>
      </c>
      <c r="F34" s="2">
        <f t="shared" si="0"/>
        <v>1</v>
      </c>
    </row>
    <row r="35" spans="1:6" x14ac:dyDescent="0.25">
      <c r="A35" s="36">
        <v>45586</v>
      </c>
      <c r="B35" s="20">
        <v>3560</v>
      </c>
      <c r="C35" s="2">
        <f>VLOOKUP($A35,級距!$A:$K,9,FALSE)</f>
        <v>5</v>
      </c>
      <c r="D35" s="2">
        <f>VLOOKUP($A35,級距!A:K,10,FALSE)</f>
        <v>7</v>
      </c>
      <c r="E35" s="2">
        <f>VLOOKUP($A35,級距!A:K,11,FALSE)</f>
        <v>3</v>
      </c>
      <c r="F35" s="2">
        <f t="shared" si="0"/>
        <v>1</v>
      </c>
    </row>
    <row r="36" spans="1:6" x14ac:dyDescent="0.25">
      <c r="A36" s="36">
        <v>45582</v>
      </c>
      <c r="B36" s="20">
        <v>-11400</v>
      </c>
      <c r="C36" s="2">
        <f>VLOOKUP($A36,級距!$A:$K,9,FALSE)</f>
        <v>1</v>
      </c>
      <c r="D36" s="2">
        <f>VLOOKUP($A36,級距!A:K,10,FALSE)</f>
        <v>7</v>
      </c>
      <c r="E36" s="2">
        <f>VLOOKUP($A36,級距!A:K,11,FALSE)</f>
        <v>3</v>
      </c>
      <c r="F36" s="2">
        <f t="shared" si="0"/>
        <v>1</v>
      </c>
    </row>
    <row r="37" spans="1:6" x14ac:dyDescent="0.25">
      <c r="A37" s="36">
        <v>45580</v>
      </c>
      <c r="B37" s="20">
        <v>-3079.9999999999995</v>
      </c>
      <c r="C37" s="2">
        <f>VLOOKUP($A37,級距!$A:$K,9,FALSE)</f>
        <v>3</v>
      </c>
      <c r="D37" s="2">
        <f>VLOOKUP($A37,級距!A:K,10,FALSE)</f>
        <v>5</v>
      </c>
      <c r="E37" s="2">
        <f>VLOOKUP($A37,級距!A:K,11,FALSE)</f>
        <v>2</v>
      </c>
      <c r="F37" s="2">
        <f t="shared" si="0"/>
        <v>1</v>
      </c>
    </row>
    <row r="38" spans="1:6" x14ac:dyDescent="0.25">
      <c r="A38" s="36">
        <v>45569</v>
      </c>
      <c r="B38" s="20">
        <v>2800</v>
      </c>
      <c r="C38" s="2">
        <f>VLOOKUP($A38,級距!$A:$K,9,FALSE)</f>
        <v>5</v>
      </c>
      <c r="D38" s="2">
        <f>VLOOKUP($A38,級距!A:K,10,FALSE)</f>
        <v>2</v>
      </c>
      <c r="E38" s="2">
        <f>VLOOKUP($A38,級距!A:K,11,FALSE)</f>
        <v>2</v>
      </c>
      <c r="F38" s="2">
        <f t="shared" si="0"/>
        <v>1</v>
      </c>
    </row>
    <row r="39" spans="1:6" x14ac:dyDescent="0.25">
      <c r="A39" s="36">
        <v>45560</v>
      </c>
      <c r="B39" s="20">
        <v>5360</v>
      </c>
      <c r="C39" s="2">
        <f>VLOOKUP($A39,級距!$A:$K,9,FALSE)</f>
        <v>5</v>
      </c>
      <c r="D39" s="2">
        <f>VLOOKUP($A39,級距!A:K,10,FALSE)</f>
        <v>8</v>
      </c>
      <c r="E39" s="2">
        <f>VLOOKUP($A39,級距!A:K,11,FALSE)</f>
        <v>3</v>
      </c>
      <c r="F39" s="2">
        <f t="shared" si="0"/>
        <v>1</v>
      </c>
    </row>
    <row r="40" spans="1:6" x14ac:dyDescent="0.25">
      <c r="A40" s="36">
        <v>45555</v>
      </c>
      <c r="B40" s="20">
        <v>11399.9999999998</v>
      </c>
      <c r="C40" s="2">
        <f>VLOOKUP($A40,級距!$A:$K,9,FALSE)</f>
        <v>7</v>
      </c>
      <c r="D40" s="2">
        <f>VLOOKUP($A40,級距!A:K,10,FALSE)</f>
        <v>6</v>
      </c>
      <c r="E40" s="2">
        <f>VLOOKUP($A40,級距!A:K,11,FALSE)</f>
        <v>1</v>
      </c>
      <c r="F40" s="2">
        <f t="shared" si="0"/>
        <v>1</v>
      </c>
    </row>
    <row r="41" spans="1:6" x14ac:dyDescent="0.25">
      <c r="A41" s="36">
        <v>45548</v>
      </c>
      <c r="B41" s="20">
        <v>3160</v>
      </c>
      <c r="C41" s="2">
        <f>VLOOKUP($A41,級距!$A:$K,9,FALSE)</f>
        <v>5</v>
      </c>
      <c r="D41" s="2">
        <f>VLOOKUP($A41,級距!A:K,10,FALSE)</f>
        <v>5</v>
      </c>
      <c r="E41" s="2">
        <f>VLOOKUP($A41,級距!A:K,11,FALSE)</f>
        <v>2</v>
      </c>
      <c r="F41" s="2">
        <f t="shared" si="0"/>
        <v>1</v>
      </c>
    </row>
    <row r="42" spans="1:6" x14ac:dyDescent="0.25">
      <c r="A42" s="36">
        <v>45545</v>
      </c>
      <c r="B42" s="20">
        <v>-6000</v>
      </c>
      <c r="C42" s="2">
        <f>VLOOKUP($A42,級距!$A:$K,9,FALSE)</f>
        <v>4</v>
      </c>
      <c r="D42" s="2">
        <f>VLOOKUP($A42,級距!A:K,10,FALSE)</f>
        <v>5</v>
      </c>
      <c r="E42" s="2">
        <f>VLOOKUP($A42,級距!A:K,11,FALSE)</f>
        <v>2</v>
      </c>
      <c r="F42" s="2">
        <f t="shared" si="0"/>
        <v>1</v>
      </c>
    </row>
    <row r="43" spans="1:6" x14ac:dyDescent="0.25">
      <c r="A43" s="36">
        <v>45544</v>
      </c>
      <c r="B43" s="20">
        <v>-1639.9999999998001</v>
      </c>
      <c r="C43" s="2">
        <f>VLOOKUP($A43,級距!$A:$K,9,FALSE)</f>
        <v>8</v>
      </c>
      <c r="D43" s="2">
        <f>VLOOKUP($A43,級距!A:K,10,FALSE)</f>
        <v>2</v>
      </c>
      <c r="E43" s="2">
        <f>VLOOKUP($A43,級距!A:K,11,FALSE)</f>
        <v>1</v>
      </c>
      <c r="F43" s="2">
        <f t="shared" si="0"/>
        <v>1</v>
      </c>
    </row>
    <row r="44" spans="1:6" x14ac:dyDescent="0.25">
      <c r="A44" s="36">
        <v>45538</v>
      </c>
      <c r="B44" s="20">
        <v>45640.000000000597</v>
      </c>
      <c r="C44" s="2">
        <f>VLOOKUP($A44,級距!$A:$K,9,FALSE)</f>
        <v>8</v>
      </c>
      <c r="D44" s="2">
        <f>VLOOKUP($A44,級距!A:K,10,FALSE)</f>
        <v>6</v>
      </c>
      <c r="E44" s="2">
        <f>VLOOKUP($A44,級距!A:K,11,FALSE)</f>
        <v>1</v>
      </c>
      <c r="F44" s="2">
        <f t="shared" si="0"/>
        <v>1</v>
      </c>
    </row>
    <row r="45" spans="1:6" x14ac:dyDescent="0.25">
      <c r="A45" s="36">
        <v>45530</v>
      </c>
      <c r="B45" s="20">
        <v>-21200</v>
      </c>
      <c r="C45" s="2">
        <f>VLOOKUP($A45,級距!$A:$K,9,FALSE)</f>
        <v>8</v>
      </c>
      <c r="D45" s="2">
        <f>VLOOKUP($A45,級距!A:K,10,FALSE)</f>
        <v>5</v>
      </c>
      <c r="E45" s="2">
        <f>VLOOKUP($A45,級距!A:K,11,FALSE)</f>
        <v>1</v>
      </c>
      <c r="F45" s="2">
        <f t="shared" si="0"/>
        <v>1</v>
      </c>
    </row>
    <row r="46" spans="1:6" x14ac:dyDescent="0.25">
      <c r="A46" s="36">
        <v>45525</v>
      </c>
      <c r="B46" s="20">
        <v>14700.000000000198</v>
      </c>
      <c r="C46" s="2">
        <f>VLOOKUP($A46,級距!$A:$K,9,FALSE)</f>
        <v>6</v>
      </c>
      <c r="D46" s="2">
        <f>VLOOKUP($A46,級距!A:K,10,FALSE)</f>
        <v>10</v>
      </c>
      <c r="E46" s="2">
        <f>VLOOKUP($A46,級距!A:K,11,FALSE)</f>
        <v>4</v>
      </c>
      <c r="F46" s="2">
        <f t="shared" si="0"/>
        <v>1</v>
      </c>
    </row>
    <row r="47" spans="1:6" x14ac:dyDescent="0.25">
      <c r="A47" s="36">
        <v>45505</v>
      </c>
      <c r="B47" s="20">
        <v>-3300</v>
      </c>
      <c r="C47" s="2">
        <f>VLOOKUP($A47,級距!$A:$K,9,FALSE)</f>
        <v>2</v>
      </c>
      <c r="D47" s="2">
        <f>VLOOKUP($A47,級距!A:K,10,FALSE)</f>
        <v>4</v>
      </c>
      <c r="E47" s="2">
        <f>VLOOKUP($A47,級距!A:K,11,FALSE)</f>
        <v>2</v>
      </c>
      <c r="F47" s="2">
        <f t="shared" si="0"/>
        <v>1</v>
      </c>
    </row>
    <row r="48" spans="1:6" x14ac:dyDescent="0.25">
      <c r="A48" s="36">
        <v>45490</v>
      </c>
      <c r="B48" s="20">
        <v>-6239.9999999995998</v>
      </c>
      <c r="C48" s="2">
        <f>VLOOKUP($A48,級距!$A:$K,9,FALSE)</f>
        <v>3</v>
      </c>
      <c r="D48" s="2">
        <f>VLOOKUP($A48,級距!A:K,10,FALSE)</f>
        <v>2</v>
      </c>
      <c r="E48" s="2">
        <f>VLOOKUP($A48,級距!A:K,11,FALSE)</f>
        <v>2</v>
      </c>
      <c r="F48" s="2">
        <f t="shared" si="0"/>
        <v>1</v>
      </c>
    </row>
    <row r="49" spans="1:6" x14ac:dyDescent="0.25">
      <c r="A49" s="36">
        <v>45488</v>
      </c>
      <c r="B49" s="20">
        <v>-8800</v>
      </c>
      <c r="C49" s="2">
        <f>VLOOKUP($A49,級距!$A:$K,9,FALSE)</f>
        <v>3</v>
      </c>
      <c r="D49" s="2">
        <f>VLOOKUP($A49,級距!A:K,10,FALSE)</f>
        <v>2</v>
      </c>
      <c r="E49" s="2">
        <f>VLOOKUP($A49,級距!A:K,11,FALSE)</f>
        <v>2</v>
      </c>
      <c r="F49" s="2">
        <f t="shared" si="0"/>
        <v>1</v>
      </c>
    </row>
    <row r="50" spans="1:6" x14ac:dyDescent="0.25">
      <c r="A50" s="36">
        <v>45463</v>
      </c>
      <c r="B50" s="20">
        <v>2200</v>
      </c>
      <c r="C50" s="2">
        <f>VLOOKUP($A50,級距!$A:$K,9,FALSE)</f>
        <v>5</v>
      </c>
      <c r="D50" s="2">
        <f>VLOOKUP($A50,級距!A:K,10,FALSE)</f>
        <v>8</v>
      </c>
      <c r="E50" s="2">
        <f>VLOOKUP($A50,級距!A:K,11,FALSE)</f>
        <v>3</v>
      </c>
      <c r="F50" s="2">
        <f t="shared" si="0"/>
        <v>1</v>
      </c>
    </row>
    <row r="51" spans="1:6" x14ac:dyDescent="0.25">
      <c r="A51" s="36">
        <v>45453</v>
      </c>
      <c r="B51" s="20">
        <v>7200</v>
      </c>
      <c r="C51" s="2">
        <f>VLOOKUP($A51,級距!$A:$K,9,FALSE)</f>
        <v>8</v>
      </c>
      <c r="D51" s="2">
        <f>VLOOKUP($A51,級距!A:K,10,FALSE)</f>
        <v>8</v>
      </c>
      <c r="E51" s="2">
        <f>VLOOKUP($A51,級距!A:K,11,FALSE)</f>
        <v>4</v>
      </c>
      <c r="F51" s="2">
        <f t="shared" si="0"/>
        <v>1</v>
      </c>
    </row>
    <row r="52" spans="1:6" x14ac:dyDescent="0.25">
      <c r="A52" s="36">
        <v>45448</v>
      </c>
      <c r="B52" s="20">
        <v>3679.9999999997999</v>
      </c>
      <c r="C52" s="2">
        <f>VLOOKUP($A52,級距!$A:$K,9,FALSE)</f>
        <v>5</v>
      </c>
      <c r="D52" s="2">
        <f>VLOOKUP($A52,級距!A:K,10,FALSE)</f>
        <v>3</v>
      </c>
      <c r="E52" s="2">
        <f>VLOOKUP($A52,級距!A:K,11,FALSE)</f>
        <v>2</v>
      </c>
      <c r="F52" s="2">
        <f t="shared" si="0"/>
        <v>1</v>
      </c>
    </row>
    <row r="53" spans="1:6" x14ac:dyDescent="0.25">
      <c r="A53" s="36">
        <v>45443</v>
      </c>
      <c r="B53" s="20">
        <v>5280</v>
      </c>
      <c r="C53" s="2">
        <f>VLOOKUP($A53,級距!$A:$K,9,FALSE)</f>
        <v>6</v>
      </c>
      <c r="D53" s="2">
        <f>VLOOKUP($A53,級距!A:K,10,FALSE)</f>
        <v>7</v>
      </c>
      <c r="E53" s="2">
        <f>VLOOKUP($A53,級距!A:K,11,FALSE)</f>
        <v>4</v>
      </c>
      <c r="F53" s="2">
        <f t="shared" si="0"/>
        <v>1</v>
      </c>
    </row>
    <row r="54" spans="1:6" x14ac:dyDescent="0.25">
      <c r="A54" s="36">
        <v>45440</v>
      </c>
      <c r="B54" s="20">
        <v>4200.0000000002001</v>
      </c>
      <c r="C54" s="2">
        <f>VLOOKUP($A54,級距!$A:$K,9,FALSE)</f>
        <v>6</v>
      </c>
      <c r="D54" s="2">
        <f>VLOOKUP($A54,級距!A:K,10,FALSE)</f>
        <v>7</v>
      </c>
      <c r="E54" s="2">
        <f>VLOOKUP($A54,級距!A:K,11,FALSE)</f>
        <v>4</v>
      </c>
      <c r="F54" s="2">
        <f t="shared" si="0"/>
        <v>1</v>
      </c>
    </row>
    <row r="55" spans="1:6" x14ac:dyDescent="0.25">
      <c r="A55" s="36">
        <v>45414</v>
      </c>
      <c r="B55" s="20">
        <v>200</v>
      </c>
      <c r="C55" s="2">
        <f>VLOOKUP($A55,級距!$A:$K,9,FALSE)</f>
        <v>3</v>
      </c>
      <c r="D55" s="2">
        <f>VLOOKUP($A55,級距!A:K,10,FALSE)</f>
        <v>8</v>
      </c>
      <c r="E55" s="2">
        <f>VLOOKUP($A55,級距!A:K,11,FALSE)</f>
        <v>3</v>
      </c>
      <c r="F55" s="2">
        <f t="shared" si="0"/>
        <v>1</v>
      </c>
    </row>
    <row r="56" spans="1:6" x14ac:dyDescent="0.25">
      <c r="A56" s="36">
        <v>45408</v>
      </c>
      <c r="B56" s="20">
        <v>-1000</v>
      </c>
      <c r="C56" s="2">
        <f>VLOOKUP($A56,級距!$A:$K,9,FALSE)</f>
        <v>3</v>
      </c>
      <c r="D56" s="2">
        <f>VLOOKUP($A56,級距!A:K,10,FALSE)</f>
        <v>7</v>
      </c>
      <c r="E56" s="2">
        <f>VLOOKUP($A56,級距!A:K,11,FALSE)</f>
        <v>3</v>
      </c>
      <c r="F56" s="2">
        <f t="shared" si="0"/>
        <v>1</v>
      </c>
    </row>
    <row r="57" spans="1:6" x14ac:dyDescent="0.25">
      <c r="A57" s="36">
        <v>45407</v>
      </c>
      <c r="B57" s="20">
        <v>6280</v>
      </c>
      <c r="C57" s="2">
        <f>VLOOKUP($A57,級距!$A:$K,9,FALSE)</f>
        <v>4</v>
      </c>
      <c r="D57" s="2">
        <f>VLOOKUP($A57,級距!A:K,10,FALSE)</f>
        <v>8</v>
      </c>
      <c r="E57" s="2">
        <f>VLOOKUP($A57,級距!A:K,11,FALSE)</f>
        <v>3</v>
      </c>
      <c r="F57" s="2">
        <f t="shared" si="0"/>
        <v>1</v>
      </c>
    </row>
    <row r="58" spans="1:6" x14ac:dyDescent="0.25">
      <c r="A58" s="36">
        <v>45406</v>
      </c>
      <c r="B58" s="20">
        <v>640</v>
      </c>
      <c r="C58" s="2">
        <f>VLOOKUP($A58,級距!$A:$K,9,FALSE)</f>
        <v>4</v>
      </c>
      <c r="D58" s="2">
        <f>VLOOKUP($A58,級距!A:K,10,FALSE)</f>
        <v>3</v>
      </c>
      <c r="E58" s="2">
        <f>VLOOKUP($A58,級距!A:K,11,FALSE)</f>
        <v>2</v>
      </c>
      <c r="F58" s="2">
        <f t="shared" si="0"/>
        <v>1</v>
      </c>
    </row>
    <row r="59" spans="1:6" x14ac:dyDescent="0.25">
      <c r="A59" s="36">
        <v>45386</v>
      </c>
      <c r="B59" s="20">
        <v>-519.99999999980014</v>
      </c>
      <c r="C59" s="2">
        <f>VLOOKUP($A59,級距!$A:$K,9,FALSE)</f>
        <v>4</v>
      </c>
      <c r="D59" s="2">
        <f>VLOOKUP($A59,級距!A:K,10,FALSE)</f>
        <v>3</v>
      </c>
      <c r="E59" s="2">
        <f>VLOOKUP($A59,級距!A:K,11,FALSE)</f>
        <v>2</v>
      </c>
      <c r="F59" s="2">
        <f t="shared" si="0"/>
        <v>1</v>
      </c>
    </row>
    <row r="60" spans="1:6" x14ac:dyDescent="0.25">
      <c r="A60" s="36">
        <v>45370</v>
      </c>
      <c r="B60" s="20">
        <v>-2200</v>
      </c>
      <c r="C60" s="2">
        <f>VLOOKUP($A60,級距!$A:$K,9,FALSE)</f>
        <v>5</v>
      </c>
      <c r="D60" s="2">
        <f>VLOOKUP($A60,級距!A:K,10,FALSE)</f>
        <v>5</v>
      </c>
      <c r="E60" s="2">
        <f>VLOOKUP($A60,級距!A:K,11,FALSE)</f>
        <v>2</v>
      </c>
      <c r="F60" s="2">
        <f t="shared" si="0"/>
        <v>1</v>
      </c>
    </row>
    <row r="61" spans="1:6" x14ac:dyDescent="0.25">
      <c r="A61" s="36">
        <v>45366</v>
      </c>
      <c r="B61" s="20">
        <v>-959.99999999979991</v>
      </c>
      <c r="C61" s="2">
        <f>VLOOKUP($A61,級距!$A:$K,9,FALSE)</f>
        <v>1</v>
      </c>
      <c r="D61" s="2">
        <f>VLOOKUP($A61,級距!A:K,10,FALSE)</f>
        <v>7</v>
      </c>
      <c r="E61" s="2">
        <f>VLOOKUP($A61,級距!A:K,11,FALSE)</f>
        <v>3</v>
      </c>
      <c r="F61" s="2">
        <f t="shared" si="0"/>
        <v>1</v>
      </c>
    </row>
    <row r="62" spans="1:6" x14ac:dyDescent="0.25">
      <c r="A62" s="36">
        <v>45359</v>
      </c>
      <c r="B62" s="20">
        <v>-21200</v>
      </c>
      <c r="C62" s="2">
        <f>VLOOKUP($A62,級距!$A:$K,9,FALSE)</f>
        <v>7</v>
      </c>
      <c r="D62" s="2">
        <f>VLOOKUP($A62,級距!A:K,10,FALSE)</f>
        <v>5</v>
      </c>
      <c r="E62" s="2">
        <f>VLOOKUP($A62,級距!A:K,11,FALSE)</f>
        <v>1</v>
      </c>
      <c r="F62" s="2">
        <f t="shared" si="0"/>
        <v>1</v>
      </c>
    </row>
    <row r="63" spans="1:6" x14ac:dyDescent="0.25">
      <c r="A63" s="36">
        <v>45356</v>
      </c>
      <c r="B63" s="20">
        <v>-9800.0000000002001</v>
      </c>
      <c r="C63" s="2">
        <f>VLOOKUP($A63,級距!$A:$K,9,FALSE)</f>
        <v>5</v>
      </c>
      <c r="D63" s="2">
        <f>VLOOKUP($A63,級距!A:K,10,FALSE)</f>
        <v>3</v>
      </c>
      <c r="E63" s="2">
        <f>VLOOKUP($A63,級距!A:K,11,FALSE)</f>
        <v>2</v>
      </c>
      <c r="F63" s="2">
        <f t="shared" si="0"/>
        <v>1</v>
      </c>
    </row>
    <row r="64" spans="1:6" x14ac:dyDescent="0.25">
      <c r="A64" s="36">
        <v>45355</v>
      </c>
      <c r="B64" s="20">
        <v>-13640.000000000402</v>
      </c>
      <c r="C64" s="2">
        <f>VLOOKUP($A64,級距!$A:$K,9,FALSE)</f>
        <v>5</v>
      </c>
      <c r="D64" s="2">
        <f>VLOOKUP($A64,級距!A:K,10,FALSE)</f>
        <v>4</v>
      </c>
      <c r="E64" s="2">
        <f>VLOOKUP($A64,級距!A:K,11,FALSE)</f>
        <v>2</v>
      </c>
      <c r="F64" s="2">
        <f t="shared" si="0"/>
        <v>1</v>
      </c>
    </row>
    <row r="65" spans="1:6" x14ac:dyDescent="0.25">
      <c r="A65" s="36">
        <v>45342</v>
      </c>
      <c r="B65" s="20">
        <v>179.99999999999997</v>
      </c>
      <c r="C65" s="2">
        <f>VLOOKUP($A65,級距!$A:$K,9,FALSE)</f>
        <v>3</v>
      </c>
      <c r="D65" s="2">
        <f>VLOOKUP($A65,級距!A:K,10,FALSE)</f>
        <v>4</v>
      </c>
      <c r="E65" s="2">
        <f>VLOOKUP($A65,級距!A:K,11,FALSE)</f>
        <v>2</v>
      </c>
      <c r="F65" s="2">
        <f t="shared" si="0"/>
        <v>1</v>
      </c>
    </row>
    <row r="66" spans="1:6" x14ac:dyDescent="0.25">
      <c r="A66" s="36">
        <v>45341</v>
      </c>
      <c r="B66" s="20">
        <v>6160</v>
      </c>
      <c r="C66" s="2">
        <f>VLOOKUP($A66,級距!$A:$K,9,FALSE)</f>
        <v>4</v>
      </c>
      <c r="D66" s="2">
        <f>VLOOKUP($A66,級距!A:K,10,FALSE)</f>
        <v>7</v>
      </c>
      <c r="E66" s="2">
        <f>VLOOKUP($A66,級距!A:K,11,FALSE)</f>
        <v>3</v>
      </c>
      <c r="F66" s="2">
        <f t="shared" si="0"/>
        <v>1</v>
      </c>
    </row>
    <row r="67" spans="1:6" x14ac:dyDescent="0.25">
      <c r="A67" s="36">
        <v>45327</v>
      </c>
      <c r="B67" s="20">
        <v>-2860.0000000002001</v>
      </c>
      <c r="C67" s="2">
        <f>VLOOKUP($A67,級距!$A:$K,9,FALSE)</f>
        <v>1</v>
      </c>
      <c r="D67" s="2">
        <f>VLOOKUP($A67,級距!A:K,10,FALSE)</f>
        <v>7</v>
      </c>
      <c r="E67" s="2">
        <f>VLOOKUP($A67,級距!A:K,11,FALSE)</f>
        <v>3</v>
      </c>
      <c r="F67" s="2">
        <f t="shared" ref="F67:F130" si="1">IF(B67&lt;&gt;0,1,0)</f>
        <v>1</v>
      </c>
    </row>
    <row r="68" spans="1:6" x14ac:dyDescent="0.25">
      <c r="A68" s="36">
        <v>45323</v>
      </c>
      <c r="B68" s="20">
        <v>-59.999999999800124</v>
      </c>
      <c r="C68" s="2">
        <f>VLOOKUP($A68,級距!$A:$K,9,FALSE)</f>
        <v>5</v>
      </c>
      <c r="D68" s="2">
        <f>VLOOKUP($A68,級距!A:K,10,FALSE)</f>
        <v>5</v>
      </c>
      <c r="E68" s="2">
        <f>VLOOKUP($A68,級距!A:K,11,FALSE)</f>
        <v>2</v>
      </c>
      <c r="F68" s="2">
        <f t="shared" si="1"/>
        <v>1</v>
      </c>
    </row>
    <row r="69" spans="1:6" x14ac:dyDescent="0.25">
      <c r="A69" s="36">
        <v>45316</v>
      </c>
      <c r="B69" s="20">
        <v>-760</v>
      </c>
      <c r="C69" s="2">
        <f>VLOOKUP($A69,級距!$A:$K,9,FALSE)</f>
        <v>4</v>
      </c>
      <c r="D69" s="2">
        <f>VLOOKUP($A69,級距!A:K,10,FALSE)</f>
        <v>6</v>
      </c>
      <c r="E69" s="2">
        <f>VLOOKUP($A69,級距!A:K,11,FALSE)</f>
        <v>2</v>
      </c>
      <c r="F69" s="2">
        <f t="shared" si="1"/>
        <v>1</v>
      </c>
    </row>
    <row r="70" spans="1:6" x14ac:dyDescent="0.25">
      <c r="A70" s="36">
        <v>45313</v>
      </c>
      <c r="B70" s="20">
        <v>4160.0000000002001</v>
      </c>
      <c r="C70" s="2">
        <f>VLOOKUP($A70,級距!$A:$K,9,FALSE)</f>
        <v>7</v>
      </c>
      <c r="D70" s="2">
        <f>VLOOKUP($A70,級距!A:K,10,FALSE)</f>
        <v>9</v>
      </c>
      <c r="E70" s="2">
        <f>VLOOKUP($A70,級距!A:K,11,FALSE)</f>
        <v>4</v>
      </c>
      <c r="F70" s="2">
        <f t="shared" si="1"/>
        <v>1</v>
      </c>
    </row>
    <row r="71" spans="1:6" x14ac:dyDescent="0.25">
      <c r="A71" s="36">
        <v>45306</v>
      </c>
      <c r="B71" s="20">
        <v>6280</v>
      </c>
      <c r="C71" s="2">
        <f>VLOOKUP($A71,級距!$A:$K,9,FALSE)</f>
        <v>5</v>
      </c>
      <c r="D71" s="2">
        <f>VLOOKUP($A71,級距!A:K,10,FALSE)</f>
        <v>9</v>
      </c>
      <c r="E71" s="2">
        <f>VLOOKUP($A71,級距!A:K,11,FALSE)</f>
        <v>3</v>
      </c>
      <c r="F71" s="2">
        <f t="shared" si="1"/>
        <v>1</v>
      </c>
    </row>
    <row r="72" spans="1:6" x14ac:dyDescent="0.25">
      <c r="A72" s="36">
        <v>45303</v>
      </c>
      <c r="B72" s="20">
        <v>4160.0000000002001</v>
      </c>
      <c r="C72" s="2">
        <f>VLOOKUP($A72,級距!$A:$K,9,FALSE)</f>
        <v>1</v>
      </c>
      <c r="D72" s="2">
        <f>VLOOKUP($A72,級距!A:K,10,FALSE)</f>
        <v>1</v>
      </c>
      <c r="E72" s="2">
        <f>VLOOKUP($A72,級距!A:K,11,FALSE)</f>
        <v>2</v>
      </c>
      <c r="F72" s="2">
        <f t="shared" si="1"/>
        <v>1</v>
      </c>
    </row>
    <row r="73" spans="1:6" x14ac:dyDescent="0.25">
      <c r="A73" s="36">
        <v>45301</v>
      </c>
      <c r="B73" s="20">
        <v>-2000</v>
      </c>
      <c r="C73" s="2">
        <f>VLOOKUP($A73,級距!$A:$K,9,FALSE)</f>
        <v>1</v>
      </c>
      <c r="D73" s="2">
        <f>VLOOKUP($A73,級距!A:K,10,FALSE)</f>
        <v>1</v>
      </c>
      <c r="E73" s="2">
        <f>VLOOKUP($A73,級距!A:K,11,FALSE)</f>
        <v>2</v>
      </c>
      <c r="F73" s="2">
        <f t="shared" si="1"/>
        <v>1</v>
      </c>
    </row>
    <row r="74" spans="1:6" x14ac:dyDescent="0.25">
      <c r="A74" s="36">
        <v>45296</v>
      </c>
      <c r="B74" s="20">
        <v>6559.9999999998008</v>
      </c>
      <c r="C74" s="2">
        <f>VLOOKUP($A74,級距!$A:$K,9,FALSE)</f>
        <v>5</v>
      </c>
      <c r="D74" s="2">
        <f>VLOOKUP($A74,級距!A:K,10,FALSE)</f>
        <v>7</v>
      </c>
      <c r="E74" s="2">
        <f>VLOOKUP($A74,級距!A:K,11,FALSE)</f>
        <v>3</v>
      </c>
      <c r="F74" s="2">
        <f t="shared" si="1"/>
        <v>1</v>
      </c>
    </row>
    <row r="75" spans="1:6" x14ac:dyDescent="0.25">
      <c r="A75" s="36">
        <v>45280</v>
      </c>
      <c r="B75" s="20">
        <v>-5280</v>
      </c>
      <c r="C75" s="2">
        <f>VLOOKUP($A75,級距!$A:$K,9,FALSE)</f>
        <v>2</v>
      </c>
      <c r="D75" s="2">
        <f>VLOOKUP($A75,級距!A:K,10,FALSE)</f>
        <v>3</v>
      </c>
      <c r="E75" s="2">
        <f>VLOOKUP($A75,級距!A:K,11,FALSE)</f>
        <v>2</v>
      </c>
      <c r="F75" s="2">
        <f t="shared" si="1"/>
        <v>1</v>
      </c>
    </row>
    <row r="76" spans="1:6" x14ac:dyDescent="0.25">
      <c r="A76" s="36">
        <v>45272</v>
      </c>
      <c r="B76" s="20">
        <v>4640</v>
      </c>
      <c r="C76" s="2">
        <f>VLOOKUP($A76,級距!$A:$K,9,FALSE)</f>
        <v>7</v>
      </c>
      <c r="D76" s="2">
        <f>VLOOKUP($A76,級距!A:K,10,FALSE)</f>
        <v>7</v>
      </c>
      <c r="E76" s="2">
        <f>VLOOKUP($A76,級距!A:K,11,FALSE)</f>
        <v>4</v>
      </c>
      <c r="F76" s="2">
        <f t="shared" si="1"/>
        <v>1</v>
      </c>
    </row>
    <row r="77" spans="1:6" x14ac:dyDescent="0.25">
      <c r="A77" s="36">
        <v>45266</v>
      </c>
      <c r="B77" s="20">
        <v>-9200</v>
      </c>
      <c r="C77" s="2">
        <f>VLOOKUP($A77,級距!$A:$K,9,FALSE)</f>
        <v>5</v>
      </c>
      <c r="D77" s="2">
        <f>VLOOKUP($A77,級距!A:K,10,FALSE)</f>
        <v>1</v>
      </c>
      <c r="E77" s="2">
        <f>VLOOKUP($A77,級距!A:K,11,FALSE)</f>
        <v>2</v>
      </c>
      <c r="F77" s="2">
        <f t="shared" si="1"/>
        <v>1</v>
      </c>
    </row>
    <row r="78" spans="1:6" x14ac:dyDescent="0.25">
      <c r="A78" s="36">
        <v>45264</v>
      </c>
      <c r="B78" s="20">
        <v>5080</v>
      </c>
      <c r="C78" s="2">
        <f>VLOOKUP($A78,級距!$A:$K,9,FALSE)</f>
        <v>8</v>
      </c>
      <c r="D78" s="2">
        <f>VLOOKUP($A78,級距!A:K,10,FALSE)</f>
        <v>3</v>
      </c>
      <c r="E78" s="2">
        <f>VLOOKUP($A78,級距!A:K,11,FALSE)</f>
        <v>1</v>
      </c>
      <c r="F78" s="2">
        <f t="shared" si="1"/>
        <v>1</v>
      </c>
    </row>
    <row r="79" spans="1:6" x14ac:dyDescent="0.25">
      <c r="A79" s="36">
        <v>45261</v>
      </c>
      <c r="B79" s="20">
        <v>-2.0000000000000001E-10</v>
      </c>
      <c r="C79" s="2">
        <f>VLOOKUP($A79,級距!$A:$K,9,FALSE)</f>
        <v>2</v>
      </c>
      <c r="D79" s="2">
        <f>VLOOKUP($A79,級距!A:K,10,FALSE)</f>
        <v>2</v>
      </c>
      <c r="E79" s="2">
        <f>VLOOKUP($A79,級距!A:K,11,FALSE)</f>
        <v>2</v>
      </c>
      <c r="F79" s="2">
        <f t="shared" si="1"/>
        <v>1</v>
      </c>
    </row>
    <row r="80" spans="1:6" x14ac:dyDescent="0.25">
      <c r="A80" s="36">
        <v>45260</v>
      </c>
      <c r="B80" s="20">
        <v>-21899.9999999998</v>
      </c>
      <c r="C80" s="2">
        <f>VLOOKUP($A80,級距!$A:$K,9,FALSE)</f>
        <v>7</v>
      </c>
      <c r="D80" s="2">
        <f>VLOOKUP($A80,級距!A:K,10,FALSE)</f>
        <v>1</v>
      </c>
      <c r="E80" s="2">
        <f>VLOOKUP($A80,級距!A:K,11,FALSE)</f>
        <v>1</v>
      </c>
      <c r="F80" s="2">
        <f t="shared" si="1"/>
        <v>1</v>
      </c>
    </row>
    <row r="81" spans="1:6" x14ac:dyDescent="0.25">
      <c r="A81" s="36">
        <v>45259</v>
      </c>
      <c r="B81" s="20">
        <v>13319.9999999998</v>
      </c>
      <c r="C81" s="2">
        <f>VLOOKUP($A81,級距!$A:$K,9,FALSE)</f>
        <v>8</v>
      </c>
      <c r="D81" s="2">
        <f>VLOOKUP($A81,級距!A:K,10,FALSE)</f>
        <v>9</v>
      </c>
      <c r="E81" s="2">
        <f>VLOOKUP($A81,級距!A:K,11,FALSE)</f>
        <v>4</v>
      </c>
      <c r="F81" s="2">
        <f t="shared" si="1"/>
        <v>1</v>
      </c>
    </row>
    <row r="82" spans="1:6" x14ac:dyDescent="0.25">
      <c r="A82" s="36">
        <v>45250</v>
      </c>
      <c r="B82" s="20">
        <v>-11599.9999999998</v>
      </c>
      <c r="C82" s="2">
        <f>VLOOKUP($A82,級距!$A:$K,9,FALSE)</f>
        <v>5</v>
      </c>
      <c r="D82" s="2">
        <f>VLOOKUP($A82,級距!A:K,10,FALSE)</f>
        <v>3</v>
      </c>
      <c r="E82" s="2">
        <f>VLOOKUP($A82,級距!A:K,11,FALSE)</f>
        <v>2</v>
      </c>
      <c r="F82" s="2">
        <f t="shared" si="1"/>
        <v>1</v>
      </c>
    </row>
    <row r="83" spans="1:6" x14ac:dyDescent="0.25">
      <c r="A83" s="36">
        <v>45246</v>
      </c>
      <c r="B83" s="20">
        <v>-11000</v>
      </c>
      <c r="C83" s="2">
        <f>VLOOKUP($A83,級距!$A:$K,9,FALSE)</f>
        <v>2</v>
      </c>
      <c r="D83" s="2">
        <f>VLOOKUP($A83,級距!A:K,10,FALSE)</f>
        <v>6</v>
      </c>
      <c r="E83" s="2">
        <f>VLOOKUP($A83,級距!A:K,11,FALSE)</f>
        <v>2</v>
      </c>
      <c r="F83" s="2">
        <f t="shared" si="1"/>
        <v>1</v>
      </c>
    </row>
    <row r="84" spans="1:6" x14ac:dyDescent="0.25">
      <c r="A84" s="36">
        <v>45244</v>
      </c>
      <c r="B84" s="20">
        <v>1480</v>
      </c>
      <c r="C84" s="2">
        <f>VLOOKUP($A84,級距!$A:$K,9,FALSE)</f>
        <v>6</v>
      </c>
      <c r="D84" s="2">
        <f>VLOOKUP($A84,級距!A:K,10,FALSE)</f>
        <v>6</v>
      </c>
      <c r="E84" s="2">
        <f>VLOOKUP($A84,級距!A:K,11,FALSE)</f>
        <v>1</v>
      </c>
      <c r="F84" s="2">
        <f t="shared" si="1"/>
        <v>1</v>
      </c>
    </row>
    <row r="85" spans="1:6" x14ac:dyDescent="0.25">
      <c r="A85" s="36">
        <v>45239</v>
      </c>
      <c r="B85" s="20">
        <v>-7439.9999999999991</v>
      </c>
      <c r="C85" s="2">
        <f>VLOOKUP($A85,級距!$A:$K,9,FALSE)</f>
        <v>9</v>
      </c>
      <c r="D85" s="2">
        <f>VLOOKUP($A85,級距!A:K,10,FALSE)</f>
        <v>3</v>
      </c>
      <c r="E85" s="2">
        <f>VLOOKUP($A85,級距!A:K,11,FALSE)</f>
        <v>1</v>
      </c>
      <c r="F85" s="2">
        <f t="shared" si="1"/>
        <v>1</v>
      </c>
    </row>
    <row r="86" spans="1:6" x14ac:dyDescent="0.25">
      <c r="A86" s="36">
        <v>45230</v>
      </c>
      <c r="B86" s="20">
        <v>11200</v>
      </c>
      <c r="C86" s="2">
        <f>VLOOKUP($A86,級距!$A:$K,9,FALSE)</f>
        <v>10</v>
      </c>
      <c r="D86" s="2">
        <f>VLOOKUP($A86,級距!A:K,10,FALSE)</f>
        <v>9</v>
      </c>
      <c r="E86" s="2">
        <f>VLOOKUP($A86,級距!A:K,11,FALSE)</f>
        <v>4</v>
      </c>
      <c r="F86" s="2">
        <f t="shared" si="1"/>
        <v>1</v>
      </c>
    </row>
    <row r="87" spans="1:6" x14ac:dyDescent="0.25">
      <c r="A87" s="36">
        <v>45218</v>
      </c>
      <c r="B87" s="20">
        <v>-7599.9999999997999</v>
      </c>
      <c r="C87" s="2">
        <f>VLOOKUP($A87,級距!$A:$K,9,FALSE)</f>
        <v>5</v>
      </c>
      <c r="D87" s="2">
        <f>VLOOKUP($A87,級距!A:K,10,FALSE)</f>
        <v>6</v>
      </c>
      <c r="E87" s="2">
        <f>VLOOKUP($A87,級距!A:K,11,FALSE)</f>
        <v>2</v>
      </c>
      <c r="F87" s="2">
        <f t="shared" si="1"/>
        <v>1</v>
      </c>
    </row>
    <row r="88" spans="1:6" x14ac:dyDescent="0.25">
      <c r="A88" s="36">
        <v>45211</v>
      </c>
      <c r="B88" s="20">
        <v>3600.0000000001996</v>
      </c>
      <c r="C88" s="2">
        <f>VLOOKUP($A88,級距!$A:$K,9,FALSE)</f>
        <v>5</v>
      </c>
      <c r="D88" s="2">
        <f>VLOOKUP($A88,級距!A:K,10,FALSE)</f>
        <v>7</v>
      </c>
      <c r="E88" s="2">
        <f>VLOOKUP($A88,級距!A:K,11,FALSE)</f>
        <v>3</v>
      </c>
      <c r="F88" s="2">
        <f t="shared" si="1"/>
        <v>1</v>
      </c>
    </row>
    <row r="89" spans="1:6" x14ac:dyDescent="0.25">
      <c r="A89" s="36">
        <v>45153</v>
      </c>
      <c r="B89" s="20">
        <v>19720.0000000002</v>
      </c>
      <c r="C89" s="2">
        <f>VLOOKUP($A89,級距!$A:$K,9,FALSE)</f>
        <v>8</v>
      </c>
      <c r="D89" s="2">
        <f>VLOOKUP($A89,級距!A:K,10,FALSE)</f>
        <v>7</v>
      </c>
      <c r="E89" s="2">
        <f>VLOOKUP($A89,級距!A:K,11,FALSE)</f>
        <v>4</v>
      </c>
      <c r="F89" s="2">
        <f t="shared" si="1"/>
        <v>1</v>
      </c>
    </row>
    <row r="90" spans="1:6" x14ac:dyDescent="0.25">
      <c r="A90" s="36">
        <v>45149</v>
      </c>
      <c r="B90" s="20">
        <v>-6600.0000000002001</v>
      </c>
      <c r="C90" s="2">
        <f>VLOOKUP($A90,級距!$A:$K,9,FALSE)</f>
        <v>2</v>
      </c>
      <c r="D90" s="2">
        <f>VLOOKUP($A90,級距!A:K,10,FALSE)</f>
        <v>2</v>
      </c>
      <c r="E90" s="2">
        <f>VLOOKUP($A90,級距!A:K,11,FALSE)</f>
        <v>2</v>
      </c>
      <c r="F90" s="2">
        <f t="shared" si="1"/>
        <v>1</v>
      </c>
    </row>
    <row r="91" spans="1:6" x14ac:dyDescent="0.25">
      <c r="A91" s="36">
        <v>45148</v>
      </c>
      <c r="B91" s="20">
        <v>-12379.999999999998</v>
      </c>
      <c r="C91" s="2">
        <f>VLOOKUP($A91,級距!$A:$K,9,FALSE)</f>
        <v>5</v>
      </c>
      <c r="D91" s="2">
        <f>VLOOKUP($A91,級距!A:K,10,FALSE)</f>
        <v>5</v>
      </c>
      <c r="E91" s="2">
        <f>VLOOKUP($A91,級距!A:K,11,FALSE)</f>
        <v>2</v>
      </c>
      <c r="F91" s="2">
        <f t="shared" si="1"/>
        <v>1</v>
      </c>
    </row>
    <row r="92" spans="1:6" x14ac:dyDescent="0.25">
      <c r="A92" s="36">
        <v>45146</v>
      </c>
      <c r="B92" s="20">
        <v>14200</v>
      </c>
      <c r="C92" s="2">
        <f>VLOOKUP($A92,級距!$A:$K,9,FALSE)</f>
        <v>9</v>
      </c>
      <c r="D92" s="2">
        <f>VLOOKUP($A92,級距!A:K,10,FALSE)</f>
        <v>9</v>
      </c>
      <c r="E92" s="2">
        <f>VLOOKUP($A92,級距!A:K,11,FALSE)</f>
        <v>4</v>
      </c>
      <c r="F92" s="2">
        <f t="shared" si="1"/>
        <v>1</v>
      </c>
    </row>
    <row r="93" spans="1:6" x14ac:dyDescent="0.25">
      <c r="A93" s="36">
        <v>45133</v>
      </c>
      <c r="B93" s="20">
        <v>-1400</v>
      </c>
      <c r="C93" s="2">
        <f>VLOOKUP($A93,級距!$A:$K,9,FALSE)</f>
        <v>2</v>
      </c>
      <c r="D93" s="2">
        <f>VLOOKUP($A93,級距!A:K,10,FALSE)</f>
        <v>6</v>
      </c>
      <c r="E93" s="2">
        <f>VLOOKUP($A93,級距!A:K,11,FALSE)</f>
        <v>2</v>
      </c>
      <c r="F93" s="2">
        <f t="shared" si="1"/>
        <v>1</v>
      </c>
    </row>
    <row r="94" spans="1:6" x14ac:dyDescent="0.25">
      <c r="A94" s="36">
        <v>45132</v>
      </c>
      <c r="B94" s="20">
        <v>340.00000000020003</v>
      </c>
      <c r="C94" s="2">
        <f>VLOOKUP($A94,級距!$A:$K,9,FALSE)</f>
        <v>2</v>
      </c>
      <c r="D94" s="2">
        <f>VLOOKUP($A94,級距!A:K,10,FALSE)</f>
        <v>3</v>
      </c>
      <c r="E94" s="2">
        <f>VLOOKUP($A94,級距!A:K,11,FALSE)</f>
        <v>2</v>
      </c>
      <c r="F94" s="2">
        <f t="shared" si="1"/>
        <v>1</v>
      </c>
    </row>
    <row r="95" spans="1:6" x14ac:dyDescent="0.25">
      <c r="A95" s="36">
        <v>45131</v>
      </c>
      <c r="B95" s="20">
        <v>-5000.0000000002001</v>
      </c>
      <c r="C95" s="2">
        <f>VLOOKUP($A95,級距!$A:$K,9,FALSE)</f>
        <v>7</v>
      </c>
      <c r="D95" s="2">
        <f>VLOOKUP($A95,級距!A:K,10,FALSE)</f>
        <v>2</v>
      </c>
      <c r="E95" s="2">
        <f>VLOOKUP($A95,級距!A:K,11,FALSE)</f>
        <v>1</v>
      </c>
      <c r="F95" s="2">
        <f t="shared" si="1"/>
        <v>1</v>
      </c>
    </row>
    <row r="96" spans="1:6" x14ac:dyDescent="0.25">
      <c r="A96" s="36">
        <v>45126</v>
      </c>
      <c r="B96" s="20">
        <v>-1300</v>
      </c>
      <c r="C96" s="2">
        <f>VLOOKUP($A96,級距!$A:$K,9,FALSE)</f>
        <v>5</v>
      </c>
      <c r="D96" s="2">
        <f>VLOOKUP($A96,級距!A:K,10,FALSE)</f>
        <v>4</v>
      </c>
      <c r="E96" s="2">
        <f>VLOOKUP($A96,級距!A:K,11,FALSE)</f>
        <v>2</v>
      </c>
      <c r="F96" s="2">
        <f t="shared" si="1"/>
        <v>1</v>
      </c>
    </row>
    <row r="97" spans="1:6" x14ac:dyDescent="0.25">
      <c r="A97" s="36">
        <v>45124</v>
      </c>
      <c r="B97" s="20">
        <v>-12400</v>
      </c>
      <c r="C97" s="2">
        <f>VLOOKUP($A97,級距!$A:$K,9,FALSE)</f>
        <v>5</v>
      </c>
      <c r="D97" s="2">
        <f>VLOOKUP($A97,級距!A:K,10,FALSE)</f>
        <v>2</v>
      </c>
      <c r="E97" s="2">
        <f>VLOOKUP($A97,級距!A:K,11,FALSE)</f>
        <v>2</v>
      </c>
      <c r="F97" s="2">
        <f t="shared" si="1"/>
        <v>1</v>
      </c>
    </row>
    <row r="98" spans="1:6" x14ac:dyDescent="0.25">
      <c r="A98" s="36">
        <v>45113</v>
      </c>
      <c r="B98" s="20">
        <v>8840</v>
      </c>
      <c r="C98" s="2">
        <f>VLOOKUP($A98,級距!$A:$K,9,FALSE)</f>
        <v>8</v>
      </c>
      <c r="D98" s="2">
        <f>VLOOKUP($A98,級距!A:K,10,FALSE)</f>
        <v>7</v>
      </c>
      <c r="E98" s="2">
        <f>VLOOKUP($A98,級距!A:K,11,FALSE)</f>
        <v>4</v>
      </c>
      <c r="F98" s="2">
        <f t="shared" si="1"/>
        <v>1</v>
      </c>
    </row>
    <row r="99" spans="1:6" x14ac:dyDescent="0.25">
      <c r="A99" s="36">
        <v>45106</v>
      </c>
      <c r="B99" s="20">
        <v>24840.0000000002</v>
      </c>
      <c r="C99" s="2">
        <f>VLOOKUP($A99,級距!$A:$K,9,FALSE)</f>
        <v>10</v>
      </c>
      <c r="D99" s="2">
        <f>VLOOKUP($A99,級距!A:K,10,FALSE)</f>
        <v>6</v>
      </c>
      <c r="E99" s="2">
        <f>VLOOKUP($A99,級距!A:K,11,FALSE)</f>
        <v>1</v>
      </c>
      <c r="F99" s="2">
        <f t="shared" si="1"/>
        <v>1</v>
      </c>
    </row>
    <row r="100" spans="1:6" x14ac:dyDescent="0.25">
      <c r="A100" s="36">
        <v>45097</v>
      </c>
      <c r="B100" s="20">
        <v>8119.9999999997999</v>
      </c>
      <c r="C100" s="2">
        <f>VLOOKUP($A100,級距!$A:$K,9,FALSE)</f>
        <v>8</v>
      </c>
      <c r="D100" s="2">
        <f>VLOOKUP($A100,級距!A:K,10,FALSE)</f>
        <v>8</v>
      </c>
      <c r="E100" s="2">
        <f>VLOOKUP($A100,級距!A:K,11,FALSE)</f>
        <v>4</v>
      </c>
      <c r="F100" s="2">
        <f t="shared" si="1"/>
        <v>1</v>
      </c>
    </row>
    <row r="101" spans="1:6" x14ac:dyDescent="0.25">
      <c r="A101" s="36">
        <v>45076</v>
      </c>
      <c r="B101" s="20">
        <v>15740.0000000002</v>
      </c>
      <c r="C101" s="2">
        <f>VLOOKUP($A101,級距!$A:$K,9,FALSE)</f>
        <v>7</v>
      </c>
      <c r="D101" s="2">
        <f>VLOOKUP($A101,級距!A:K,10,FALSE)</f>
        <v>7</v>
      </c>
      <c r="E101" s="2">
        <f>VLOOKUP($A101,級距!A:K,11,FALSE)</f>
        <v>4</v>
      </c>
      <c r="F101" s="2">
        <f t="shared" si="1"/>
        <v>1</v>
      </c>
    </row>
    <row r="102" spans="1:6" x14ac:dyDescent="0.25">
      <c r="A102" s="36">
        <v>45072</v>
      </c>
      <c r="B102" s="20">
        <v>1560</v>
      </c>
      <c r="C102" s="2">
        <f>VLOOKUP($A102,級距!$A:$K,9,FALSE)</f>
        <v>5</v>
      </c>
      <c r="D102" s="2">
        <f>VLOOKUP($A102,級距!A:K,10,FALSE)</f>
        <v>6</v>
      </c>
      <c r="E102" s="2">
        <f>VLOOKUP($A102,級距!A:K,11,FALSE)</f>
        <v>2</v>
      </c>
      <c r="F102" s="2">
        <f t="shared" si="1"/>
        <v>1</v>
      </c>
    </row>
    <row r="103" spans="1:6" x14ac:dyDescent="0.25">
      <c r="A103" s="36">
        <v>45069</v>
      </c>
      <c r="B103" s="20">
        <v>-4600</v>
      </c>
      <c r="C103" s="2">
        <f>VLOOKUP($A103,級距!$A:$K,9,FALSE)</f>
        <v>8</v>
      </c>
      <c r="D103" s="2">
        <f>VLOOKUP($A103,級距!A:K,10,FALSE)</f>
        <v>2</v>
      </c>
      <c r="E103" s="2">
        <f>VLOOKUP($A103,級距!A:K,11,FALSE)</f>
        <v>1</v>
      </c>
      <c r="F103" s="2">
        <f t="shared" si="1"/>
        <v>1</v>
      </c>
    </row>
    <row r="104" spans="1:6" x14ac:dyDescent="0.25">
      <c r="A104" s="36">
        <v>45062</v>
      </c>
      <c r="B104" s="20">
        <v>-479.99999999999972</v>
      </c>
      <c r="C104" s="2">
        <f>VLOOKUP($A104,級距!$A:$K,9,FALSE)</f>
        <v>5</v>
      </c>
      <c r="D104" s="2">
        <f>VLOOKUP($A104,級距!A:K,10,FALSE)</f>
        <v>3</v>
      </c>
      <c r="E104" s="2">
        <f>VLOOKUP($A104,級距!A:K,11,FALSE)</f>
        <v>2</v>
      </c>
      <c r="F104" s="2">
        <f t="shared" si="1"/>
        <v>1</v>
      </c>
    </row>
    <row r="105" spans="1:6" x14ac:dyDescent="0.25">
      <c r="A105" s="36">
        <v>45061</v>
      </c>
      <c r="B105" s="20">
        <v>24720.0000000002</v>
      </c>
      <c r="C105" s="2">
        <f>VLOOKUP($A105,級距!$A:$K,9,FALSE)</f>
        <v>10</v>
      </c>
      <c r="D105" s="2">
        <f>VLOOKUP($A105,級距!A:K,10,FALSE)</f>
        <v>9</v>
      </c>
      <c r="E105" s="2">
        <f>VLOOKUP($A105,級距!A:K,11,FALSE)</f>
        <v>4</v>
      </c>
      <c r="F105" s="2">
        <f t="shared" si="1"/>
        <v>1</v>
      </c>
    </row>
    <row r="106" spans="1:6" x14ac:dyDescent="0.25">
      <c r="A106" s="36">
        <v>45057</v>
      </c>
      <c r="B106" s="20">
        <v>-3119.9999999997999</v>
      </c>
      <c r="C106" s="2">
        <f>VLOOKUP($A106,級距!$A:$K,9,FALSE)</f>
        <v>5</v>
      </c>
      <c r="D106" s="2">
        <f>VLOOKUP($A106,級距!A:K,10,FALSE)</f>
        <v>2</v>
      </c>
      <c r="E106" s="2">
        <f>VLOOKUP($A106,級距!A:K,11,FALSE)</f>
        <v>2</v>
      </c>
      <c r="F106" s="2">
        <f t="shared" si="1"/>
        <v>1</v>
      </c>
    </row>
    <row r="107" spans="1:6" x14ac:dyDescent="0.25">
      <c r="A107" s="36">
        <v>45055</v>
      </c>
      <c r="B107" s="20">
        <v>-8200</v>
      </c>
      <c r="C107" s="2">
        <f>VLOOKUP($A107,級距!$A:$K,9,FALSE)</f>
        <v>5</v>
      </c>
      <c r="D107" s="2">
        <f>VLOOKUP($A107,級距!A:K,10,FALSE)</f>
        <v>1</v>
      </c>
      <c r="E107" s="2">
        <f>VLOOKUP($A107,級距!A:K,11,FALSE)</f>
        <v>2</v>
      </c>
      <c r="F107" s="2">
        <f t="shared" si="1"/>
        <v>1</v>
      </c>
    </row>
    <row r="108" spans="1:6" x14ac:dyDescent="0.25">
      <c r="A108" s="36">
        <v>45049</v>
      </c>
      <c r="B108" s="20">
        <v>-17120</v>
      </c>
      <c r="C108" s="2">
        <f>VLOOKUP($A108,級距!$A:$K,9,FALSE)</f>
        <v>10</v>
      </c>
      <c r="D108" s="2">
        <f>VLOOKUP($A108,級距!A:K,10,FALSE)</f>
        <v>4</v>
      </c>
      <c r="E108" s="2">
        <f>VLOOKUP($A108,級距!A:K,11,FALSE)</f>
        <v>1</v>
      </c>
      <c r="F108" s="2">
        <f t="shared" si="1"/>
        <v>1</v>
      </c>
    </row>
    <row r="109" spans="1:6" x14ac:dyDescent="0.25">
      <c r="A109" s="36">
        <v>45048</v>
      </c>
      <c r="B109" s="20">
        <v>5100</v>
      </c>
      <c r="C109" s="2">
        <f>VLOOKUP($A109,級距!$A:$K,9,FALSE)</f>
        <v>5</v>
      </c>
      <c r="D109" s="2">
        <f>VLOOKUP($A109,級距!A:K,10,FALSE)</f>
        <v>7</v>
      </c>
      <c r="E109" s="2">
        <f>VLOOKUP($A109,級距!A:K,11,FALSE)</f>
        <v>3</v>
      </c>
      <c r="F109" s="2">
        <f t="shared" si="1"/>
        <v>1</v>
      </c>
    </row>
    <row r="110" spans="1:6" x14ac:dyDescent="0.25">
      <c r="A110" s="36">
        <v>45043</v>
      </c>
      <c r="B110" s="20">
        <v>6600</v>
      </c>
      <c r="C110" s="2">
        <f>VLOOKUP($A110,級距!$A:$K,9,FALSE)</f>
        <v>6</v>
      </c>
      <c r="D110" s="2">
        <f>VLOOKUP($A110,級距!A:K,10,FALSE)</f>
        <v>8</v>
      </c>
      <c r="E110" s="2">
        <f>VLOOKUP($A110,級距!A:K,11,FALSE)</f>
        <v>4</v>
      </c>
      <c r="F110" s="2">
        <f t="shared" si="1"/>
        <v>1</v>
      </c>
    </row>
    <row r="111" spans="1:6" x14ac:dyDescent="0.25">
      <c r="A111" s="36">
        <v>45041</v>
      </c>
      <c r="B111" s="20">
        <v>8960.0000000002001</v>
      </c>
      <c r="C111" s="2">
        <f>VLOOKUP($A111,級距!$A:$K,9,FALSE)</f>
        <v>7</v>
      </c>
      <c r="D111" s="2">
        <f>VLOOKUP($A111,級距!A:K,10,FALSE)</f>
        <v>9</v>
      </c>
      <c r="E111" s="2">
        <f>VLOOKUP($A111,級距!A:K,11,FALSE)</f>
        <v>4</v>
      </c>
      <c r="F111" s="2">
        <f t="shared" si="1"/>
        <v>1</v>
      </c>
    </row>
    <row r="112" spans="1:6" x14ac:dyDescent="0.25">
      <c r="A112" s="36">
        <v>45034</v>
      </c>
      <c r="B112" s="20">
        <v>720.00000000000011</v>
      </c>
      <c r="C112" s="2">
        <f>VLOOKUP($A112,級距!$A:$K,9,FALSE)</f>
        <v>5</v>
      </c>
      <c r="D112" s="2">
        <f>VLOOKUP($A112,級距!A:K,10,FALSE)</f>
        <v>7</v>
      </c>
      <c r="E112" s="2">
        <f>VLOOKUP($A112,級距!A:K,11,FALSE)</f>
        <v>3</v>
      </c>
      <c r="F112" s="2">
        <f t="shared" si="1"/>
        <v>1</v>
      </c>
    </row>
    <row r="113" spans="1:6" x14ac:dyDescent="0.25">
      <c r="A113" s="36">
        <v>45033</v>
      </c>
      <c r="B113" s="20">
        <v>7520</v>
      </c>
      <c r="C113" s="2">
        <f>VLOOKUP($A113,級距!$A:$K,9,FALSE)</f>
        <v>7</v>
      </c>
      <c r="D113" s="2">
        <f>VLOOKUP($A113,級距!A:K,10,FALSE)</f>
        <v>4</v>
      </c>
      <c r="E113" s="2">
        <f>VLOOKUP($A113,級距!A:K,11,FALSE)</f>
        <v>1</v>
      </c>
      <c r="F113" s="2">
        <f t="shared" si="1"/>
        <v>1</v>
      </c>
    </row>
    <row r="114" spans="1:6" x14ac:dyDescent="0.25">
      <c r="A114" s="36">
        <v>45027</v>
      </c>
      <c r="B114" s="20">
        <v>-5400</v>
      </c>
      <c r="C114" s="2">
        <f>VLOOKUP($A114,級距!$A:$K,9,FALSE)</f>
        <v>3</v>
      </c>
      <c r="D114" s="2">
        <f>VLOOKUP($A114,級距!A:K,10,FALSE)</f>
        <v>4</v>
      </c>
      <c r="E114" s="2">
        <f>VLOOKUP($A114,級距!A:K,11,FALSE)</f>
        <v>2</v>
      </c>
      <c r="F114" s="2">
        <f t="shared" si="1"/>
        <v>1</v>
      </c>
    </row>
    <row r="115" spans="1:6" x14ac:dyDescent="0.25">
      <c r="A115" s="36">
        <v>45023</v>
      </c>
      <c r="B115" s="20">
        <v>-3000.0000000002001</v>
      </c>
      <c r="C115" s="2">
        <f>VLOOKUP($A115,級距!$A:$K,9,FALSE)</f>
        <v>2</v>
      </c>
      <c r="D115" s="2">
        <f>VLOOKUP($A115,級距!A:K,10,FALSE)</f>
        <v>5</v>
      </c>
      <c r="E115" s="2">
        <f>VLOOKUP($A115,級距!A:K,11,FALSE)</f>
        <v>2</v>
      </c>
      <c r="F115" s="2">
        <f t="shared" si="1"/>
        <v>1</v>
      </c>
    </row>
    <row r="116" spans="1:6" x14ac:dyDescent="0.25">
      <c r="A116" s="36">
        <v>45019</v>
      </c>
      <c r="B116" s="20">
        <v>11920</v>
      </c>
      <c r="C116" s="2">
        <f>VLOOKUP($A116,級距!$A:$K,9,FALSE)</f>
        <v>8</v>
      </c>
      <c r="D116" s="2">
        <f>VLOOKUP($A116,級距!A:K,10,FALSE)</f>
        <v>7</v>
      </c>
      <c r="E116" s="2">
        <f>VLOOKUP($A116,級距!A:K,11,FALSE)</f>
        <v>4</v>
      </c>
      <c r="F116" s="2">
        <f t="shared" si="1"/>
        <v>1</v>
      </c>
    </row>
    <row r="117" spans="1:6" x14ac:dyDescent="0.25">
      <c r="A117" s="36">
        <v>45015</v>
      </c>
      <c r="B117" s="20">
        <v>-3000.0000000002001</v>
      </c>
      <c r="C117" s="2">
        <f>VLOOKUP($A117,級距!$A:$K,9,FALSE)</f>
        <v>2</v>
      </c>
      <c r="D117" s="2">
        <f>VLOOKUP($A117,級距!A:K,10,FALSE)</f>
        <v>6</v>
      </c>
      <c r="E117" s="2">
        <f>VLOOKUP($A117,級距!A:K,11,FALSE)</f>
        <v>2</v>
      </c>
      <c r="F117" s="2">
        <f t="shared" si="1"/>
        <v>1</v>
      </c>
    </row>
    <row r="118" spans="1:6" x14ac:dyDescent="0.25">
      <c r="A118" s="36">
        <v>45001</v>
      </c>
      <c r="B118" s="20">
        <v>-21200</v>
      </c>
      <c r="C118" s="2">
        <f>VLOOKUP($A118,級距!$A:$K,9,FALSE)</f>
        <v>8</v>
      </c>
      <c r="D118" s="2">
        <f>VLOOKUP($A118,級距!A:K,10,FALSE)</f>
        <v>1</v>
      </c>
      <c r="E118" s="2">
        <f>VLOOKUP($A118,級距!A:K,11,FALSE)</f>
        <v>1</v>
      </c>
      <c r="F118" s="2">
        <f t="shared" si="1"/>
        <v>1</v>
      </c>
    </row>
    <row r="119" spans="1:6" x14ac:dyDescent="0.25">
      <c r="A119" s="36">
        <v>44998</v>
      </c>
      <c r="B119" s="20">
        <v>23360</v>
      </c>
      <c r="C119" s="2">
        <f>VLOOKUP($A119,級距!$A:$K,9,FALSE)</f>
        <v>10</v>
      </c>
      <c r="D119" s="2">
        <f>VLOOKUP($A119,級距!A:K,10,FALSE)</f>
        <v>9</v>
      </c>
      <c r="E119" s="2">
        <f>VLOOKUP($A119,級距!A:K,11,FALSE)</f>
        <v>4</v>
      </c>
      <c r="F119" s="2">
        <f t="shared" si="1"/>
        <v>1</v>
      </c>
    </row>
    <row r="120" spans="1:6" x14ac:dyDescent="0.25">
      <c r="A120" s="36">
        <v>44995</v>
      </c>
      <c r="B120" s="20">
        <v>-7680</v>
      </c>
      <c r="C120" s="2">
        <f>VLOOKUP($A120,級距!$A:$K,9,FALSE)</f>
        <v>1</v>
      </c>
      <c r="D120" s="2">
        <f>VLOOKUP($A120,級距!A:K,10,FALSE)</f>
        <v>1</v>
      </c>
      <c r="E120" s="2">
        <f>VLOOKUP($A120,級距!A:K,11,FALSE)</f>
        <v>2</v>
      </c>
      <c r="F120" s="2">
        <f t="shared" si="1"/>
        <v>1</v>
      </c>
    </row>
    <row r="121" spans="1:6" x14ac:dyDescent="0.25">
      <c r="A121" s="36">
        <v>44993</v>
      </c>
      <c r="B121" s="20">
        <v>-6160.0000000002001</v>
      </c>
      <c r="C121" s="2">
        <f>VLOOKUP($A121,級距!$A:$K,9,FALSE)</f>
        <v>5</v>
      </c>
      <c r="D121" s="2">
        <f>VLOOKUP($A121,級距!A:K,10,FALSE)</f>
        <v>1</v>
      </c>
      <c r="E121" s="2">
        <f>VLOOKUP($A121,級距!A:K,11,FALSE)</f>
        <v>2</v>
      </c>
      <c r="F121" s="2">
        <f t="shared" si="1"/>
        <v>1</v>
      </c>
    </row>
    <row r="122" spans="1:6" x14ac:dyDescent="0.25">
      <c r="A122" s="36">
        <v>44988</v>
      </c>
      <c r="B122" s="20">
        <v>9360</v>
      </c>
      <c r="C122" s="2">
        <f>VLOOKUP($A122,級距!$A:$K,9,FALSE)</f>
        <v>5</v>
      </c>
      <c r="D122" s="2">
        <f>VLOOKUP($A122,級距!A:K,10,FALSE)</f>
        <v>8</v>
      </c>
      <c r="E122" s="2">
        <f>VLOOKUP($A122,級距!A:K,11,FALSE)</f>
        <v>3</v>
      </c>
      <c r="F122" s="2">
        <f t="shared" si="1"/>
        <v>1</v>
      </c>
    </row>
    <row r="123" spans="1:6" x14ac:dyDescent="0.25">
      <c r="A123" s="36">
        <v>44984</v>
      </c>
      <c r="B123" s="20">
        <v>-4440.0000000000009</v>
      </c>
      <c r="C123" s="2">
        <f>VLOOKUP($A123,級距!$A:$K,9,FALSE)</f>
        <v>3</v>
      </c>
      <c r="D123" s="2">
        <f>VLOOKUP($A123,級距!A:K,10,FALSE)</f>
        <v>1</v>
      </c>
      <c r="E123" s="2">
        <f>VLOOKUP($A123,級距!A:K,11,FALSE)</f>
        <v>2</v>
      </c>
      <c r="F123" s="2">
        <f t="shared" si="1"/>
        <v>1</v>
      </c>
    </row>
    <row r="124" spans="1:6" x14ac:dyDescent="0.25">
      <c r="A124" s="36">
        <v>44952</v>
      </c>
      <c r="B124" s="20">
        <v>9880</v>
      </c>
      <c r="C124" s="2">
        <f>VLOOKUP($A124,級距!$A:$K,9,FALSE)</f>
        <v>6</v>
      </c>
      <c r="D124" s="2">
        <f>VLOOKUP($A124,級距!A:K,10,FALSE)</f>
        <v>8</v>
      </c>
      <c r="E124" s="2">
        <f>VLOOKUP($A124,級距!A:K,11,FALSE)</f>
        <v>4</v>
      </c>
      <c r="F124" s="2">
        <f t="shared" si="1"/>
        <v>1</v>
      </c>
    </row>
    <row r="125" spans="1:6" x14ac:dyDescent="0.25">
      <c r="A125" s="36">
        <v>44944</v>
      </c>
      <c r="B125" s="20">
        <v>3359.9999999997999</v>
      </c>
      <c r="C125" s="2">
        <f>VLOOKUP($A125,級距!$A:$K,9,FALSE)</f>
        <v>1</v>
      </c>
      <c r="D125" s="2">
        <f>VLOOKUP($A125,級距!A:K,10,FALSE)</f>
        <v>4</v>
      </c>
      <c r="E125" s="2">
        <f>VLOOKUP($A125,級距!A:K,11,FALSE)</f>
        <v>2</v>
      </c>
      <c r="F125" s="2">
        <f t="shared" si="1"/>
        <v>1</v>
      </c>
    </row>
    <row r="126" spans="1:6" x14ac:dyDescent="0.25">
      <c r="A126" s="36">
        <v>44943</v>
      </c>
      <c r="B126" s="20">
        <v>-4500.0000000002001</v>
      </c>
      <c r="C126" s="2">
        <f>VLOOKUP($A126,級距!$A:$K,9,FALSE)</f>
        <v>1</v>
      </c>
      <c r="D126" s="2">
        <f>VLOOKUP($A126,級距!A:K,10,FALSE)</f>
        <v>4</v>
      </c>
      <c r="E126" s="2">
        <f>VLOOKUP($A126,級距!A:K,11,FALSE)</f>
        <v>2</v>
      </c>
      <c r="F126" s="2">
        <f t="shared" si="1"/>
        <v>1</v>
      </c>
    </row>
    <row r="127" spans="1:6" x14ac:dyDescent="0.25">
      <c r="A127" s="36">
        <v>44929</v>
      </c>
      <c r="B127" s="20">
        <v>-7680</v>
      </c>
      <c r="C127" s="2">
        <f>VLOOKUP($A127,級距!$A:$K,9,FALSE)</f>
        <v>2</v>
      </c>
      <c r="D127" s="2">
        <f>VLOOKUP($A127,級距!A:K,10,FALSE)</f>
        <v>3</v>
      </c>
      <c r="E127" s="2">
        <f>VLOOKUP($A127,級距!A:K,11,FALSE)</f>
        <v>2</v>
      </c>
      <c r="F127" s="2">
        <f t="shared" si="1"/>
        <v>1</v>
      </c>
    </row>
    <row r="128" spans="1:6" x14ac:dyDescent="0.25">
      <c r="A128" s="36">
        <v>44914</v>
      </c>
      <c r="B128" s="20">
        <v>-6800</v>
      </c>
      <c r="C128" s="2">
        <f>VLOOKUP($A128,級距!$A:$K,9,FALSE)</f>
        <v>2</v>
      </c>
      <c r="D128" s="2">
        <f>VLOOKUP($A128,級距!A:K,10,FALSE)</f>
        <v>3</v>
      </c>
      <c r="E128" s="2">
        <f>VLOOKUP($A128,級距!A:K,11,FALSE)</f>
        <v>2</v>
      </c>
      <c r="F128" s="2">
        <f t="shared" si="1"/>
        <v>1</v>
      </c>
    </row>
    <row r="129" spans="1:6" x14ac:dyDescent="0.25">
      <c r="A129" s="36">
        <v>44911</v>
      </c>
      <c r="B129" s="20">
        <v>19920.0000000004</v>
      </c>
      <c r="C129" s="2">
        <f>VLOOKUP($A129,級距!$A:$K,9,FALSE)</f>
        <v>4</v>
      </c>
      <c r="D129" s="2">
        <f>VLOOKUP($A129,級距!A:K,10,FALSE)</f>
        <v>9</v>
      </c>
      <c r="E129" s="2">
        <f>VLOOKUP($A129,級距!A:K,11,FALSE)</f>
        <v>3</v>
      </c>
      <c r="F129" s="2">
        <f t="shared" si="1"/>
        <v>1</v>
      </c>
    </row>
    <row r="130" spans="1:6" x14ac:dyDescent="0.25">
      <c r="A130" s="36">
        <v>44881</v>
      </c>
      <c r="B130" s="20">
        <v>4840</v>
      </c>
      <c r="C130" s="2">
        <f>VLOOKUP($A130,級距!$A:$K,9,FALSE)</f>
        <v>5</v>
      </c>
      <c r="D130" s="2">
        <f>VLOOKUP($A130,級距!A:K,10,FALSE)</f>
        <v>8</v>
      </c>
      <c r="E130" s="2">
        <f>VLOOKUP($A130,級距!A:K,11,FALSE)</f>
        <v>3</v>
      </c>
      <c r="F130" s="2">
        <f t="shared" si="1"/>
        <v>1</v>
      </c>
    </row>
    <row r="131" spans="1:6" x14ac:dyDescent="0.25">
      <c r="A131" s="36">
        <v>44876</v>
      </c>
      <c r="B131" s="20">
        <v>-680.00000000000011</v>
      </c>
      <c r="C131" s="2">
        <f>VLOOKUP($A131,級距!$A:$K,9,FALSE)</f>
        <v>4</v>
      </c>
      <c r="D131" s="2">
        <f>VLOOKUP($A131,級距!A:K,10,FALSE)</f>
        <v>2</v>
      </c>
      <c r="E131" s="2">
        <f>VLOOKUP($A131,級距!A:K,11,FALSE)</f>
        <v>2</v>
      </c>
      <c r="F131" s="2">
        <f t="shared" ref="F131:F194" si="2">IF(B131&lt;&gt;0,1,0)</f>
        <v>1</v>
      </c>
    </row>
    <row r="132" spans="1:6" x14ac:dyDescent="0.25">
      <c r="A132" s="36">
        <v>44874</v>
      </c>
      <c r="B132" s="20">
        <v>11040</v>
      </c>
      <c r="C132" s="2">
        <f>VLOOKUP($A132,級距!$A:$K,9,FALSE)</f>
        <v>8</v>
      </c>
      <c r="D132" s="2">
        <f>VLOOKUP($A132,級距!A:K,10,FALSE)</f>
        <v>8</v>
      </c>
      <c r="E132" s="2">
        <f>VLOOKUP($A132,級距!A:K,11,FALSE)</f>
        <v>4</v>
      </c>
      <c r="F132" s="2">
        <f t="shared" si="2"/>
        <v>1</v>
      </c>
    </row>
    <row r="133" spans="1:6" x14ac:dyDescent="0.25">
      <c r="A133" s="36">
        <v>44862</v>
      </c>
      <c r="B133" s="20">
        <v>-12739.9999999998</v>
      </c>
      <c r="C133" s="2">
        <f>VLOOKUP($A133,級距!$A:$K,9,FALSE)</f>
        <v>1</v>
      </c>
      <c r="D133" s="2">
        <f>VLOOKUP($A133,級距!A:K,10,FALSE)</f>
        <v>4</v>
      </c>
      <c r="E133" s="2">
        <f>VLOOKUP($A133,級距!A:K,11,FALSE)</f>
        <v>2</v>
      </c>
      <c r="F133" s="2">
        <f t="shared" si="2"/>
        <v>1</v>
      </c>
    </row>
    <row r="134" spans="1:6" x14ac:dyDescent="0.25">
      <c r="A134" s="36">
        <v>44851</v>
      </c>
      <c r="B134" s="20">
        <v>-21200</v>
      </c>
      <c r="C134" s="2">
        <f>VLOOKUP($A134,級距!$A:$K,9,FALSE)</f>
        <v>7</v>
      </c>
      <c r="D134" s="2">
        <f>VLOOKUP($A134,級距!A:K,10,FALSE)</f>
        <v>5</v>
      </c>
      <c r="E134" s="2">
        <f>VLOOKUP($A134,級距!A:K,11,FALSE)</f>
        <v>1</v>
      </c>
      <c r="F134" s="2">
        <f t="shared" si="2"/>
        <v>1</v>
      </c>
    </row>
    <row r="135" spans="1:6" x14ac:dyDescent="0.25">
      <c r="A135" s="36">
        <v>44846</v>
      </c>
      <c r="B135" s="20">
        <v>4720.0000000002001</v>
      </c>
      <c r="C135" s="2">
        <f>VLOOKUP($A135,級距!$A:$K,9,FALSE)</f>
        <v>1</v>
      </c>
      <c r="D135" s="2">
        <f>VLOOKUP($A135,級距!A:K,10,FALSE)</f>
        <v>9</v>
      </c>
      <c r="E135" s="2">
        <f>VLOOKUP($A135,級距!A:K,11,FALSE)</f>
        <v>3</v>
      </c>
      <c r="F135" s="2">
        <f t="shared" si="2"/>
        <v>1</v>
      </c>
    </row>
    <row r="136" spans="1:6" x14ac:dyDescent="0.25">
      <c r="A136" s="36">
        <v>44831</v>
      </c>
      <c r="B136" s="20">
        <v>-6400.0000000002001</v>
      </c>
      <c r="C136" s="2">
        <f>VLOOKUP($A136,級距!$A:$K,9,FALSE)</f>
        <v>4</v>
      </c>
      <c r="D136" s="2">
        <f>VLOOKUP($A136,級距!A:K,10,FALSE)</f>
        <v>6</v>
      </c>
      <c r="E136" s="2">
        <f>VLOOKUP($A136,級距!A:K,11,FALSE)</f>
        <v>2</v>
      </c>
      <c r="F136" s="2">
        <f t="shared" si="2"/>
        <v>1</v>
      </c>
    </row>
    <row r="137" spans="1:6" x14ac:dyDescent="0.25">
      <c r="A137" s="36">
        <v>44827</v>
      </c>
      <c r="B137" s="20">
        <v>7400</v>
      </c>
      <c r="C137" s="2">
        <f>VLOOKUP($A137,級距!$A:$K,9,FALSE)</f>
        <v>5</v>
      </c>
      <c r="D137" s="2">
        <f>VLOOKUP($A137,級距!A:K,10,FALSE)</f>
        <v>9</v>
      </c>
      <c r="E137" s="2">
        <f>VLOOKUP($A137,級距!A:K,11,FALSE)</f>
        <v>3</v>
      </c>
      <c r="F137" s="2">
        <f t="shared" si="2"/>
        <v>1</v>
      </c>
    </row>
    <row r="138" spans="1:6" x14ac:dyDescent="0.25">
      <c r="A138" s="36">
        <v>44826</v>
      </c>
      <c r="B138" s="20">
        <v>-21600.0000000002</v>
      </c>
      <c r="C138" s="2">
        <f>VLOOKUP($A138,級距!$A:$K,9,FALSE)</f>
        <v>8</v>
      </c>
      <c r="D138" s="2">
        <f>VLOOKUP($A138,級距!A:K,10,FALSE)</f>
        <v>6</v>
      </c>
      <c r="E138" s="2">
        <f>VLOOKUP($A138,級距!A:K,11,FALSE)</f>
        <v>1</v>
      </c>
      <c r="F138" s="2">
        <f t="shared" si="2"/>
        <v>1</v>
      </c>
    </row>
    <row r="139" spans="1:6" x14ac:dyDescent="0.25">
      <c r="A139" s="36">
        <v>44811</v>
      </c>
      <c r="B139" s="20">
        <v>-12600</v>
      </c>
      <c r="C139" s="2">
        <f>VLOOKUP($A139,級距!$A:$K,9,FALSE)</f>
        <v>3</v>
      </c>
      <c r="D139" s="2">
        <f>VLOOKUP($A139,級距!A:K,10,FALSE)</f>
        <v>4</v>
      </c>
      <c r="E139" s="2">
        <f>VLOOKUP($A139,級距!A:K,11,FALSE)</f>
        <v>2</v>
      </c>
      <c r="F139" s="2">
        <f t="shared" si="2"/>
        <v>1</v>
      </c>
    </row>
    <row r="140" spans="1:6" x14ac:dyDescent="0.25">
      <c r="A140" s="36">
        <v>44799</v>
      </c>
      <c r="B140" s="20">
        <v>-119.99999999999993</v>
      </c>
      <c r="C140" s="2">
        <f>VLOOKUP($A140,級距!$A:$K,9,FALSE)</f>
        <v>4</v>
      </c>
      <c r="D140" s="2">
        <f>VLOOKUP($A140,級距!A:K,10,FALSE)</f>
        <v>3</v>
      </c>
      <c r="E140" s="2">
        <f>VLOOKUP($A140,級距!A:K,11,FALSE)</f>
        <v>2</v>
      </c>
      <c r="F140" s="2">
        <f t="shared" si="2"/>
        <v>1</v>
      </c>
    </row>
    <row r="141" spans="1:6" x14ac:dyDescent="0.25">
      <c r="A141" s="36">
        <v>44796</v>
      </c>
      <c r="B141" s="20">
        <v>94420.000000000204</v>
      </c>
      <c r="C141" s="2">
        <f>VLOOKUP($A141,級距!$A:$K,9,FALSE)</f>
        <v>9</v>
      </c>
      <c r="D141" s="2">
        <f>VLOOKUP($A141,級距!A:K,10,FALSE)</f>
        <v>9</v>
      </c>
      <c r="E141" s="2">
        <f>VLOOKUP($A141,級距!A:K,11,FALSE)</f>
        <v>4</v>
      </c>
      <c r="F141" s="2">
        <f t="shared" si="2"/>
        <v>1</v>
      </c>
    </row>
    <row r="142" spans="1:6" x14ac:dyDescent="0.25">
      <c r="A142" s="36">
        <v>44792</v>
      </c>
      <c r="B142" s="20">
        <v>15320.0000000002</v>
      </c>
      <c r="C142" s="2">
        <f>VLOOKUP($A142,級距!$A:$K,9,FALSE)</f>
        <v>5</v>
      </c>
      <c r="D142" s="2">
        <f>VLOOKUP($A142,級距!A:K,10,FALSE)</f>
        <v>9</v>
      </c>
      <c r="E142" s="2">
        <f>VLOOKUP($A142,級距!A:K,11,FALSE)</f>
        <v>3</v>
      </c>
      <c r="F142" s="2">
        <f t="shared" si="2"/>
        <v>1</v>
      </c>
    </row>
    <row r="143" spans="1:6" x14ac:dyDescent="0.25">
      <c r="A143" s="36">
        <v>44761</v>
      </c>
      <c r="B143" s="20">
        <v>19440.0000000008</v>
      </c>
      <c r="C143" s="2">
        <f>VLOOKUP($A143,級距!$A:$K,9,FALSE)</f>
        <v>8</v>
      </c>
      <c r="D143" s="2">
        <f>VLOOKUP($A143,級距!A:K,10,FALSE)</f>
        <v>4</v>
      </c>
      <c r="E143" s="2">
        <f>VLOOKUP($A143,級距!A:K,11,FALSE)</f>
        <v>1</v>
      </c>
      <c r="F143" s="2">
        <f t="shared" si="2"/>
        <v>1</v>
      </c>
    </row>
    <row r="144" spans="1:6" x14ac:dyDescent="0.25">
      <c r="A144" s="36">
        <v>44750</v>
      </c>
      <c r="B144" s="20">
        <v>2760</v>
      </c>
      <c r="C144" s="2">
        <f>VLOOKUP($A144,級距!$A:$K,9,FALSE)</f>
        <v>4</v>
      </c>
      <c r="D144" s="2">
        <f>VLOOKUP($A144,級距!A:K,10,FALSE)</f>
        <v>5</v>
      </c>
      <c r="E144" s="2">
        <f>VLOOKUP($A144,級距!A:K,11,FALSE)</f>
        <v>2</v>
      </c>
      <c r="F144" s="2">
        <f t="shared" si="2"/>
        <v>1</v>
      </c>
    </row>
    <row r="145" spans="1:6" x14ac:dyDescent="0.25">
      <c r="A145" s="36">
        <v>44746</v>
      </c>
      <c r="B145" s="20">
        <v>2680</v>
      </c>
      <c r="C145" s="2">
        <f>VLOOKUP($A145,級距!$A:$K,9,FALSE)</f>
        <v>5</v>
      </c>
      <c r="D145" s="2">
        <f>VLOOKUP($A145,級距!A:K,10,FALSE)</f>
        <v>2</v>
      </c>
      <c r="E145" s="2">
        <f>VLOOKUP($A145,級距!A:K,11,FALSE)</f>
        <v>2</v>
      </c>
      <c r="F145" s="2">
        <f t="shared" si="2"/>
        <v>1</v>
      </c>
    </row>
    <row r="146" spans="1:6" x14ac:dyDescent="0.25">
      <c r="A146" s="36">
        <v>44743</v>
      </c>
      <c r="B146" s="20">
        <v>18979.9999999998</v>
      </c>
      <c r="C146" s="2">
        <f>VLOOKUP($A146,級距!$A:$K,9,FALSE)</f>
        <v>5</v>
      </c>
      <c r="D146" s="2">
        <f>VLOOKUP($A146,級距!A:K,10,FALSE)</f>
        <v>6</v>
      </c>
      <c r="E146" s="2">
        <f>VLOOKUP($A146,級距!A:K,11,FALSE)</f>
        <v>2</v>
      </c>
      <c r="F146" s="2">
        <f t="shared" si="2"/>
        <v>1</v>
      </c>
    </row>
    <row r="147" spans="1:6" x14ac:dyDescent="0.25">
      <c r="A147" s="36">
        <v>44736</v>
      </c>
      <c r="B147" s="20">
        <v>12440</v>
      </c>
      <c r="C147" s="2">
        <f>VLOOKUP($A147,級距!$A:$K,9,FALSE)</f>
        <v>3</v>
      </c>
      <c r="D147" s="2">
        <f>VLOOKUP($A147,級距!A:K,10,FALSE)</f>
        <v>1</v>
      </c>
      <c r="E147" s="2">
        <f>VLOOKUP($A147,級距!A:K,11,FALSE)</f>
        <v>2</v>
      </c>
      <c r="F147" s="2">
        <f t="shared" si="2"/>
        <v>1</v>
      </c>
    </row>
    <row r="148" spans="1:6" x14ac:dyDescent="0.25">
      <c r="A148" s="36">
        <v>44734</v>
      </c>
      <c r="B148" s="20">
        <v>29439.9999999998</v>
      </c>
      <c r="C148" s="2">
        <f>VLOOKUP($A148,級距!$A:$K,9,FALSE)</f>
        <v>7</v>
      </c>
      <c r="D148" s="2">
        <f>VLOOKUP($A148,級距!A:K,10,FALSE)</f>
        <v>5</v>
      </c>
      <c r="E148" s="2">
        <f>VLOOKUP($A148,級距!A:K,11,FALSE)</f>
        <v>1</v>
      </c>
      <c r="F148" s="2">
        <f t="shared" si="2"/>
        <v>1</v>
      </c>
    </row>
    <row r="149" spans="1:6" x14ac:dyDescent="0.25">
      <c r="A149" s="36">
        <v>44704</v>
      </c>
      <c r="B149" s="20">
        <v>-18000</v>
      </c>
      <c r="C149" s="2">
        <f>VLOOKUP($A149,級距!$A:$K,9,FALSE)</f>
        <v>5</v>
      </c>
      <c r="D149" s="2">
        <f>VLOOKUP($A149,級距!A:K,10,FALSE)</f>
        <v>5</v>
      </c>
      <c r="E149" s="2">
        <f>VLOOKUP($A149,級距!A:K,11,FALSE)</f>
        <v>2</v>
      </c>
      <c r="F149" s="2">
        <f t="shared" si="2"/>
        <v>1</v>
      </c>
    </row>
    <row r="150" spans="1:6" x14ac:dyDescent="0.25">
      <c r="A150" s="36">
        <v>44699</v>
      </c>
      <c r="B150" s="20">
        <v>-15400</v>
      </c>
      <c r="C150" s="2">
        <f>VLOOKUP($A150,級距!$A:$K,9,FALSE)</f>
        <v>6</v>
      </c>
      <c r="D150" s="2">
        <f>VLOOKUP($A150,級距!A:K,10,FALSE)</f>
        <v>3</v>
      </c>
      <c r="E150" s="2">
        <f>VLOOKUP($A150,級距!A:K,11,FALSE)</f>
        <v>1</v>
      </c>
      <c r="F150" s="2">
        <f t="shared" si="2"/>
        <v>1</v>
      </c>
    </row>
    <row r="151" spans="1:6" x14ac:dyDescent="0.25">
      <c r="A151" s="36">
        <v>44692</v>
      </c>
      <c r="B151" s="20">
        <v>-2840</v>
      </c>
      <c r="C151" s="2">
        <f>VLOOKUP($A151,級距!$A:$K,9,FALSE)</f>
        <v>5</v>
      </c>
      <c r="D151" s="2">
        <f>VLOOKUP($A151,級距!A:K,10,FALSE)</f>
        <v>1</v>
      </c>
      <c r="E151" s="2">
        <f>VLOOKUP($A151,級距!A:K,11,FALSE)</f>
        <v>2</v>
      </c>
      <c r="F151" s="2">
        <f t="shared" si="2"/>
        <v>1</v>
      </c>
    </row>
    <row r="152" spans="1:6" x14ac:dyDescent="0.25">
      <c r="A152" s="36">
        <v>44690</v>
      </c>
      <c r="B152" s="20">
        <v>4720</v>
      </c>
      <c r="C152" s="2">
        <f>VLOOKUP($A152,級距!$A:$K,9,FALSE)</f>
        <v>5</v>
      </c>
      <c r="D152" s="2">
        <f>VLOOKUP($A152,級距!A:K,10,FALSE)</f>
        <v>8</v>
      </c>
      <c r="E152" s="2">
        <f>VLOOKUP($A152,級距!A:K,11,FALSE)</f>
        <v>3</v>
      </c>
      <c r="F152" s="2">
        <f t="shared" si="2"/>
        <v>1</v>
      </c>
    </row>
    <row r="153" spans="1:6" x14ac:dyDescent="0.25">
      <c r="A153" s="36">
        <v>44671</v>
      </c>
      <c r="B153" s="20">
        <v>-2199.9999999997999</v>
      </c>
      <c r="C153" s="2">
        <f>VLOOKUP($A153,級距!$A:$K,9,FALSE)</f>
        <v>1</v>
      </c>
      <c r="D153" s="2">
        <f>VLOOKUP($A153,級距!A:K,10,FALSE)</f>
        <v>3</v>
      </c>
      <c r="E153" s="2">
        <f>VLOOKUP($A153,級距!A:K,11,FALSE)</f>
        <v>2</v>
      </c>
      <c r="F153" s="2">
        <f t="shared" si="2"/>
        <v>1</v>
      </c>
    </row>
    <row r="154" spans="1:6" x14ac:dyDescent="0.25">
      <c r="A154" s="36">
        <v>44670</v>
      </c>
      <c r="B154" s="20">
        <v>-17200.0000000002</v>
      </c>
      <c r="C154" s="2">
        <f>VLOOKUP($A154,級距!$A:$K,9,FALSE)</f>
        <v>4</v>
      </c>
      <c r="D154" s="2">
        <f>VLOOKUP($A154,級距!A:K,10,FALSE)</f>
        <v>1</v>
      </c>
      <c r="E154" s="2">
        <f>VLOOKUP($A154,級距!A:K,11,FALSE)</f>
        <v>2</v>
      </c>
      <c r="F154" s="2">
        <f t="shared" si="2"/>
        <v>1</v>
      </c>
    </row>
    <row r="155" spans="1:6" x14ac:dyDescent="0.25">
      <c r="A155" s="36">
        <v>44669</v>
      </c>
      <c r="B155" s="20">
        <v>-5000</v>
      </c>
      <c r="C155" s="2">
        <f>VLOOKUP($A155,級距!$A:$K,9,FALSE)</f>
        <v>2</v>
      </c>
      <c r="D155" s="2">
        <f>VLOOKUP($A155,級距!A:K,10,FALSE)</f>
        <v>4</v>
      </c>
      <c r="E155" s="2">
        <f>VLOOKUP($A155,級距!A:K,11,FALSE)</f>
        <v>2</v>
      </c>
      <c r="F155" s="2">
        <f t="shared" si="2"/>
        <v>1</v>
      </c>
    </row>
    <row r="156" spans="1:6" x14ac:dyDescent="0.25">
      <c r="A156" s="36">
        <v>44645</v>
      </c>
      <c r="B156" s="20">
        <v>3760</v>
      </c>
      <c r="C156" s="2">
        <f>VLOOKUP($A156,級距!$A:$K,9,FALSE)</f>
        <v>5</v>
      </c>
      <c r="D156" s="2">
        <f>VLOOKUP($A156,級距!A:K,10,FALSE)</f>
        <v>5</v>
      </c>
      <c r="E156" s="2">
        <f>VLOOKUP($A156,級距!A:K,11,FALSE)</f>
        <v>2</v>
      </c>
      <c r="F156" s="2">
        <f t="shared" si="2"/>
        <v>1</v>
      </c>
    </row>
    <row r="157" spans="1:6" x14ac:dyDescent="0.25">
      <c r="A157" s="36">
        <v>44644</v>
      </c>
      <c r="B157" s="20">
        <v>10780.0000000002</v>
      </c>
      <c r="C157" s="2">
        <f>VLOOKUP($A157,級距!$A:$K,9,FALSE)</f>
        <v>6</v>
      </c>
      <c r="D157" s="2">
        <f>VLOOKUP($A157,級距!A:K,10,FALSE)</f>
        <v>6</v>
      </c>
      <c r="E157" s="2">
        <f>VLOOKUP($A157,級距!A:K,11,FALSE)</f>
        <v>1</v>
      </c>
      <c r="F157" s="2">
        <f t="shared" si="2"/>
        <v>1</v>
      </c>
    </row>
    <row r="158" spans="1:6" x14ac:dyDescent="0.25">
      <c r="A158" s="36">
        <v>44642</v>
      </c>
      <c r="B158" s="20">
        <v>-4799.9999999997999</v>
      </c>
      <c r="C158" s="2">
        <f>VLOOKUP($A158,級距!$A:$K,9,FALSE)</f>
        <v>1</v>
      </c>
      <c r="D158" s="2">
        <f>VLOOKUP($A158,級距!A:K,10,FALSE)</f>
        <v>3</v>
      </c>
      <c r="E158" s="2">
        <f>VLOOKUP($A158,級距!A:K,11,FALSE)</f>
        <v>2</v>
      </c>
      <c r="F158" s="2">
        <f t="shared" si="2"/>
        <v>1</v>
      </c>
    </row>
    <row r="159" spans="1:6" x14ac:dyDescent="0.25">
      <c r="A159" s="36">
        <v>44635</v>
      </c>
      <c r="B159" s="20">
        <v>6120</v>
      </c>
      <c r="C159" s="2">
        <f>VLOOKUP($A159,級距!$A:$K,9,FALSE)</f>
        <v>7</v>
      </c>
      <c r="D159" s="2">
        <f>VLOOKUP($A159,級距!A:K,10,FALSE)</f>
        <v>6</v>
      </c>
      <c r="E159" s="2">
        <f>VLOOKUP($A159,級距!A:K,11,FALSE)</f>
        <v>1</v>
      </c>
      <c r="F159" s="2">
        <f t="shared" si="2"/>
        <v>1</v>
      </c>
    </row>
    <row r="160" spans="1:6" x14ac:dyDescent="0.25">
      <c r="A160" s="36">
        <v>44630</v>
      </c>
      <c r="B160" s="20">
        <v>-2160.0000000002001</v>
      </c>
      <c r="C160" s="2">
        <f>VLOOKUP($A160,級距!$A:$K,9,FALSE)</f>
        <v>3</v>
      </c>
      <c r="D160" s="2">
        <f>VLOOKUP($A160,級距!A:K,10,FALSE)</f>
        <v>4</v>
      </c>
      <c r="E160" s="2">
        <f>VLOOKUP($A160,級距!A:K,11,FALSE)</f>
        <v>2</v>
      </c>
      <c r="F160" s="2">
        <f t="shared" si="2"/>
        <v>1</v>
      </c>
    </row>
    <row r="161" spans="1:6" x14ac:dyDescent="0.25">
      <c r="A161" s="36">
        <v>44616</v>
      </c>
      <c r="B161" s="20">
        <v>9320.0000000002001</v>
      </c>
      <c r="C161" s="2">
        <f>VLOOKUP($A161,級距!$A:$K,9,FALSE)</f>
        <v>8</v>
      </c>
      <c r="D161" s="2">
        <f>VLOOKUP($A161,級距!A:K,10,FALSE)</f>
        <v>6</v>
      </c>
      <c r="E161" s="2">
        <f>VLOOKUP($A161,級距!A:K,11,FALSE)</f>
        <v>1</v>
      </c>
      <c r="F161" s="2">
        <f t="shared" si="2"/>
        <v>1</v>
      </c>
    </row>
    <row r="162" spans="1:6" x14ac:dyDescent="0.25">
      <c r="A162" s="36">
        <v>44594</v>
      </c>
      <c r="B162" s="20">
        <v>11880.0000000004</v>
      </c>
      <c r="C162" s="2">
        <f>VLOOKUP($A162,級距!$A:$K,9,FALSE)</f>
        <v>2</v>
      </c>
      <c r="D162" s="2">
        <f>VLOOKUP($A162,級距!A:K,10,FALSE)</f>
        <v>3</v>
      </c>
      <c r="E162" s="2">
        <f>VLOOKUP($A162,級距!A:K,11,FALSE)</f>
        <v>2</v>
      </c>
      <c r="F162" s="2">
        <f t="shared" si="2"/>
        <v>1</v>
      </c>
    </row>
    <row r="163" spans="1:6" x14ac:dyDescent="0.25">
      <c r="A163" s="36">
        <v>44588</v>
      </c>
      <c r="B163" s="20">
        <v>-6639.9999999999991</v>
      </c>
      <c r="C163" s="2">
        <f>VLOOKUP($A163,級距!$A:$K,9,FALSE)</f>
        <v>5</v>
      </c>
      <c r="D163" s="2">
        <f>VLOOKUP($A163,級距!A:K,10,FALSE)</f>
        <v>3</v>
      </c>
      <c r="E163" s="2">
        <f>VLOOKUP($A163,級距!A:K,11,FALSE)</f>
        <v>2</v>
      </c>
      <c r="F163" s="2">
        <f t="shared" si="2"/>
        <v>1</v>
      </c>
    </row>
    <row r="164" spans="1:6" x14ac:dyDescent="0.25">
      <c r="A164" s="36">
        <v>44567</v>
      </c>
      <c r="B164" s="20">
        <v>8840</v>
      </c>
      <c r="C164" s="2">
        <f>VLOOKUP($A164,級距!$A:$K,9,FALSE)</f>
        <v>8</v>
      </c>
      <c r="D164" s="2">
        <f>VLOOKUP($A164,級距!A:K,10,FALSE)</f>
        <v>9</v>
      </c>
      <c r="E164" s="2">
        <f>VLOOKUP($A164,級距!A:K,11,FALSE)</f>
        <v>4</v>
      </c>
      <c r="F164" s="2">
        <f t="shared" si="2"/>
        <v>1</v>
      </c>
    </row>
    <row r="165" spans="1:6" x14ac:dyDescent="0.25">
      <c r="A165" s="36">
        <v>44547</v>
      </c>
      <c r="B165" s="20">
        <v>-1100</v>
      </c>
      <c r="C165" s="2">
        <f>VLOOKUP($A165,級距!$A:$K,9,FALSE)</f>
        <v>1</v>
      </c>
      <c r="D165" s="2">
        <f>VLOOKUP($A165,級距!A:K,10,FALSE)</f>
        <v>2</v>
      </c>
      <c r="E165" s="2">
        <f>VLOOKUP($A165,級距!A:K,11,FALSE)</f>
        <v>2</v>
      </c>
      <c r="F165" s="2">
        <f t="shared" si="2"/>
        <v>1</v>
      </c>
    </row>
    <row r="166" spans="1:6" x14ac:dyDescent="0.25">
      <c r="A166" s="36">
        <v>44545</v>
      </c>
      <c r="B166" s="20">
        <v>1720</v>
      </c>
      <c r="C166" s="2">
        <f>VLOOKUP($A166,級距!$A:$K,9,FALSE)</f>
        <v>4</v>
      </c>
      <c r="D166" s="2">
        <f>VLOOKUP($A166,級距!A:K,10,FALSE)</f>
        <v>5</v>
      </c>
      <c r="E166" s="2">
        <f>VLOOKUP($A166,級距!A:K,11,FALSE)</f>
        <v>2</v>
      </c>
      <c r="F166" s="2">
        <f t="shared" si="2"/>
        <v>1</v>
      </c>
    </row>
    <row r="167" spans="1:6" x14ac:dyDescent="0.25">
      <c r="A167" s="36">
        <v>44539</v>
      </c>
      <c r="B167" s="20">
        <v>-3000</v>
      </c>
      <c r="C167" s="2">
        <f>VLOOKUP($A167,級距!$A:$K,9,FALSE)</f>
        <v>4</v>
      </c>
      <c r="D167" s="2">
        <f>VLOOKUP($A167,級距!A:K,10,FALSE)</f>
        <v>3</v>
      </c>
      <c r="E167" s="2">
        <f>VLOOKUP($A167,級距!A:K,11,FALSE)</f>
        <v>2</v>
      </c>
      <c r="F167" s="2">
        <f t="shared" si="2"/>
        <v>1</v>
      </c>
    </row>
    <row r="168" spans="1:6" x14ac:dyDescent="0.25">
      <c r="A168" s="36">
        <v>44533</v>
      </c>
      <c r="B168" s="20">
        <v>5220</v>
      </c>
      <c r="C168" s="2">
        <f>VLOOKUP($A168,級距!$A:$K,9,FALSE)</f>
        <v>3</v>
      </c>
      <c r="D168" s="2">
        <f>VLOOKUP($A168,級距!A:K,10,FALSE)</f>
        <v>8</v>
      </c>
      <c r="E168" s="2">
        <f>VLOOKUP($A168,級距!A:K,11,FALSE)</f>
        <v>3</v>
      </c>
      <c r="F168" s="2">
        <f t="shared" si="2"/>
        <v>1</v>
      </c>
    </row>
    <row r="169" spans="1:6" x14ac:dyDescent="0.25">
      <c r="A169" s="36">
        <v>44502</v>
      </c>
      <c r="B169" s="20">
        <v>-1679.9999999998001</v>
      </c>
      <c r="C169" s="2">
        <f>VLOOKUP($A169,級距!$A:$K,9,FALSE)</f>
        <v>2</v>
      </c>
      <c r="D169" s="2">
        <f>VLOOKUP($A169,級距!A:K,10,FALSE)</f>
        <v>3</v>
      </c>
      <c r="E169" s="2">
        <f>VLOOKUP($A169,級距!A:K,11,FALSE)</f>
        <v>2</v>
      </c>
      <c r="F169" s="2">
        <f t="shared" si="2"/>
        <v>1</v>
      </c>
    </row>
    <row r="170" spans="1:6" x14ac:dyDescent="0.25">
      <c r="A170" s="36">
        <v>44496</v>
      </c>
      <c r="B170" s="20">
        <v>1600</v>
      </c>
      <c r="C170" s="2">
        <f>VLOOKUP($A170,級距!$A:$K,9,FALSE)</f>
        <v>2</v>
      </c>
      <c r="D170" s="2">
        <f>VLOOKUP($A170,級距!A:K,10,FALSE)</f>
        <v>10</v>
      </c>
      <c r="E170" s="2">
        <f>VLOOKUP($A170,級距!A:K,11,FALSE)</f>
        <v>3</v>
      </c>
      <c r="F170" s="2">
        <f t="shared" si="2"/>
        <v>1</v>
      </c>
    </row>
    <row r="171" spans="1:6" x14ac:dyDescent="0.25">
      <c r="A171" s="36">
        <v>44494</v>
      </c>
      <c r="B171" s="20">
        <v>7520.000000000201</v>
      </c>
      <c r="C171" s="2">
        <f>VLOOKUP($A171,級距!$A:$K,9,FALSE)</f>
        <v>7</v>
      </c>
      <c r="D171" s="2">
        <f>VLOOKUP($A171,級距!A:K,10,FALSE)</f>
        <v>9</v>
      </c>
      <c r="E171" s="2">
        <f>VLOOKUP($A171,級距!A:K,11,FALSE)</f>
        <v>4</v>
      </c>
      <c r="F171" s="2">
        <f t="shared" si="2"/>
        <v>1</v>
      </c>
    </row>
    <row r="172" spans="1:6" x14ac:dyDescent="0.25">
      <c r="A172" s="36">
        <v>44488</v>
      </c>
      <c r="B172" s="20">
        <v>24600.0000000004</v>
      </c>
      <c r="C172" s="2">
        <f>VLOOKUP($A172,級距!$A:$K,9,FALSE)</f>
        <v>9</v>
      </c>
      <c r="D172" s="2">
        <f>VLOOKUP($A172,級距!A:K,10,FALSE)</f>
        <v>8</v>
      </c>
      <c r="E172" s="2">
        <f>VLOOKUP($A172,級距!A:K,11,FALSE)</f>
        <v>4</v>
      </c>
      <c r="F172" s="2">
        <f t="shared" si="2"/>
        <v>1</v>
      </c>
    </row>
    <row r="173" spans="1:6" x14ac:dyDescent="0.25">
      <c r="A173" s="36">
        <v>44487</v>
      </c>
      <c r="B173" s="20">
        <v>15360</v>
      </c>
      <c r="C173" s="2">
        <f>VLOOKUP($A173,級距!$A:$K,9,FALSE)</f>
        <v>2</v>
      </c>
      <c r="D173" s="2">
        <f>VLOOKUP($A173,級距!A:K,10,FALSE)</f>
        <v>7</v>
      </c>
      <c r="E173" s="2">
        <f>VLOOKUP($A173,級距!A:K,11,FALSE)</f>
        <v>3</v>
      </c>
      <c r="F173" s="2">
        <f t="shared" si="2"/>
        <v>1</v>
      </c>
    </row>
    <row r="174" spans="1:6" x14ac:dyDescent="0.25">
      <c r="A174" s="36">
        <v>44483</v>
      </c>
      <c r="B174" s="20">
        <v>2640</v>
      </c>
      <c r="C174" s="2">
        <f>VLOOKUP($A174,級距!$A:$K,9,FALSE)</f>
        <v>5</v>
      </c>
      <c r="D174" s="2">
        <f>VLOOKUP($A174,級距!A:K,10,FALSE)</f>
        <v>6</v>
      </c>
      <c r="E174" s="2">
        <f>VLOOKUP($A174,級距!A:K,11,FALSE)</f>
        <v>2</v>
      </c>
      <c r="F174" s="2">
        <f t="shared" si="2"/>
        <v>1</v>
      </c>
    </row>
    <row r="175" spans="1:6" x14ac:dyDescent="0.25">
      <c r="A175" s="36">
        <v>44477</v>
      </c>
      <c r="B175" s="20">
        <v>440.00000000000006</v>
      </c>
      <c r="C175" s="2">
        <f>VLOOKUP($A175,級距!$A:$K,9,FALSE)</f>
        <v>3</v>
      </c>
      <c r="D175" s="2">
        <f>VLOOKUP($A175,級距!A:K,10,FALSE)</f>
        <v>5</v>
      </c>
      <c r="E175" s="2">
        <f>VLOOKUP($A175,級距!A:K,11,FALSE)</f>
        <v>2</v>
      </c>
      <c r="F175" s="2">
        <f t="shared" si="2"/>
        <v>1</v>
      </c>
    </row>
    <row r="176" spans="1:6" x14ac:dyDescent="0.25">
      <c r="A176" s="36">
        <v>44469</v>
      </c>
      <c r="B176" s="20">
        <v>12880.000000000002</v>
      </c>
      <c r="C176" s="2">
        <f>VLOOKUP($A176,級距!$A:$K,9,FALSE)</f>
        <v>8</v>
      </c>
      <c r="D176" s="2">
        <f>VLOOKUP($A176,級距!A:K,10,FALSE)</f>
        <v>10</v>
      </c>
      <c r="E176" s="2">
        <f>VLOOKUP($A176,級距!A:K,11,FALSE)</f>
        <v>4</v>
      </c>
      <c r="F176" s="2">
        <f t="shared" si="2"/>
        <v>1</v>
      </c>
    </row>
    <row r="177" spans="1:6" x14ac:dyDescent="0.25">
      <c r="A177" s="36">
        <v>44466</v>
      </c>
      <c r="B177" s="20">
        <v>15819.9999999998</v>
      </c>
      <c r="C177" s="2">
        <f>VLOOKUP($A177,級距!$A:$K,9,FALSE)</f>
        <v>8</v>
      </c>
      <c r="D177" s="2">
        <f>VLOOKUP($A177,級距!A:K,10,FALSE)</f>
        <v>9</v>
      </c>
      <c r="E177" s="2">
        <f>VLOOKUP($A177,級距!A:K,11,FALSE)</f>
        <v>4</v>
      </c>
      <c r="F177" s="2">
        <f t="shared" si="2"/>
        <v>1</v>
      </c>
    </row>
    <row r="178" spans="1:6" x14ac:dyDescent="0.25">
      <c r="A178" s="36">
        <v>44462</v>
      </c>
      <c r="B178" s="20">
        <v>-21200</v>
      </c>
      <c r="C178" s="2">
        <f>VLOOKUP($A178,級距!$A:$K,9,FALSE)</f>
        <v>8</v>
      </c>
      <c r="D178" s="2">
        <f>VLOOKUP($A178,級距!A:K,10,FALSE)</f>
        <v>8</v>
      </c>
      <c r="E178" s="2">
        <f>VLOOKUP($A178,級距!A:K,11,FALSE)</f>
        <v>4</v>
      </c>
      <c r="F178" s="2">
        <f t="shared" si="2"/>
        <v>1</v>
      </c>
    </row>
    <row r="179" spans="1:6" x14ac:dyDescent="0.25">
      <c r="A179" s="36">
        <v>44460</v>
      </c>
      <c r="B179" s="20">
        <v>10880</v>
      </c>
      <c r="C179" s="2">
        <f>VLOOKUP($A179,級距!$A:$K,9,FALSE)</f>
        <v>8</v>
      </c>
      <c r="D179" s="2">
        <f>VLOOKUP($A179,級距!A:K,10,FALSE)</f>
        <v>4</v>
      </c>
      <c r="E179" s="2">
        <f>VLOOKUP($A179,級距!A:K,11,FALSE)</f>
        <v>1</v>
      </c>
      <c r="F179" s="2">
        <f t="shared" si="2"/>
        <v>1</v>
      </c>
    </row>
    <row r="180" spans="1:6" x14ac:dyDescent="0.25">
      <c r="A180" s="36">
        <v>44454</v>
      </c>
      <c r="B180" s="20">
        <v>4840</v>
      </c>
      <c r="C180" s="2">
        <f>VLOOKUP($A180,級距!$A:$K,9,FALSE)</f>
        <v>2</v>
      </c>
      <c r="D180" s="2">
        <f>VLOOKUP($A180,級距!A:K,10,FALSE)</f>
        <v>7</v>
      </c>
      <c r="E180" s="2">
        <f>VLOOKUP($A180,級距!A:K,11,FALSE)</f>
        <v>3</v>
      </c>
      <c r="F180" s="2">
        <f t="shared" si="2"/>
        <v>1</v>
      </c>
    </row>
    <row r="181" spans="1:6" x14ac:dyDescent="0.25">
      <c r="A181" s="36">
        <v>44452</v>
      </c>
      <c r="B181" s="20">
        <v>-1400</v>
      </c>
      <c r="C181" s="2">
        <f>VLOOKUP($A181,級距!$A:$K,9,FALSE)</f>
        <v>5</v>
      </c>
      <c r="D181" s="2">
        <f>VLOOKUP($A181,級距!A:K,10,FALSE)</f>
        <v>3</v>
      </c>
      <c r="E181" s="2">
        <f>VLOOKUP($A181,級距!A:K,11,FALSE)</f>
        <v>2</v>
      </c>
      <c r="F181" s="2">
        <f t="shared" si="2"/>
        <v>1</v>
      </c>
    </row>
    <row r="182" spans="1:6" x14ac:dyDescent="0.25">
      <c r="A182" s="36">
        <v>44448</v>
      </c>
      <c r="B182" s="20">
        <v>10640</v>
      </c>
      <c r="C182" s="2">
        <f>VLOOKUP($A182,級距!$A:$K,9,FALSE)</f>
        <v>8</v>
      </c>
      <c r="D182" s="2">
        <f>VLOOKUP($A182,級距!A:K,10,FALSE)</f>
        <v>7</v>
      </c>
      <c r="E182" s="2">
        <f>VLOOKUP($A182,級距!A:K,11,FALSE)</f>
        <v>4</v>
      </c>
      <c r="F182" s="2">
        <f t="shared" si="2"/>
        <v>1</v>
      </c>
    </row>
    <row r="183" spans="1:6" x14ac:dyDescent="0.25">
      <c r="A183" s="36">
        <v>44447</v>
      </c>
      <c r="B183" s="20">
        <v>-23300</v>
      </c>
      <c r="C183" s="2">
        <f>VLOOKUP($A183,級距!$A:$K,9,FALSE)</f>
        <v>5</v>
      </c>
      <c r="D183" s="2">
        <f>VLOOKUP($A183,級距!A:K,10,FALSE)</f>
        <v>6</v>
      </c>
      <c r="E183" s="2">
        <f>VLOOKUP($A183,級距!A:K,11,FALSE)</f>
        <v>2</v>
      </c>
      <c r="F183" s="2">
        <f t="shared" si="2"/>
        <v>1</v>
      </c>
    </row>
    <row r="184" spans="1:6" x14ac:dyDescent="0.25">
      <c r="A184" s="36">
        <v>44442</v>
      </c>
      <c r="B184" s="20">
        <v>-3599.9999999998004</v>
      </c>
      <c r="C184" s="2">
        <f>VLOOKUP($A184,級距!$A:$K,9,FALSE)</f>
        <v>4</v>
      </c>
      <c r="D184" s="2">
        <f>VLOOKUP($A184,級距!A:K,10,FALSE)</f>
        <v>1</v>
      </c>
      <c r="E184" s="2">
        <f>VLOOKUP($A184,級距!A:K,11,FALSE)</f>
        <v>2</v>
      </c>
      <c r="F184" s="2">
        <f t="shared" si="2"/>
        <v>1</v>
      </c>
    </row>
    <row r="185" spans="1:6" x14ac:dyDescent="0.25">
      <c r="A185" s="36">
        <v>44432</v>
      </c>
      <c r="B185" s="20">
        <v>-1200</v>
      </c>
      <c r="C185" s="2">
        <f>VLOOKUP($A185,級距!$A:$K,9,FALSE)</f>
        <v>5</v>
      </c>
      <c r="D185" s="2">
        <f>VLOOKUP($A185,級距!A:K,10,FALSE)</f>
        <v>2</v>
      </c>
      <c r="E185" s="2">
        <f>VLOOKUP($A185,級距!A:K,11,FALSE)</f>
        <v>2</v>
      </c>
      <c r="F185" s="2">
        <f t="shared" si="2"/>
        <v>1</v>
      </c>
    </row>
    <row r="186" spans="1:6" x14ac:dyDescent="0.25">
      <c r="A186" s="36">
        <v>44397</v>
      </c>
      <c r="B186" s="20">
        <v>4120</v>
      </c>
      <c r="C186" s="2">
        <f>VLOOKUP($A186,級距!$A:$K,9,FALSE)</f>
        <v>6</v>
      </c>
      <c r="D186" s="2">
        <f>VLOOKUP($A186,級距!A:K,10,FALSE)</f>
        <v>6</v>
      </c>
      <c r="E186" s="2">
        <f>VLOOKUP($A186,級距!A:K,11,FALSE)</f>
        <v>1</v>
      </c>
      <c r="F186" s="2">
        <f t="shared" si="2"/>
        <v>1</v>
      </c>
    </row>
    <row r="187" spans="1:6" x14ac:dyDescent="0.25">
      <c r="A187" s="36">
        <v>44379</v>
      </c>
      <c r="B187" s="20">
        <v>6680</v>
      </c>
      <c r="C187" s="2">
        <f>VLOOKUP($A187,級距!$A:$K,9,FALSE)</f>
        <v>7</v>
      </c>
      <c r="D187" s="2">
        <f>VLOOKUP($A187,級距!A:K,10,FALSE)</f>
        <v>7</v>
      </c>
      <c r="E187" s="2">
        <f>VLOOKUP($A187,級距!A:K,11,FALSE)</f>
        <v>4</v>
      </c>
      <c r="F187" s="2">
        <f t="shared" si="2"/>
        <v>1</v>
      </c>
    </row>
    <row r="188" spans="1:6" x14ac:dyDescent="0.25">
      <c r="A188" s="36">
        <v>44361</v>
      </c>
      <c r="B188" s="20">
        <v>2840.0000000002001</v>
      </c>
      <c r="C188" s="2">
        <f>VLOOKUP($A188,級距!$A:$K,9,FALSE)</f>
        <v>6</v>
      </c>
      <c r="D188" s="2">
        <f>VLOOKUP($A188,級距!A:K,10,FALSE)</f>
        <v>6</v>
      </c>
      <c r="E188" s="2">
        <f>VLOOKUP($A188,級距!A:K,11,FALSE)</f>
        <v>1</v>
      </c>
      <c r="F188" s="2">
        <f t="shared" si="2"/>
        <v>1</v>
      </c>
    </row>
    <row r="189" spans="1:6" x14ac:dyDescent="0.25">
      <c r="A189" s="36">
        <v>44349</v>
      </c>
      <c r="B189" s="20">
        <v>2680</v>
      </c>
      <c r="C189" s="2">
        <f>VLOOKUP($A189,級距!$A:$K,9,FALSE)</f>
        <v>5</v>
      </c>
      <c r="D189" s="2">
        <f>VLOOKUP($A189,級距!A:K,10,FALSE)</f>
        <v>6</v>
      </c>
      <c r="E189" s="2">
        <f>VLOOKUP($A189,級距!A:K,11,FALSE)</f>
        <v>2</v>
      </c>
      <c r="F189" s="2">
        <f t="shared" si="2"/>
        <v>1</v>
      </c>
    </row>
    <row r="190" spans="1:6" x14ac:dyDescent="0.25">
      <c r="A190" s="36">
        <v>44347</v>
      </c>
      <c r="B190" s="20">
        <v>9280</v>
      </c>
      <c r="C190" s="2">
        <f>VLOOKUP($A190,級距!$A:$K,9,FALSE)</f>
        <v>5</v>
      </c>
      <c r="D190" s="2">
        <f>VLOOKUP($A190,級距!A:K,10,FALSE)</f>
        <v>2</v>
      </c>
      <c r="E190" s="2">
        <f>VLOOKUP($A190,級距!A:K,11,FALSE)</f>
        <v>2</v>
      </c>
      <c r="F190" s="2">
        <f t="shared" si="2"/>
        <v>1</v>
      </c>
    </row>
    <row r="191" spans="1:6" x14ac:dyDescent="0.25">
      <c r="A191" s="36">
        <v>44344</v>
      </c>
      <c r="B191" s="20">
        <v>3520.0000000000005</v>
      </c>
      <c r="C191" s="2">
        <f>VLOOKUP($A191,級距!$A:$K,9,FALSE)</f>
        <v>5</v>
      </c>
      <c r="D191" s="2">
        <f>VLOOKUP($A191,級距!A:K,10,FALSE)</f>
        <v>3</v>
      </c>
      <c r="E191" s="2">
        <f>VLOOKUP($A191,級距!A:K,11,FALSE)</f>
        <v>2</v>
      </c>
      <c r="F191" s="2">
        <f t="shared" si="2"/>
        <v>1</v>
      </c>
    </row>
    <row r="192" spans="1:6" x14ac:dyDescent="0.25">
      <c r="A192" s="36">
        <v>44330</v>
      </c>
      <c r="B192" s="20">
        <v>7400.0000000002001</v>
      </c>
      <c r="C192" s="2">
        <f>VLOOKUP($A192,級距!$A:$K,9,FALSE)</f>
        <v>10</v>
      </c>
      <c r="D192" s="2">
        <f>VLOOKUP($A192,級距!A:K,10,FALSE)</f>
        <v>4</v>
      </c>
      <c r="E192" s="2">
        <f>VLOOKUP($A192,級距!A:K,11,FALSE)</f>
        <v>1</v>
      </c>
      <c r="F192" s="2">
        <f t="shared" si="2"/>
        <v>1</v>
      </c>
    </row>
    <row r="193" spans="1:6" x14ac:dyDescent="0.25">
      <c r="A193" s="36">
        <v>44328</v>
      </c>
      <c r="B193" s="20">
        <v>34600.0000000004</v>
      </c>
      <c r="C193" s="2">
        <f>VLOOKUP($A193,級距!$A:$K,9,FALSE)</f>
        <v>8</v>
      </c>
      <c r="D193" s="2">
        <f>VLOOKUP($A193,級距!A:K,10,FALSE)</f>
        <v>4</v>
      </c>
      <c r="E193" s="2">
        <f>VLOOKUP($A193,級距!A:K,11,FALSE)</f>
        <v>1</v>
      </c>
      <c r="F193" s="2">
        <f t="shared" si="2"/>
        <v>1</v>
      </c>
    </row>
    <row r="194" spans="1:6" x14ac:dyDescent="0.25">
      <c r="A194" s="36">
        <v>44326</v>
      </c>
      <c r="B194" s="20">
        <v>5479.9999999997999</v>
      </c>
      <c r="C194" s="2">
        <f>VLOOKUP($A194,級距!$A:$K,9,FALSE)</f>
        <v>10</v>
      </c>
      <c r="D194" s="2">
        <f>VLOOKUP($A194,級距!A:K,10,FALSE)</f>
        <v>3</v>
      </c>
      <c r="E194" s="2">
        <f>VLOOKUP($A194,級距!A:K,11,FALSE)</f>
        <v>1</v>
      </c>
      <c r="F194" s="2">
        <f t="shared" si="2"/>
        <v>1</v>
      </c>
    </row>
    <row r="195" spans="1:6" x14ac:dyDescent="0.25">
      <c r="A195" s="36">
        <v>44312</v>
      </c>
      <c r="B195" s="20">
        <v>3560</v>
      </c>
      <c r="C195" s="2">
        <f>VLOOKUP($A195,級距!$A:$K,9,FALSE)</f>
        <v>5</v>
      </c>
      <c r="D195" s="2">
        <f>VLOOKUP($A195,級距!A:K,10,FALSE)</f>
        <v>6</v>
      </c>
      <c r="E195" s="2">
        <f>VLOOKUP($A195,級距!A:K,11,FALSE)</f>
        <v>2</v>
      </c>
      <c r="F195" s="2">
        <f t="shared" ref="F195:F229" si="3">IF(B195&lt;&gt;0,1,0)</f>
        <v>1</v>
      </c>
    </row>
    <row r="196" spans="1:6" x14ac:dyDescent="0.25">
      <c r="A196" s="36">
        <v>44306</v>
      </c>
      <c r="B196" s="20">
        <v>-17420</v>
      </c>
      <c r="C196" s="2">
        <f>VLOOKUP($A196,級距!$A:$K,9,FALSE)</f>
        <v>4</v>
      </c>
      <c r="D196" s="2">
        <f>VLOOKUP($A196,級距!A:K,10,FALSE)</f>
        <v>7</v>
      </c>
      <c r="E196" s="2">
        <f>VLOOKUP($A196,級距!A:K,11,FALSE)</f>
        <v>3</v>
      </c>
      <c r="F196" s="2">
        <f t="shared" si="3"/>
        <v>1</v>
      </c>
    </row>
    <row r="197" spans="1:6" x14ac:dyDescent="0.25">
      <c r="A197" s="36">
        <v>44298</v>
      </c>
      <c r="B197" s="20">
        <v>9360</v>
      </c>
      <c r="C197" s="2">
        <f>VLOOKUP($A197,級距!$A:$K,9,FALSE)</f>
        <v>8</v>
      </c>
      <c r="D197" s="2">
        <f>VLOOKUP($A197,級距!A:K,10,FALSE)</f>
        <v>6</v>
      </c>
      <c r="E197" s="2">
        <f>VLOOKUP($A197,級距!A:K,11,FALSE)</f>
        <v>1</v>
      </c>
      <c r="F197" s="2">
        <f t="shared" si="3"/>
        <v>1</v>
      </c>
    </row>
    <row r="198" spans="1:6" x14ac:dyDescent="0.25">
      <c r="A198" s="36">
        <v>44267</v>
      </c>
      <c r="B198" s="20">
        <v>3279.9999999999995</v>
      </c>
      <c r="C198" s="2">
        <f>VLOOKUP($A198,級距!$A:$K,9,FALSE)</f>
        <v>9</v>
      </c>
      <c r="D198" s="2">
        <f>VLOOKUP($A198,級距!A:K,10,FALSE)</f>
        <v>2</v>
      </c>
      <c r="E198" s="2">
        <f>VLOOKUP($A198,級距!A:K,11,FALSE)</f>
        <v>1</v>
      </c>
      <c r="F198" s="2">
        <f t="shared" si="3"/>
        <v>1</v>
      </c>
    </row>
    <row r="199" spans="1:6" x14ac:dyDescent="0.25">
      <c r="A199" s="36">
        <v>44266</v>
      </c>
      <c r="B199" s="20">
        <v>3240.0000000002001</v>
      </c>
      <c r="C199" s="2">
        <f>VLOOKUP($A199,級距!$A:$K,9,FALSE)</f>
        <v>7</v>
      </c>
      <c r="D199" s="2">
        <f>VLOOKUP($A199,級距!A:K,10,FALSE)</f>
        <v>1</v>
      </c>
      <c r="E199" s="2">
        <f>VLOOKUP($A199,級距!A:K,11,FALSE)</f>
        <v>1</v>
      </c>
      <c r="F199" s="2">
        <f t="shared" si="3"/>
        <v>1</v>
      </c>
    </row>
    <row r="200" spans="1:6" x14ac:dyDescent="0.25">
      <c r="A200" s="36">
        <v>44259</v>
      </c>
      <c r="B200" s="20">
        <v>1920</v>
      </c>
      <c r="C200" s="2">
        <f>VLOOKUP($A200,級距!$A:$K,9,FALSE)</f>
        <v>7</v>
      </c>
      <c r="D200" s="2">
        <f>VLOOKUP($A200,級距!A:K,10,FALSE)</f>
        <v>3</v>
      </c>
      <c r="E200" s="2">
        <f>VLOOKUP($A200,級距!A:K,11,FALSE)</f>
        <v>1</v>
      </c>
      <c r="F200" s="2">
        <f t="shared" si="3"/>
        <v>1</v>
      </c>
    </row>
    <row r="201" spans="1:6" x14ac:dyDescent="0.25">
      <c r="A201" s="36">
        <v>44257</v>
      </c>
      <c r="B201" s="20">
        <v>-7039.9999999997999</v>
      </c>
      <c r="C201" s="2">
        <f>VLOOKUP($A201,級距!$A:$K,9,FALSE)</f>
        <v>2</v>
      </c>
      <c r="D201" s="2">
        <f>VLOOKUP($A201,級距!A:K,10,FALSE)</f>
        <v>3</v>
      </c>
      <c r="E201" s="2">
        <f>VLOOKUP($A201,級距!A:K,11,FALSE)</f>
        <v>2</v>
      </c>
      <c r="F201" s="2">
        <f t="shared" si="3"/>
        <v>1</v>
      </c>
    </row>
    <row r="202" spans="1:6" x14ac:dyDescent="0.25">
      <c r="A202" s="36">
        <v>44251</v>
      </c>
      <c r="B202" s="20">
        <v>41960.000000000597</v>
      </c>
      <c r="C202" s="2">
        <f>VLOOKUP($A202,級距!$A:$K,9,FALSE)</f>
        <v>9</v>
      </c>
      <c r="D202" s="2">
        <f>VLOOKUP($A202,級距!A:K,10,FALSE)</f>
        <v>4</v>
      </c>
      <c r="E202" s="2">
        <f>VLOOKUP($A202,級距!A:K,11,FALSE)</f>
        <v>1</v>
      </c>
      <c r="F202" s="2">
        <f t="shared" si="3"/>
        <v>1</v>
      </c>
    </row>
    <row r="203" spans="1:6" x14ac:dyDescent="0.25">
      <c r="A203" s="36">
        <v>44249</v>
      </c>
      <c r="B203" s="20">
        <v>20599.9999999998</v>
      </c>
      <c r="C203" s="2">
        <f>VLOOKUP($A203,級距!$A:$K,9,FALSE)</f>
        <v>10</v>
      </c>
      <c r="D203" s="2">
        <f>VLOOKUP($A203,級距!A:K,10,FALSE)</f>
        <v>8</v>
      </c>
      <c r="E203" s="2">
        <f>VLOOKUP($A203,級距!A:K,11,FALSE)</f>
        <v>4</v>
      </c>
      <c r="F203" s="2">
        <f t="shared" si="3"/>
        <v>1</v>
      </c>
    </row>
    <row r="204" spans="1:6" x14ac:dyDescent="0.25">
      <c r="A204" s="36">
        <v>44238</v>
      </c>
      <c r="B204" s="20">
        <v>13480.000000000002</v>
      </c>
      <c r="C204" s="2">
        <f>VLOOKUP($A204,級距!$A:$K,9,FALSE)</f>
        <v>10</v>
      </c>
      <c r="D204" s="2">
        <f>VLOOKUP($A204,級距!A:K,10,FALSE)</f>
        <v>8</v>
      </c>
      <c r="E204" s="2">
        <f>VLOOKUP($A204,級距!A:K,11,FALSE)</f>
        <v>4</v>
      </c>
      <c r="F204" s="2">
        <f t="shared" si="3"/>
        <v>1</v>
      </c>
    </row>
    <row r="205" spans="1:6" x14ac:dyDescent="0.25">
      <c r="A205" s="36">
        <v>44232</v>
      </c>
      <c r="B205" s="20">
        <v>9339.9999999997999</v>
      </c>
      <c r="C205" s="2">
        <f>VLOOKUP($A205,級距!$A:$K,9,FALSE)</f>
        <v>7</v>
      </c>
      <c r="D205" s="2">
        <f>VLOOKUP($A205,級距!A:K,10,FALSE)</f>
        <v>7</v>
      </c>
      <c r="E205" s="2">
        <f>VLOOKUP($A205,級距!A:K,11,FALSE)</f>
        <v>4</v>
      </c>
      <c r="F205" s="2">
        <f t="shared" si="3"/>
        <v>1</v>
      </c>
    </row>
    <row r="206" spans="1:6" x14ac:dyDescent="0.25">
      <c r="A206" s="36">
        <v>44229</v>
      </c>
      <c r="B206" s="20">
        <v>-13780.0000000002</v>
      </c>
      <c r="C206" s="2">
        <f>VLOOKUP($A206,級距!$A:$K,9,FALSE)</f>
        <v>7</v>
      </c>
      <c r="D206" s="2">
        <f>VLOOKUP($A206,級距!A:K,10,FALSE)</f>
        <v>2</v>
      </c>
      <c r="E206" s="2">
        <f>VLOOKUP($A206,級距!A:K,11,FALSE)</f>
        <v>1</v>
      </c>
      <c r="F206" s="2">
        <f t="shared" si="3"/>
        <v>1</v>
      </c>
    </row>
    <row r="207" spans="1:6" x14ac:dyDescent="0.25">
      <c r="A207" s="36">
        <v>44228</v>
      </c>
      <c r="B207" s="20">
        <v>-9520</v>
      </c>
      <c r="C207" s="2">
        <f>VLOOKUP($A207,級距!$A:$K,9,FALSE)</f>
        <v>10</v>
      </c>
      <c r="D207" s="2">
        <f>VLOOKUP($A207,級距!A:K,10,FALSE)</f>
        <v>4</v>
      </c>
      <c r="E207" s="2">
        <f>VLOOKUP($A207,級距!A:K,11,FALSE)</f>
        <v>1</v>
      </c>
      <c r="F207" s="2">
        <f t="shared" si="3"/>
        <v>1</v>
      </c>
    </row>
    <row r="208" spans="1:6" x14ac:dyDescent="0.25">
      <c r="A208" s="36">
        <v>44223</v>
      </c>
      <c r="B208" s="20">
        <v>20000</v>
      </c>
      <c r="C208" s="2">
        <f>VLOOKUP($A208,級距!$A:$K,9,FALSE)</f>
        <v>9</v>
      </c>
      <c r="D208" s="2">
        <f>VLOOKUP($A208,級距!A:K,10,FALSE)</f>
        <v>9</v>
      </c>
      <c r="E208" s="2">
        <f>VLOOKUP($A208,級距!A:K,11,FALSE)</f>
        <v>4</v>
      </c>
      <c r="F208" s="2">
        <f t="shared" si="3"/>
        <v>1</v>
      </c>
    </row>
    <row r="209" spans="1:6" x14ac:dyDescent="0.25">
      <c r="A209" s="36">
        <v>44222</v>
      </c>
      <c r="B209" s="20">
        <v>16499.9999999998</v>
      </c>
      <c r="C209" s="2">
        <f>VLOOKUP($A209,級距!$A:$K,9,FALSE)</f>
        <v>10</v>
      </c>
      <c r="D209" s="2">
        <f>VLOOKUP($A209,級距!A:K,10,FALSE)</f>
        <v>8</v>
      </c>
      <c r="E209" s="2">
        <f>VLOOKUP($A209,級距!A:K,11,FALSE)</f>
        <v>4</v>
      </c>
      <c r="F209" s="2">
        <f t="shared" si="3"/>
        <v>1</v>
      </c>
    </row>
    <row r="210" spans="1:6" x14ac:dyDescent="0.25">
      <c r="A210" s="36">
        <v>44221</v>
      </c>
      <c r="B210" s="20">
        <v>7199.9999999997999</v>
      </c>
      <c r="C210" s="2">
        <f>VLOOKUP($A210,級距!$A:$K,9,FALSE)</f>
        <v>7</v>
      </c>
      <c r="D210" s="2">
        <f>VLOOKUP($A210,級距!A:K,10,FALSE)</f>
        <v>2</v>
      </c>
      <c r="E210" s="2">
        <f>VLOOKUP($A210,級距!A:K,11,FALSE)</f>
        <v>1</v>
      </c>
      <c r="F210" s="2">
        <f t="shared" si="3"/>
        <v>1</v>
      </c>
    </row>
    <row r="211" spans="1:6" x14ac:dyDescent="0.25">
      <c r="A211" s="36">
        <v>44210</v>
      </c>
      <c r="B211" s="20">
        <v>9240</v>
      </c>
      <c r="C211" s="2">
        <f>VLOOKUP($A211,級距!$A:$K,9,FALSE)</f>
        <v>9</v>
      </c>
      <c r="D211" s="2">
        <f>VLOOKUP($A211,級距!A:K,10,FALSE)</f>
        <v>6</v>
      </c>
      <c r="E211" s="2">
        <f>VLOOKUP($A211,級距!A:K,11,FALSE)</f>
        <v>1</v>
      </c>
      <c r="F211" s="2">
        <f t="shared" si="3"/>
        <v>1</v>
      </c>
    </row>
    <row r="212" spans="1:6" x14ac:dyDescent="0.25">
      <c r="A212" s="36">
        <v>44209</v>
      </c>
      <c r="B212" s="20">
        <v>-21340</v>
      </c>
      <c r="C212" s="2">
        <f>VLOOKUP($A212,級距!$A:$K,9,FALSE)</f>
        <v>9</v>
      </c>
      <c r="D212" s="2">
        <f>VLOOKUP($A212,級距!A:K,10,FALSE)</f>
        <v>2</v>
      </c>
      <c r="E212" s="2">
        <f>VLOOKUP($A212,級距!A:K,11,FALSE)</f>
        <v>1</v>
      </c>
      <c r="F212" s="2">
        <f t="shared" si="3"/>
        <v>1</v>
      </c>
    </row>
    <row r="213" spans="1:6" x14ac:dyDescent="0.25">
      <c r="A213" s="36">
        <v>44207</v>
      </c>
      <c r="B213" s="20">
        <v>1240</v>
      </c>
      <c r="C213" s="2">
        <f>VLOOKUP($A213,級距!$A:$K,9,FALSE)</f>
        <v>9</v>
      </c>
      <c r="D213" s="2">
        <f>VLOOKUP($A213,級距!A:K,10,FALSE)</f>
        <v>2</v>
      </c>
      <c r="E213" s="2">
        <f>VLOOKUP($A213,級距!A:K,11,FALSE)</f>
        <v>1</v>
      </c>
      <c r="F213" s="2">
        <f t="shared" si="3"/>
        <v>1</v>
      </c>
    </row>
    <row r="214" spans="1:6" x14ac:dyDescent="0.25">
      <c r="A214" s="36">
        <v>44204</v>
      </c>
      <c r="B214" s="20">
        <v>-21200</v>
      </c>
      <c r="C214" s="2">
        <f>VLOOKUP($A214,級距!$A:$K,9,FALSE)</f>
        <v>9</v>
      </c>
      <c r="D214" s="2">
        <f>VLOOKUP($A214,級距!A:K,10,FALSE)</f>
        <v>8</v>
      </c>
      <c r="E214" s="2">
        <f>VLOOKUP($A214,級距!A:K,11,FALSE)</f>
        <v>4</v>
      </c>
      <c r="F214" s="2">
        <f t="shared" si="3"/>
        <v>1</v>
      </c>
    </row>
    <row r="215" spans="1:6" x14ac:dyDescent="0.25">
      <c r="A215" s="36">
        <v>44202</v>
      </c>
      <c r="B215" s="20">
        <v>-21200</v>
      </c>
      <c r="C215" s="2">
        <f>VLOOKUP($A215,級距!$A:$K,9,FALSE)</f>
        <v>10</v>
      </c>
      <c r="D215" s="2">
        <f>VLOOKUP($A215,級距!A:K,10,FALSE)</f>
        <v>5</v>
      </c>
      <c r="E215" s="2">
        <f>VLOOKUP($A215,級距!A:K,11,FALSE)</f>
        <v>1</v>
      </c>
      <c r="F215" s="2">
        <f t="shared" si="3"/>
        <v>1</v>
      </c>
    </row>
    <row r="216" spans="1:6" x14ac:dyDescent="0.25">
      <c r="A216" s="36">
        <v>44195</v>
      </c>
      <c r="B216" s="20">
        <v>6580.0000000000009</v>
      </c>
      <c r="C216" s="2">
        <f>VLOOKUP($A216,級距!$A:$K,9,FALSE)</f>
        <v>10</v>
      </c>
      <c r="D216" s="2">
        <f>VLOOKUP($A216,級距!A:K,10,FALSE)</f>
        <v>9</v>
      </c>
      <c r="E216" s="2">
        <f>VLOOKUP($A216,級距!A:K,11,FALSE)</f>
        <v>4</v>
      </c>
      <c r="F216" s="2">
        <f t="shared" si="3"/>
        <v>1</v>
      </c>
    </row>
    <row r="217" spans="1:6" x14ac:dyDescent="0.25">
      <c r="A217" s="36">
        <v>44193</v>
      </c>
      <c r="B217" s="20">
        <v>32200</v>
      </c>
      <c r="C217" s="2">
        <f>VLOOKUP($A217,級距!$A:$K,9,FALSE)</f>
        <v>10</v>
      </c>
      <c r="D217" s="2">
        <f>VLOOKUP($A217,級距!A:K,10,FALSE)</f>
        <v>7</v>
      </c>
      <c r="E217" s="2">
        <f>VLOOKUP($A217,級距!A:K,11,FALSE)</f>
        <v>4</v>
      </c>
      <c r="F217" s="2">
        <f t="shared" si="3"/>
        <v>1</v>
      </c>
    </row>
    <row r="218" spans="1:6" x14ac:dyDescent="0.25">
      <c r="A218" s="36">
        <v>44188</v>
      </c>
      <c r="B218" s="20">
        <v>9680.0000000002001</v>
      </c>
      <c r="C218" s="2">
        <f>VLOOKUP($A218,級距!$A:$K,9,FALSE)</f>
        <v>10</v>
      </c>
      <c r="D218" s="2">
        <f>VLOOKUP($A218,級距!A:K,10,FALSE)</f>
        <v>6</v>
      </c>
      <c r="E218" s="2">
        <f>VLOOKUP($A218,級距!A:K,11,FALSE)</f>
        <v>1</v>
      </c>
      <c r="F218" s="2">
        <f t="shared" si="3"/>
        <v>1</v>
      </c>
    </row>
    <row r="219" spans="1:6" x14ac:dyDescent="0.25">
      <c r="A219" s="36">
        <v>44186</v>
      </c>
      <c r="B219" s="20">
        <v>41040</v>
      </c>
      <c r="C219" s="2">
        <f>VLOOKUP($A219,級距!$A:$K,9,FALSE)</f>
        <v>10</v>
      </c>
      <c r="D219" s="2">
        <f>VLOOKUP($A219,級距!A:K,10,FALSE)</f>
        <v>7</v>
      </c>
      <c r="E219" s="2">
        <f>VLOOKUP($A219,級距!A:K,11,FALSE)</f>
        <v>4</v>
      </c>
      <c r="F219" s="2">
        <f t="shared" si="3"/>
        <v>1</v>
      </c>
    </row>
    <row r="220" spans="1:6" x14ac:dyDescent="0.25">
      <c r="A220" s="36">
        <v>44179</v>
      </c>
      <c r="B220" s="20">
        <v>18039.9999999996</v>
      </c>
      <c r="C220" s="2">
        <f>VLOOKUP($A220,級距!$A:$K,9,FALSE)</f>
        <v>10</v>
      </c>
      <c r="D220" s="2">
        <f>VLOOKUP($A220,級距!A:K,10,FALSE)</f>
        <v>9</v>
      </c>
      <c r="E220" s="2">
        <f>VLOOKUP($A220,級距!A:K,11,FALSE)</f>
        <v>4</v>
      </c>
      <c r="F220" s="2">
        <f t="shared" si="3"/>
        <v>1</v>
      </c>
    </row>
    <row r="221" spans="1:6" x14ac:dyDescent="0.25">
      <c r="A221" s="36">
        <v>44174</v>
      </c>
      <c r="B221" s="20">
        <v>2120</v>
      </c>
      <c r="C221" s="2">
        <f>VLOOKUP($A221,級距!$A:$K,9,FALSE)</f>
        <v>8</v>
      </c>
      <c r="D221" s="2">
        <f>VLOOKUP($A221,級距!A:K,10,FALSE)</f>
        <v>1</v>
      </c>
      <c r="E221" s="2">
        <f>VLOOKUP($A221,級距!A:K,11,FALSE)</f>
        <v>1</v>
      </c>
      <c r="F221" s="2">
        <f t="shared" si="3"/>
        <v>1</v>
      </c>
    </row>
    <row r="222" spans="1:6" x14ac:dyDescent="0.25">
      <c r="A222" s="36">
        <v>44168</v>
      </c>
      <c r="B222" s="20">
        <v>-21200</v>
      </c>
      <c r="C222" s="2">
        <f>VLOOKUP($A222,級距!$A:$K,9,FALSE)</f>
        <v>9</v>
      </c>
      <c r="D222" s="2">
        <f>VLOOKUP($A222,級距!A:K,10,FALSE)</f>
        <v>4</v>
      </c>
      <c r="E222" s="2">
        <f>VLOOKUP($A222,級距!A:K,11,FALSE)</f>
        <v>1</v>
      </c>
      <c r="F222" s="2">
        <f t="shared" si="3"/>
        <v>1</v>
      </c>
    </row>
    <row r="223" spans="1:6" x14ac:dyDescent="0.25">
      <c r="A223" s="36">
        <v>44162</v>
      </c>
      <c r="B223" s="20">
        <v>-4800.0000000002001</v>
      </c>
      <c r="C223" s="2">
        <f>VLOOKUP($A223,級距!$A:$K,9,FALSE)</f>
        <v>5</v>
      </c>
      <c r="D223" s="2">
        <f>VLOOKUP($A223,級距!A:K,10,FALSE)</f>
        <v>1</v>
      </c>
      <c r="E223" s="2">
        <f>VLOOKUP($A223,級距!A:K,11,FALSE)</f>
        <v>2</v>
      </c>
      <c r="F223" s="2">
        <f t="shared" si="3"/>
        <v>1</v>
      </c>
    </row>
    <row r="224" spans="1:6" x14ac:dyDescent="0.25">
      <c r="A224" s="36">
        <v>44159</v>
      </c>
      <c r="B224" s="20">
        <v>21319.9999999998</v>
      </c>
      <c r="C224" s="2">
        <f>VLOOKUP($A224,級距!$A:$K,9,FALSE)</f>
        <v>10</v>
      </c>
      <c r="D224" s="2">
        <f>VLOOKUP($A224,級距!A:K,10,FALSE)</f>
        <v>7</v>
      </c>
      <c r="E224" s="2">
        <f>VLOOKUP($A224,級距!A:K,11,FALSE)</f>
        <v>4</v>
      </c>
      <c r="F224" s="2">
        <f t="shared" si="3"/>
        <v>1</v>
      </c>
    </row>
    <row r="225" spans="1:6" x14ac:dyDescent="0.25">
      <c r="A225" s="36">
        <v>44152</v>
      </c>
      <c r="B225" s="20">
        <v>-21839.9999999998</v>
      </c>
      <c r="C225" s="2">
        <f>VLOOKUP($A225,級距!$A:$K,9,FALSE)</f>
        <v>10</v>
      </c>
      <c r="D225" s="2">
        <f>VLOOKUP($A225,級距!A:K,10,FALSE)</f>
        <v>2</v>
      </c>
      <c r="E225" s="2">
        <f>VLOOKUP($A225,級距!A:K,11,FALSE)</f>
        <v>1</v>
      </c>
      <c r="F225" s="2">
        <f t="shared" si="3"/>
        <v>1</v>
      </c>
    </row>
    <row r="226" spans="1:6" x14ac:dyDescent="0.25">
      <c r="A226" s="36">
        <v>44151</v>
      </c>
      <c r="B226" s="20">
        <v>5760</v>
      </c>
      <c r="C226" s="2">
        <f>VLOOKUP($A226,級距!$A:$K,9,FALSE)</f>
        <v>10</v>
      </c>
      <c r="D226" s="2">
        <f>VLOOKUP($A226,級距!A:K,10,FALSE)</f>
        <v>7</v>
      </c>
      <c r="E226" s="2">
        <f>VLOOKUP($A226,級距!A:K,11,FALSE)</f>
        <v>4</v>
      </c>
      <c r="F226" s="2">
        <f t="shared" si="3"/>
        <v>1</v>
      </c>
    </row>
    <row r="227" spans="1:6" x14ac:dyDescent="0.25">
      <c r="A227" s="36">
        <v>44146</v>
      </c>
      <c r="B227" s="20">
        <v>3720.0000000002001</v>
      </c>
      <c r="C227" s="2">
        <f>VLOOKUP($A227,級距!$A:$K,9,FALSE)</f>
        <v>10</v>
      </c>
      <c r="D227" s="2">
        <f>VLOOKUP($A227,級距!A:K,10,FALSE)</f>
        <v>5</v>
      </c>
      <c r="E227" s="2">
        <f>VLOOKUP($A227,級距!A:K,11,FALSE)</f>
        <v>1</v>
      </c>
      <c r="F227" s="2">
        <f t="shared" si="3"/>
        <v>1</v>
      </c>
    </row>
    <row r="228" spans="1:6" x14ac:dyDescent="0.25">
      <c r="A228" s="36">
        <v>44145</v>
      </c>
      <c r="B228" s="20">
        <v>-21200</v>
      </c>
      <c r="C228" s="2">
        <f>VLOOKUP($A228,級距!$A:$K,9,FALSE)</f>
        <v>10</v>
      </c>
      <c r="D228" s="2">
        <f>VLOOKUP($A228,級距!A:K,10,FALSE)</f>
        <v>9</v>
      </c>
      <c r="E228" s="2">
        <f>VLOOKUP($A228,級距!A:K,11,FALSE)</f>
        <v>4</v>
      </c>
      <c r="F228" s="2">
        <f t="shared" si="3"/>
        <v>1</v>
      </c>
    </row>
    <row r="229" spans="1:6" x14ac:dyDescent="0.25">
      <c r="A229" s="36">
        <v>44141</v>
      </c>
      <c r="B229" s="20">
        <v>-21200</v>
      </c>
      <c r="C229" s="2">
        <f>VLOOKUP($A229,級距!$A:$K,9,FALSE)</f>
        <v>10</v>
      </c>
      <c r="D229" s="2">
        <f>VLOOKUP($A229,級距!A:K,10,FALSE)</f>
        <v>3</v>
      </c>
      <c r="E229" s="2">
        <f>VLOOKUP($A229,級距!A:K,11,FALSE)</f>
        <v>1</v>
      </c>
      <c r="F229" s="2">
        <f t="shared" si="3"/>
        <v>1</v>
      </c>
    </row>
    <row r="230" spans="1:6" x14ac:dyDescent="0.25">
      <c r="A230" s="36"/>
    </row>
    <row r="231" spans="1:6" x14ac:dyDescent="0.25">
      <c r="A231" s="36"/>
    </row>
    <row r="232" spans="1:6" x14ac:dyDescent="0.25">
      <c r="A232" s="36"/>
    </row>
    <row r="233" spans="1:6" x14ac:dyDescent="0.25">
      <c r="A233" s="36"/>
    </row>
    <row r="234" spans="1:6" x14ac:dyDescent="0.25">
      <c r="A234" s="36"/>
    </row>
    <row r="235" spans="1:6" x14ac:dyDescent="0.25">
      <c r="A235" s="36"/>
    </row>
    <row r="236" spans="1:6" x14ac:dyDescent="0.25">
      <c r="A236" s="36"/>
    </row>
    <row r="237" spans="1:6" x14ac:dyDescent="0.25">
      <c r="A237" s="36"/>
    </row>
    <row r="238" spans="1:6" x14ac:dyDescent="0.25">
      <c r="A238" s="36"/>
    </row>
    <row r="239" spans="1:6" x14ac:dyDescent="0.25">
      <c r="A239" s="36"/>
    </row>
    <row r="240" spans="1:6" x14ac:dyDescent="0.25">
      <c r="A240" s="36"/>
    </row>
    <row r="241" spans="1:1" x14ac:dyDescent="0.25">
      <c r="A241" s="36"/>
    </row>
    <row r="242" spans="1:1" x14ac:dyDescent="0.25">
      <c r="A242" s="36"/>
    </row>
    <row r="243" spans="1:1" x14ac:dyDescent="0.25">
      <c r="A243" s="36"/>
    </row>
    <row r="244" spans="1:1" x14ac:dyDescent="0.25">
      <c r="A244" s="36"/>
    </row>
    <row r="245" spans="1:1" x14ac:dyDescent="0.25">
      <c r="A245" s="36"/>
    </row>
    <row r="246" spans="1:1" x14ac:dyDescent="0.25">
      <c r="A246" s="36"/>
    </row>
    <row r="247" spans="1:1" x14ac:dyDescent="0.25">
      <c r="A247" s="36"/>
    </row>
    <row r="248" spans="1:1" x14ac:dyDescent="0.25">
      <c r="A248" s="36"/>
    </row>
    <row r="249" spans="1:1" x14ac:dyDescent="0.25">
      <c r="A249" s="36"/>
    </row>
    <row r="250" spans="1:1" x14ac:dyDescent="0.25">
      <c r="A250" s="36"/>
    </row>
    <row r="251" spans="1:1" x14ac:dyDescent="0.25">
      <c r="A251" s="36"/>
    </row>
    <row r="252" spans="1:1" x14ac:dyDescent="0.25">
      <c r="A252" s="36"/>
    </row>
    <row r="253" spans="1:1" x14ac:dyDescent="0.25">
      <c r="A253" s="36"/>
    </row>
    <row r="254" spans="1:1" x14ac:dyDescent="0.25">
      <c r="A254" s="36"/>
    </row>
    <row r="255" spans="1:1" x14ac:dyDescent="0.25">
      <c r="A255" s="36"/>
    </row>
    <row r="256" spans="1:1" x14ac:dyDescent="0.25">
      <c r="A256" s="36"/>
    </row>
    <row r="257" spans="1:1" x14ac:dyDescent="0.25">
      <c r="A257" s="36"/>
    </row>
    <row r="258" spans="1:1" x14ac:dyDescent="0.25">
      <c r="A258" s="36"/>
    </row>
    <row r="259" spans="1:1" x14ac:dyDescent="0.25">
      <c r="A259" s="36"/>
    </row>
    <row r="260" spans="1:1" x14ac:dyDescent="0.25">
      <c r="A260" s="36"/>
    </row>
    <row r="261" spans="1:1" x14ac:dyDescent="0.25">
      <c r="A261" s="36"/>
    </row>
    <row r="262" spans="1:1" x14ac:dyDescent="0.25">
      <c r="A262" s="36"/>
    </row>
    <row r="263" spans="1:1" x14ac:dyDescent="0.25">
      <c r="A263" s="36"/>
    </row>
    <row r="264" spans="1:1" x14ac:dyDescent="0.25">
      <c r="A264" s="36"/>
    </row>
    <row r="265" spans="1:1" x14ac:dyDescent="0.25">
      <c r="A265" s="36"/>
    </row>
    <row r="266" spans="1:1" x14ac:dyDescent="0.25">
      <c r="A266" s="36"/>
    </row>
    <row r="267" spans="1:1" x14ac:dyDescent="0.25">
      <c r="A267" s="36"/>
    </row>
    <row r="268" spans="1:1" x14ac:dyDescent="0.25">
      <c r="A268" s="36"/>
    </row>
    <row r="269" spans="1:1" x14ac:dyDescent="0.25">
      <c r="A269" s="36"/>
    </row>
    <row r="270" spans="1:1" x14ac:dyDescent="0.25">
      <c r="A270" s="36"/>
    </row>
    <row r="271" spans="1:1" x14ac:dyDescent="0.25">
      <c r="A271" s="36"/>
    </row>
    <row r="272" spans="1:1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  <row r="313" spans="1:1" x14ac:dyDescent="0.25">
      <c r="A313" s="36"/>
    </row>
    <row r="314" spans="1:1" x14ac:dyDescent="0.25">
      <c r="A314" s="36"/>
    </row>
    <row r="315" spans="1:1" x14ac:dyDescent="0.25">
      <c r="A315" s="36"/>
    </row>
    <row r="316" spans="1:1" x14ac:dyDescent="0.25">
      <c r="A316" s="36"/>
    </row>
    <row r="317" spans="1:1" x14ac:dyDescent="0.25">
      <c r="A317" s="36"/>
    </row>
    <row r="318" spans="1:1" x14ac:dyDescent="0.25">
      <c r="A318" s="36"/>
    </row>
    <row r="319" spans="1:1" x14ac:dyDescent="0.25">
      <c r="A319" s="36"/>
    </row>
    <row r="320" spans="1:1" x14ac:dyDescent="0.25">
      <c r="A320" s="36"/>
    </row>
    <row r="321" spans="1:1" x14ac:dyDescent="0.25">
      <c r="A321" s="36"/>
    </row>
    <row r="322" spans="1:1" x14ac:dyDescent="0.25">
      <c r="A322" s="36"/>
    </row>
    <row r="323" spans="1:1" x14ac:dyDescent="0.25">
      <c r="A323" s="36"/>
    </row>
    <row r="324" spans="1:1" x14ac:dyDescent="0.25">
      <c r="A324" s="36"/>
    </row>
    <row r="325" spans="1:1" x14ac:dyDescent="0.25">
      <c r="A325" s="36"/>
    </row>
    <row r="326" spans="1:1" x14ac:dyDescent="0.25">
      <c r="A326" s="36"/>
    </row>
    <row r="327" spans="1:1" x14ac:dyDescent="0.25">
      <c r="A327" s="36"/>
    </row>
    <row r="328" spans="1:1" x14ac:dyDescent="0.25">
      <c r="A328" s="36"/>
    </row>
    <row r="329" spans="1:1" x14ac:dyDescent="0.25">
      <c r="A329" s="36"/>
    </row>
    <row r="330" spans="1:1" x14ac:dyDescent="0.25">
      <c r="A330" s="36"/>
    </row>
    <row r="331" spans="1:1" x14ac:dyDescent="0.25">
      <c r="A331" s="36"/>
    </row>
    <row r="332" spans="1:1" x14ac:dyDescent="0.25">
      <c r="A332" s="36"/>
    </row>
    <row r="333" spans="1:1" x14ac:dyDescent="0.25">
      <c r="A333" s="36"/>
    </row>
    <row r="334" spans="1:1" x14ac:dyDescent="0.25">
      <c r="A334" s="36"/>
    </row>
    <row r="335" spans="1:1" x14ac:dyDescent="0.25">
      <c r="A335" s="36"/>
    </row>
    <row r="336" spans="1:1" x14ac:dyDescent="0.25">
      <c r="A336" s="36"/>
    </row>
    <row r="337" spans="1:1" x14ac:dyDescent="0.25">
      <c r="A337" s="36"/>
    </row>
    <row r="338" spans="1:1" x14ac:dyDescent="0.25">
      <c r="A338" s="36"/>
    </row>
    <row r="339" spans="1:1" x14ac:dyDescent="0.25">
      <c r="A339" s="36"/>
    </row>
    <row r="340" spans="1:1" x14ac:dyDescent="0.25">
      <c r="A340" s="36"/>
    </row>
    <row r="341" spans="1:1" x14ac:dyDescent="0.25">
      <c r="A341" s="36"/>
    </row>
    <row r="342" spans="1:1" x14ac:dyDescent="0.25">
      <c r="A342" s="36"/>
    </row>
    <row r="343" spans="1:1" x14ac:dyDescent="0.25">
      <c r="A343" s="36"/>
    </row>
    <row r="344" spans="1:1" x14ac:dyDescent="0.25">
      <c r="A344" s="36"/>
    </row>
    <row r="345" spans="1:1" x14ac:dyDescent="0.25">
      <c r="A345" s="36"/>
    </row>
    <row r="346" spans="1:1" x14ac:dyDescent="0.25">
      <c r="A346" s="36"/>
    </row>
    <row r="347" spans="1:1" x14ac:dyDescent="0.25">
      <c r="A347" s="36"/>
    </row>
    <row r="348" spans="1:1" x14ac:dyDescent="0.25">
      <c r="A348" s="36"/>
    </row>
    <row r="349" spans="1:1" x14ac:dyDescent="0.25">
      <c r="A349" s="36"/>
    </row>
    <row r="350" spans="1:1" x14ac:dyDescent="0.25">
      <c r="A350" s="36"/>
    </row>
    <row r="351" spans="1:1" x14ac:dyDescent="0.25">
      <c r="A351" s="36"/>
    </row>
    <row r="352" spans="1:1" x14ac:dyDescent="0.25">
      <c r="A352" s="36"/>
    </row>
    <row r="353" spans="1:1" x14ac:dyDescent="0.25">
      <c r="A353" s="36"/>
    </row>
    <row r="354" spans="1:1" x14ac:dyDescent="0.25">
      <c r="A354" s="36"/>
    </row>
    <row r="355" spans="1:1" x14ac:dyDescent="0.25">
      <c r="A355" s="36"/>
    </row>
    <row r="356" spans="1:1" x14ac:dyDescent="0.25">
      <c r="A356" s="36"/>
    </row>
    <row r="357" spans="1:1" x14ac:dyDescent="0.25">
      <c r="A357" s="36"/>
    </row>
    <row r="358" spans="1:1" x14ac:dyDescent="0.25">
      <c r="A358" s="36"/>
    </row>
    <row r="359" spans="1:1" x14ac:dyDescent="0.25">
      <c r="A359" s="36"/>
    </row>
    <row r="360" spans="1:1" x14ac:dyDescent="0.25">
      <c r="A360" s="36"/>
    </row>
    <row r="361" spans="1:1" x14ac:dyDescent="0.25">
      <c r="A361" s="36"/>
    </row>
    <row r="362" spans="1:1" x14ac:dyDescent="0.25">
      <c r="A362" s="36"/>
    </row>
    <row r="363" spans="1:1" x14ac:dyDescent="0.25">
      <c r="A363" s="36"/>
    </row>
    <row r="364" spans="1:1" x14ac:dyDescent="0.25">
      <c r="A364" s="36"/>
    </row>
    <row r="365" spans="1:1" x14ac:dyDescent="0.25">
      <c r="A365" s="36"/>
    </row>
    <row r="366" spans="1:1" x14ac:dyDescent="0.25">
      <c r="A366" s="36"/>
    </row>
    <row r="367" spans="1:1" x14ac:dyDescent="0.25">
      <c r="A367" s="36"/>
    </row>
    <row r="368" spans="1:1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  <row r="733" spans="1:1" x14ac:dyDescent="0.25">
      <c r="A733" s="36"/>
    </row>
    <row r="734" spans="1:1" x14ac:dyDescent="0.25">
      <c r="A734" s="36"/>
    </row>
    <row r="735" spans="1:1" x14ac:dyDescent="0.25">
      <c r="A735" s="36"/>
    </row>
    <row r="736" spans="1:1" x14ac:dyDescent="0.25">
      <c r="A736" s="36"/>
    </row>
    <row r="737" spans="1:1" x14ac:dyDescent="0.25">
      <c r="A737" s="36"/>
    </row>
    <row r="738" spans="1:1" x14ac:dyDescent="0.25">
      <c r="A738" s="36"/>
    </row>
    <row r="739" spans="1:1" x14ac:dyDescent="0.25">
      <c r="A739" s="36"/>
    </row>
    <row r="740" spans="1:1" x14ac:dyDescent="0.25">
      <c r="A740" s="36"/>
    </row>
    <row r="741" spans="1:1" x14ac:dyDescent="0.25">
      <c r="A741" s="36"/>
    </row>
    <row r="742" spans="1:1" x14ac:dyDescent="0.25">
      <c r="A742" s="36"/>
    </row>
    <row r="743" spans="1:1" x14ac:dyDescent="0.25">
      <c r="A743" s="36"/>
    </row>
    <row r="744" spans="1:1" x14ac:dyDescent="0.25">
      <c r="A744" s="36"/>
    </row>
    <row r="745" spans="1:1" x14ac:dyDescent="0.25">
      <c r="A745" s="36"/>
    </row>
    <row r="746" spans="1:1" x14ac:dyDescent="0.25">
      <c r="A746" s="36"/>
    </row>
    <row r="747" spans="1:1" x14ac:dyDescent="0.25">
      <c r="A747" s="36"/>
    </row>
    <row r="748" spans="1:1" x14ac:dyDescent="0.25">
      <c r="A748" s="36"/>
    </row>
    <row r="749" spans="1:1" x14ac:dyDescent="0.25">
      <c r="A749" s="36"/>
    </row>
    <row r="750" spans="1:1" x14ac:dyDescent="0.25">
      <c r="A750" s="36"/>
    </row>
    <row r="751" spans="1:1" x14ac:dyDescent="0.25">
      <c r="A751" s="36"/>
    </row>
    <row r="752" spans="1:1" x14ac:dyDescent="0.25">
      <c r="A752" s="36"/>
    </row>
    <row r="753" spans="1:1" x14ac:dyDescent="0.25">
      <c r="A753" s="36"/>
    </row>
    <row r="754" spans="1:1" x14ac:dyDescent="0.25">
      <c r="A754" s="36"/>
    </row>
    <row r="755" spans="1:1" x14ac:dyDescent="0.25">
      <c r="A755" s="36"/>
    </row>
    <row r="756" spans="1:1" x14ac:dyDescent="0.25">
      <c r="A756" s="36"/>
    </row>
    <row r="757" spans="1:1" x14ac:dyDescent="0.25">
      <c r="A757" s="36"/>
    </row>
    <row r="758" spans="1:1" x14ac:dyDescent="0.25">
      <c r="A758" s="36"/>
    </row>
    <row r="759" spans="1:1" x14ac:dyDescent="0.25">
      <c r="A759" s="36"/>
    </row>
    <row r="760" spans="1:1" x14ac:dyDescent="0.25">
      <c r="A760" s="36"/>
    </row>
    <row r="761" spans="1:1" x14ac:dyDescent="0.25">
      <c r="A761" s="36"/>
    </row>
    <row r="762" spans="1:1" x14ac:dyDescent="0.25">
      <c r="A762" s="36"/>
    </row>
    <row r="763" spans="1:1" x14ac:dyDescent="0.25">
      <c r="A763" s="36"/>
    </row>
    <row r="764" spans="1:1" x14ac:dyDescent="0.25">
      <c r="A764" s="36"/>
    </row>
    <row r="765" spans="1:1" x14ac:dyDescent="0.25">
      <c r="A765" s="36"/>
    </row>
    <row r="766" spans="1:1" x14ac:dyDescent="0.25">
      <c r="A766" s="36"/>
    </row>
    <row r="767" spans="1:1" x14ac:dyDescent="0.25">
      <c r="A767" s="36"/>
    </row>
    <row r="768" spans="1:1" x14ac:dyDescent="0.25">
      <c r="A768" s="36"/>
    </row>
    <row r="769" spans="1:1" x14ac:dyDescent="0.25">
      <c r="A769" s="36"/>
    </row>
    <row r="770" spans="1:1" x14ac:dyDescent="0.25">
      <c r="A770" s="36"/>
    </row>
    <row r="771" spans="1:1" x14ac:dyDescent="0.25">
      <c r="A771" s="36"/>
    </row>
    <row r="772" spans="1:1" x14ac:dyDescent="0.25">
      <c r="A772" s="36"/>
    </row>
    <row r="773" spans="1:1" x14ac:dyDescent="0.25">
      <c r="A773" s="36"/>
    </row>
    <row r="774" spans="1:1" x14ac:dyDescent="0.25">
      <c r="A774" s="36"/>
    </row>
    <row r="775" spans="1:1" x14ac:dyDescent="0.25">
      <c r="A775" s="36"/>
    </row>
    <row r="776" spans="1:1" x14ac:dyDescent="0.25">
      <c r="A776" s="36"/>
    </row>
    <row r="777" spans="1:1" x14ac:dyDescent="0.25">
      <c r="A777" s="36"/>
    </row>
    <row r="778" spans="1:1" x14ac:dyDescent="0.25">
      <c r="A778" s="36"/>
    </row>
    <row r="779" spans="1:1" x14ac:dyDescent="0.25">
      <c r="A779" s="36"/>
    </row>
    <row r="780" spans="1:1" x14ac:dyDescent="0.25">
      <c r="A780" s="36"/>
    </row>
    <row r="781" spans="1:1" x14ac:dyDescent="0.25">
      <c r="A781" s="36"/>
    </row>
    <row r="782" spans="1:1" x14ac:dyDescent="0.25">
      <c r="A782" s="36"/>
    </row>
    <row r="783" spans="1:1" x14ac:dyDescent="0.25">
      <c r="A783" s="36"/>
    </row>
    <row r="784" spans="1:1" x14ac:dyDescent="0.25">
      <c r="A784" s="36"/>
    </row>
    <row r="785" spans="1:1" x14ac:dyDescent="0.25">
      <c r="A785" s="36"/>
    </row>
    <row r="786" spans="1:1" x14ac:dyDescent="0.25">
      <c r="A786" s="36"/>
    </row>
    <row r="787" spans="1:1" x14ac:dyDescent="0.25">
      <c r="A787" s="36"/>
    </row>
    <row r="788" spans="1:1" x14ac:dyDescent="0.25">
      <c r="A788" s="36"/>
    </row>
    <row r="789" spans="1:1" x14ac:dyDescent="0.25">
      <c r="A789" s="36"/>
    </row>
    <row r="790" spans="1:1" x14ac:dyDescent="0.25">
      <c r="A790" s="36"/>
    </row>
    <row r="791" spans="1:1" x14ac:dyDescent="0.25">
      <c r="A791" s="36"/>
    </row>
    <row r="792" spans="1:1" x14ac:dyDescent="0.25">
      <c r="A792" s="36"/>
    </row>
    <row r="793" spans="1:1" x14ac:dyDescent="0.25">
      <c r="A793" s="36"/>
    </row>
    <row r="794" spans="1:1" x14ac:dyDescent="0.25">
      <c r="A794" s="36"/>
    </row>
    <row r="795" spans="1:1" x14ac:dyDescent="0.25">
      <c r="A795" s="36"/>
    </row>
    <row r="796" spans="1:1" x14ac:dyDescent="0.25">
      <c r="A796" s="36"/>
    </row>
    <row r="797" spans="1:1" x14ac:dyDescent="0.25">
      <c r="A797" s="36"/>
    </row>
    <row r="798" spans="1:1" x14ac:dyDescent="0.25">
      <c r="A798" s="36"/>
    </row>
    <row r="799" spans="1:1" x14ac:dyDescent="0.25">
      <c r="A799" s="36"/>
    </row>
    <row r="800" spans="1:1" x14ac:dyDescent="0.25">
      <c r="A800" s="36"/>
    </row>
    <row r="801" spans="1:1" x14ac:dyDescent="0.25">
      <c r="A801" s="36"/>
    </row>
    <row r="802" spans="1:1" x14ac:dyDescent="0.25">
      <c r="A802" s="36"/>
    </row>
    <row r="803" spans="1:1" x14ac:dyDescent="0.25">
      <c r="A803" s="36"/>
    </row>
    <row r="804" spans="1:1" x14ac:dyDescent="0.25">
      <c r="A804" s="36"/>
    </row>
    <row r="805" spans="1:1" x14ac:dyDescent="0.25">
      <c r="A805" s="36"/>
    </row>
    <row r="806" spans="1:1" x14ac:dyDescent="0.25">
      <c r="A806" s="36"/>
    </row>
    <row r="807" spans="1:1" x14ac:dyDescent="0.25">
      <c r="A807" s="36"/>
    </row>
    <row r="808" spans="1:1" x14ac:dyDescent="0.25">
      <c r="A808" s="36"/>
    </row>
    <row r="809" spans="1:1" x14ac:dyDescent="0.25">
      <c r="A809" s="36"/>
    </row>
    <row r="810" spans="1:1" x14ac:dyDescent="0.25">
      <c r="A810" s="36"/>
    </row>
    <row r="811" spans="1:1" x14ac:dyDescent="0.25">
      <c r="A811" s="36"/>
    </row>
    <row r="812" spans="1:1" x14ac:dyDescent="0.25">
      <c r="A812" s="36"/>
    </row>
    <row r="813" spans="1:1" x14ac:dyDescent="0.25">
      <c r="A813" s="36"/>
    </row>
    <row r="814" spans="1:1" x14ac:dyDescent="0.25">
      <c r="A814" s="36"/>
    </row>
    <row r="815" spans="1:1" x14ac:dyDescent="0.25">
      <c r="A815" s="36"/>
    </row>
    <row r="816" spans="1:1" x14ac:dyDescent="0.25">
      <c r="A816" s="36"/>
    </row>
    <row r="817" spans="1:1" x14ac:dyDescent="0.25">
      <c r="A817" s="36"/>
    </row>
    <row r="818" spans="1:1" x14ac:dyDescent="0.25">
      <c r="A818" s="36"/>
    </row>
    <row r="819" spans="1:1" x14ac:dyDescent="0.25">
      <c r="A819" s="36"/>
    </row>
    <row r="820" spans="1:1" x14ac:dyDescent="0.25">
      <c r="A820" s="36"/>
    </row>
    <row r="821" spans="1:1" x14ac:dyDescent="0.25">
      <c r="A821" s="36"/>
    </row>
    <row r="822" spans="1:1" x14ac:dyDescent="0.25">
      <c r="A822" s="36"/>
    </row>
    <row r="823" spans="1:1" x14ac:dyDescent="0.25">
      <c r="A823" s="36"/>
    </row>
    <row r="824" spans="1:1" x14ac:dyDescent="0.25">
      <c r="A824" s="36"/>
    </row>
    <row r="825" spans="1:1" x14ac:dyDescent="0.25">
      <c r="A825" s="36"/>
    </row>
    <row r="826" spans="1:1" x14ac:dyDescent="0.25">
      <c r="A826" s="36"/>
    </row>
    <row r="827" spans="1:1" x14ac:dyDescent="0.25">
      <c r="A827" s="36"/>
    </row>
    <row r="828" spans="1:1" x14ac:dyDescent="0.25">
      <c r="A828" s="36"/>
    </row>
    <row r="829" spans="1:1" x14ac:dyDescent="0.25">
      <c r="A829" s="36"/>
    </row>
    <row r="830" spans="1:1" x14ac:dyDescent="0.25">
      <c r="A830" s="36"/>
    </row>
    <row r="831" spans="1:1" x14ac:dyDescent="0.25">
      <c r="A831" s="36"/>
    </row>
    <row r="832" spans="1:1" x14ac:dyDescent="0.25">
      <c r="A832" s="36"/>
    </row>
    <row r="833" spans="1:1" x14ac:dyDescent="0.25">
      <c r="A833" s="36"/>
    </row>
    <row r="834" spans="1:1" x14ac:dyDescent="0.25">
      <c r="A834" s="36"/>
    </row>
    <row r="835" spans="1:1" x14ac:dyDescent="0.25">
      <c r="A835" s="36"/>
    </row>
    <row r="836" spans="1:1" x14ac:dyDescent="0.25">
      <c r="A836" s="36"/>
    </row>
    <row r="837" spans="1:1" x14ac:dyDescent="0.25">
      <c r="A837" s="36"/>
    </row>
    <row r="838" spans="1:1" x14ac:dyDescent="0.25">
      <c r="A838" s="36"/>
    </row>
    <row r="839" spans="1:1" x14ac:dyDescent="0.25">
      <c r="A839" s="36"/>
    </row>
    <row r="840" spans="1:1" x14ac:dyDescent="0.25">
      <c r="A840" s="36"/>
    </row>
    <row r="841" spans="1:1" x14ac:dyDescent="0.25">
      <c r="A841" s="36"/>
    </row>
    <row r="842" spans="1:1" x14ac:dyDescent="0.25">
      <c r="A842" s="36"/>
    </row>
    <row r="843" spans="1:1" x14ac:dyDescent="0.25">
      <c r="A843" s="36"/>
    </row>
    <row r="844" spans="1:1" x14ac:dyDescent="0.25">
      <c r="A844" s="36"/>
    </row>
    <row r="845" spans="1:1" x14ac:dyDescent="0.25">
      <c r="A845" s="36"/>
    </row>
    <row r="846" spans="1:1" x14ac:dyDescent="0.25">
      <c r="A846" s="36"/>
    </row>
    <row r="847" spans="1:1" x14ac:dyDescent="0.25">
      <c r="A847" s="36"/>
    </row>
    <row r="848" spans="1:1" x14ac:dyDescent="0.25">
      <c r="A848" s="36"/>
    </row>
    <row r="849" spans="1:1" x14ac:dyDescent="0.25">
      <c r="A849" s="36"/>
    </row>
    <row r="850" spans="1:1" x14ac:dyDescent="0.25">
      <c r="A850" s="36"/>
    </row>
    <row r="851" spans="1:1" x14ac:dyDescent="0.25">
      <c r="A851" s="36"/>
    </row>
    <row r="852" spans="1:1" x14ac:dyDescent="0.25">
      <c r="A852" s="36"/>
    </row>
    <row r="853" spans="1:1" x14ac:dyDescent="0.25">
      <c r="A853" s="36"/>
    </row>
    <row r="854" spans="1:1" x14ac:dyDescent="0.25">
      <c r="A854" s="36"/>
    </row>
    <row r="855" spans="1:1" x14ac:dyDescent="0.25">
      <c r="A855" s="36"/>
    </row>
    <row r="856" spans="1:1" x14ac:dyDescent="0.25">
      <c r="A856" s="36"/>
    </row>
    <row r="857" spans="1:1" x14ac:dyDescent="0.25">
      <c r="A857" s="36"/>
    </row>
    <row r="858" spans="1:1" x14ac:dyDescent="0.25">
      <c r="A858" s="36"/>
    </row>
    <row r="859" spans="1:1" x14ac:dyDescent="0.25">
      <c r="A859" s="36"/>
    </row>
    <row r="860" spans="1:1" x14ac:dyDescent="0.25">
      <c r="A860" s="36"/>
    </row>
    <row r="861" spans="1:1" x14ac:dyDescent="0.25">
      <c r="A861" s="36"/>
    </row>
    <row r="862" spans="1:1" x14ac:dyDescent="0.25">
      <c r="A862" s="36"/>
    </row>
    <row r="863" spans="1:1" x14ac:dyDescent="0.25">
      <c r="A863" s="36"/>
    </row>
    <row r="864" spans="1:1" x14ac:dyDescent="0.25">
      <c r="A864" s="36"/>
    </row>
    <row r="865" spans="1:1" x14ac:dyDescent="0.25">
      <c r="A865" s="36"/>
    </row>
    <row r="866" spans="1:1" x14ac:dyDescent="0.25">
      <c r="A866" s="36"/>
    </row>
    <row r="867" spans="1:1" x14ac:dyDescent="0.25">
      <c r="A867" s="36"/>
    </row>
    <row r="868" spans="1:1" x14ac:dyDescent="0.25">
      <c r="A868" s="36"/>
    </row>
    <row r="869" spans="1:1" x14ac:dyDescent="0.25">
      <c r="A869" s="36"/>
    </row>
    <row r="870" spans="1:1" x14ac:dyDescent="0.25">
      <c r="A870" s="36"/>
    </row>
    <row r="871" spans="1:1" x14ac:dyDescent="0.25">
      <c r="A871" s="36"/>
    </row>
    <row r="872" spans="1:1" x14ac:dyDescent="0.25">
      <c r="A872" s="36"/>
    </row>
    <row r="873" spans="1:1" x14ac:dyDescent="0.25">
      <c r="A873" s="36"/>
    </row>
    <row r="874" spans="1:1" x14ac:dyDescent="0.25">
      <c r="A874" s="36"/>
    </row>
    <row r="875" spans="1:1" x14ac:dyDescent="0.25">
      <c r="A875" s="36"/>
    </row>
    <row r="876" spans="1:1" x14ac:dyDescent="0.25">
      <c r="A876" s="36"/>
    </row>
    <row r="877" spans="1:1" x14ac:dyDescent="0.25">
      <c r="A877" s="36"/>
    </row>
    <row r="878" spans="1:1" x14ac:dyDescent="0.25">
      <c r="A878" s="36"/>
    </row>
    <row r="879" spans="1:1" x14ac:dyDescent="0.25">
      <c r="A879" s="36"/>
    </row>
    <row r="880" spans="1:1" x14ac:dyDescent="0.25">
      <c r="A880" s="36"/>
    </row>
    <row r="881" spans="1:1" x14ac:dyDescent="0.25">
      <c r="A881" s="36"/>
    </row>
    <row r="882" spans="1:1" x14ac:dyDescent="0.25">
      <c r="A882" s="36"/>
    </row>
    <row r="883" spans="1:1" x14ac:dyDescent="0.25">
      <c r="A883" s="36"/>
    </row>
    <row r="884" spans="1:1" x14ac:dyDescent="0.25">
      <c r="A884" s="36"/>
    </row>
    <row r="885" spans="1:1" x14ac:dyDescent="0.25">
      <c r="A885" s="36"/>
    </row>
    <row r="886" spans="1:1" x14ac:dyDescent="0.25">
      <c r="A886" s="36"/>
    </row>
    <row r="887" spans="1:1" x14ac:dyDescent="0.25">
      <c r="A887" s="36"/>
    </row>
    <row r="888" spans="1:1" x14ac:dyDescent="0.25">
      <c r="A888" s="36"/>
    </row>
    <row r="889" spans="1:1" x14ac:dyDescent="0.25">
      <c r="A889" s="36"/>
    </row>
    <row r="890" spans="1:1" x14ac:dyDescent="0.25">
      <c r="A890" s="36"/>
    </row>
    <row r="891" spans="1:1" x14ac:dyDescent="0.25">
      <c r="A891" s="36"/>
    </row>
    <row r="892" spans="1:1" x14ac:dyDescent="0.25">
      <c r="A892" s="36"/>
    </row>
    <row r="893" spans="1:1" x14ac:dyDescent="0.25">
      <c r="A893" s="36"/>
    </row>
    <row r="894" spans="1:1" x14ac:dyDescent="0.25">
      <c r="A894" s="36"/>
    </row>
    <row r="895" spans="1:1" x14ac:dyDescent="0.25">
      <c r="A895" s="36"/>
    </row>
    <row r="896" spans="1:1" x14ac:dyDescent="0.25">
      <c r="A896" s="36"/>
    </row>
    <row r="897" spans="1:1" x14ac:dyDescent="0.25">
      <c r="A897" s="36"/>
    </row>
    <row r="898" spans="1:1" x14ac:dyDescent="0.25">
      <c r="A898" s="36"/>
    </row>
    <row r="899" spans="1:1" x14ac:dyDescent="0.25">
      <c r="A899" s="36"/>
    </row>
    <row r="900" spans="1:1" x14ac:dyDescent="0.25">
      <c r="A900" s="36"/>
    </row>
    <row r="901" spans="1:1" x14ac:dyDescent="0.25">
      <c r="A901" s="36"/>
    </row>
    <row r="902" spans="1:1" x14ac:dyDescent="0.25">
      <c r="A902" s="36"/>
    </row>
    <row r="903" spans="1:1" x14ac:dyDescent="0.25">
      <c r="A903" s="36"/>
    </row>
    <row r="904" spans="1:1" x14ac:dyDescent="0.25">
      <c r="A904" s="36"/>
    </row>
    <row r="905" spans="1:1" x14ac:dyDescent="0.25">
      <c r="A905" s="36"/>
    </row>
    <row r="906" spans="1:1" x14ac:dyDescent="0.25">
      <c r="A906" s="36"/>
    </row>
    <row r="907" spans="1:1" x14ac:dyDescent="0.25">
      <c r="A907" s="36"/>
    </row>
    <row r="908" spans="1:1" x14ac:dyDescent="0.25">
      <c r="A908" s="36"/>
    </row>
    <row r="909" spans="1:1" x14ac:dyDescent="0.25">
      <c r="A909" s="36"/>
    </row>
    <row r="910" spans="1:1" x14ac:dyDescent="0.25">
      <c r="A910" s="36"/>
    </row>
    <row r="911" spans="1:1" x14ac:dyDescent="0.25">
      <c r="A911" s="36"/>
    </row>
    <row r="912" spans="1:1" x14ac:dyDescent="0.25">
      <c r="A912" s="36"/>
    </row>
    <row r="913" spans="1:1" x14ac:dyDescent="0.25">
      <c r="A913" s="36"/>
    </row>
    <row r="914" spans="1:1" x14ac:dyDescent="0.25">
      <c r="A914" s="36"/>
    </row>
    <row r="915" spans="1:1" x14ac:dyDescent="0.25">
      <c r="A915" s="36"/>
    </row>
    <row r="916" spans="1:1" x14ac:dyDescent="0.25">
      <c r="A916" s="36"/>
    </row>
    <row r="917" spans="1:1" x14ac:dyDescent="0.25">
      <c r="A917" s="36"/>
    </row>
    <row r="918" spans="1:1" x14ac:dyDescent="0.25">
      <c r="A918" s="36"/>
    </row>
    <row r="919" spans="1:1" x14ac:dyDescent="0.25">
      <c r="A919" s="36"/>
    </row>
    <row r="920" spans="1:1" x14ac:dyDescent="0.25">
      <c r="A920" s="36"/>
    </row>
    <row r="921" spans="1:1" x14ac:dyDescent="0.25">
      <c r="A921" s="36"/>
    </row>
    <row r="922" spans="1:1" x14ac:dyDescent="0.25">
      <c r="A922" s="36"/>
    </row>
    <row r="923" spans="1:1" x14ac:dyDescent="0.25">
      <c r="A923" s="36"/>
    </row>
    <row r="924" spans="1:1" x14ac:dyDescent="0.25">
      <c r="A924" s="36"/>
    </row>
    <row r="925" spans="1:1" x14ac:dyDescent="0.25">
      <c r="A925" s="36"/>
    </row>
    <row r="926" spans="1:1" x14ac:dyDescent="0.25">
      <c r="A926" s="36"/>
    </row>
    <row r="927" spans="1:1" x14ac:dyDescent="0.25">
      <c r="A927" s="36"/>
    </row>
    <row r="928" spans="1:1" x14ac:dyDescent="0.25">
      <c r="A928" s="36"/>
    </row>
    <row r="929" spans="1:1" x14ac:dyDescent="0.25">
      <c r="A929" s="36"/>
    </row>
    <row r="930" spans="1:1" x14ac:dyDescent="0.25">
      <c r="A930" s="36"/>
    </row>
    <row r="931" spans="1:1" x14ac:dyDescent="0.25">
      <c r="A931" s="36"/>
    </row>
    <row r="932" spans="1:1" x14ac:dyDescent="0.25">
      <c r="A932" s="36"/>
    </row>
    <row r="933" spans="1:1" x14ac:dyDescent="0.25">
      <c r="A933" s="36"/>
    </row>
    <row r="934" spans="1:1" x14ac:dyDescent="0.25">
      <c r="A934" s="36"/>
    </row>
    <row r="935" spans="1:1" x14ac:dyDescent="0.25">
      <c r="A935" s="36"/>
    </row>
    <row r="936" spans="1:1" x14ac:dyDescent="0.25">
      <c r="A936" s="36"/>
    </row>
    <row r="937" spans="1:1" x14ac:dyDescent="0.25">
      <c r="A937" s="36"/>
    </row>
    <row r="938" spans="1:1" x14ac:dyDescent="0.25">
      <c r="A938" s="36"/>
    </row>
    <row r="939" spans="1:1" x14ac:dyDescent="0.25">
      <c r="A939" s="36"/>
    </row>
    <row r="940" spans="1:1" x14ac:dyDescent="0.25">
      <c r="A940" s="36"/>
    </row>
    <row r="941" spans="1:1" x14ac:dyDescent="0.25">
      <c r="A941" s="36"/>
    </row>
    <row r="942" spans="1:1" x14ac:dyDescent="0.25">
      <c r="A942" s="36"/>
    </row>
    <row r="943" spans="1:1" x14ac:dyDescent="0.25">
      <c r="A943" s="36"/>
    </row>
    <row r="944" spans="1:1" x14ac:dyDescent="0.25">
      <c r="A944" s="36"/>
    </row>
    <row r="945" spans="1:1" x14ac:dyDescent="0.25">
      <c r="A945" s="36"/>
    </row>
    <row r="946" spans="1:1" x14ac:dyDescent="0.25">
      <c r="A946" s="36"/>
    </row>
    <row r="947" spans="1:1" x14ac:dyDescent="0.25">
      <c r="A947" s="36"/>
    </row>
    <row r="948" spans="1:1" x14ac:dyDescent="0.25">
      <c r="A948" s="36"/>
    </row>
    <row r="949" spans="1:1" x14ac:dyDescent="0.25">
      <c r="A949" s="36"/>
    </row>
    <row r="950" spans="1:1" x14ac:dyDescent="0.25">
      <c r="A950" s="36"/>
    </row>
    <row r="951" spans="1:1" x14ac:dyDescent="0.25">
      <c r="A951" s="36"/>
    </row>
    <row r="952" spans="1:1" x14ac:dyDescent="0.25">
      <c r="A952" s="36"/>
    </row>
    <row r="953" spans="1:1" x14ac:dyDescent="0.25">
      <c r="A953" s="36"/>
    </row>
    <row r="954" spans="1:1" x14ac:dyDescent="0.25">
      <c r="A954" s="36"/>
    </row>
    <row r="955" spans="1:1" x14ac:dyDescent="0.25">
      <c r="A955" s="36"/>
    </row>
    <row r="956" spans="1:1" x14ac:dyDescent="0.25">
      <c r="A956" s="36"/>
    </row>
    <row r="957" spans="1:1" x14ac:dyDescent="0.25">
      <c r="A957" s="36"/>
    </row>
    <row r="958" spans="1:1" x14ac:dyDescent="0.25">
      <c r="A958" s="36"/>
    </row>
    <row r="959" spans="1:1" x14ac:dyDescent="0.25">
      <c r="A959" s="36"/>
    </row>
    <row r="960" spans="1:1" x14ac:dyDescent="0.25">
      <c r="A960" s="36"/>
    </row>
    <row r="961" spans="1:1" x14ac:dyDescent="0.25">
      <c r="A961" s="36"/>
    </row>
    <row r="962" spans="1:1" x14ac:dyDescent="0.25">
      <c r="A962" s="36"/>
    </row>
    <row r="963" spans="1:1" x14ac:dyDescent="0.25">
      <c r="A963" s="36"/>
    </row>
    <row r="964" spans="1:1" x14ac:dyDescent="0.25">
      <c r="A964" s="36"/>
    </row>
    <row r="965" spans="1:1" x14ac:dyDescent="0.25">
      <c r="A965" s="36"/>
    </row>
    <row r="966" spans="1:1" x14ac:dyDescent="0.25">
      <c r="A966" s="36"/>
    </row>
    <row r="967" spans="1:1" x14ac:dyDescent="0.25">
      <c r="A967" s="36"/>
    </row>
    <row r="968" spans="1:1" x14ac:dyDescent="0.25">
      <c r="A968" s="36"/>
    </row>
    <row r="969" spans="1:1" x14ac:dyDescent="0.25">
      <c r="A969" s="36"/>
    </row>
    <row r="970" spans="1:1" x14ac:dyDescent="0.25">
      <c r="A970" s="36"/>
    </row>
    <row r="971" spans="1:1" x14ac:dyDescent="0.25">
      <c r="A971" s="36"/>
    </row>
    <row r="972" spans="1:1" x14ac:dyDescent="0.25">
      <c r="A972" s="36"/>
    </row>
    <row r="973" spans="1:1" x14ac:dyDescent="0.25">
      <c r="A973" s="36"/>
    </row>
    <row r="974" spans="1:1" x14ac:dyDescent="0.25">
      <c r="A974" s="36"/>
    </row>
    <row r="975" spans="1:1" x14ac:dyDescent="0.25">
      <c r="A975" s="36"/>
    </row>
    <row r="976" spans="1:1" x14ac:dyDescent="0.25">
      <c r="A976" s="36"/>
    </row>
    <row r="977" spans="1:1" x14ac:dyDescent="0.25">
      <c r="A977" s="36"/>
    </row>
    <row r="978" spans="1:1" x14ac:dyDescent="0.25">
      <c r="A978" s="36"/>
    </row>
    <row r="979" spans="1:1" x14ac:dyDescent="0.25">
      <c r="A979" s="36"/>
    </row>
    <row r="980" spans="1:1" x14ac:dyDescent="0.25">
      <c r="A980" s="36"/>
    </row>
    <row r="981" spans="1:1" x14ac:dyDescent="0.25">
      <c r="A981" s="36"/>
    </row>
    <row r="982" spans="1:1" x14ac:dyDescent="0.25">
      <c r="A982" s="36"/>
    </row>
    <row r="983" spans="1:1" x14ac:dyDescent="0.25">
      <c r="A983" s="36"/>
    </row>
    <row r="984" spans="1:1" x14ac:dyDescent="0.25">
      <c r="A984" s="36"/>
    </row>
    <row r="985" spans="1:1" x14ac:dyDescent="0.25">
      <c r="A985" s="36"/>
    </row>
    <row r="986" spans="1:1" x14ac:dyDescent="0.25">
      <c r="A986" s="36"/>
    </row>
    <row r="987" spans="1:1" x14ac:dyDescent="0.25">
      <c r="A987" s="36"/>
    </row>
    <row r="988" spans="1:1" x14ac:dyDescent="0.25">
      <c r="A988" s="36"/>
    </row>
    <row r="989" spans="1:1" x14ac:dyDescent="0.25">
      <c r="A989" s="36"/>
    </row>
    <row r="990" spans="1:1" x14ac:dyDescent="0.25">
      <c r="A990" s="36"/>
    </row>
    <row r="991" spans="1:1" x14ac:dyDescent="0.25">
      <c r="A991" s="36"/>
    </row>
    <row r="992" spans="1:1" x14ac:dyDescent="0.25">
      <c r="A992" s="36"/>
    </row>
    <row r="993" spans="1:1" x14ac:dyDescent="0.25">
      <c r="A993" s="36"/>
    </row>
    <row r="994" spans="1:1" x14ac:dyDescent="0.25">
      <c r="A994" s="36"/>
    </row>
    <row r="995" spans="1:1" x14ac:dyDescent="0.25">
      <c r="A995" s="36"/>
    </row>
    <row r="996" spans="1:1" x14ac:dyDescent="0.25">
      <c r="A996" s="36"/>
    </row>
    <row r="997" spans="1:1" x14ac:dyDescent="0.25">
      <c r="A997" s="36"/>
    </row>
    <row r="998" spans="1:1" x14ac:dyDescent="0.25">
      <c r="A998" s="36"/>
    </row>
    <row r="999" spans="1:1" x14ac:dyDescent="0.25">
      <c r="A999" s="36"/>
    </row>
    <row r="1000" spans="1:1" x14ac:dyDescent="0.25">
      <c r="A1000" s="36"/>
    </row>
    <row r="1001" spans="1:1" x14ac:dyDescent="0.25">
      <c r="A1001" s="36"/>
    </row>
    <row r="1002" spans="1:1" x14ac:dyDescent="0.25">
      <c r="A1002" s="36"/>
    </row>
    <row r="1003" spans="1:1" x14ac:dyDescent="0.25">
      <c r="A1003" s="36"/>
    </row>
    <row r="1004" spans="1:1" x14ac:dyDescent="0.25">
      <c r="A1004" s="36"/>
    </row>
    <row r="1005" spans="1:1" x14ac:dyDescent="0.25">
      <c r="A1005" s="36"/>
    </row>
    <row r="1006" spans="1:1" x14ac:dyDescent="0.25">
      <c r="A1006" s="36"/>
    </row>
    <row r="1007" spans="1:1" x14ac:dyDescent="0.25">
      <c r="A1007" s="36"/>
    </row>
    <row r="1008" spans="1:1" x14ac:dyDescent="0.25">
      <c r="A1008" s="36"/>
    </row>
    <row r="1009" spans="1:1" x14ac:dyDescent="0.25">
      <c r="A1009" s="36"/>
    </row>
    <row r="1010" spans="1:1" x14ac:dyDescent="0.25">
      <c r="A1010" s="36"/>
    </row>
    <row r="1011" spans="1:1" x14ac:dyDescent="0.25">
      <c r="A1011" s="36"/>
    </row>
    <row r="1012" spans="1:1" x14ac:dyDescent="0.25">
      <c r="A1012" s="36"/>
    </row>
    <row r="1013" spans="1:1" x14ac:dyDescent="0.25">
      <c r="A1013" s="36"/>
    </row>
    <row r="1014" spans="1:1" x14ac:dyDescent="0.25">
      <c r="A1014" s="36"/>
    </row>
    <row r="1015" spans="1:1" x14ac:dyDescent="0.25">
      <c r="A1015" s="36"/>
    </row>
    <row r="1016" spans="1:1" x14ac:dyDescent="0.25">
      <c r="A1016" s="36"/>
    </row>
    <row r="1017" spans="1:1" x14ac:dyDescent="0.25">
      <c r="A1017" s="36"/>
    </row>
    <row r="1018" spans="1:1" x14ac:dyDescent="0.25">
      <c r="A1018" s="36"/>
    </row>
    <row r="1019" spans="1:1" x14ac:dyDescent="0.25">
      <c r="A1019" s="36"/>
    </row>
    <row r="1020" spans="1:1" x14ac:dyDescent="0.25">
      <c r="A1020" s="36"/>
    </row>
    <row r="1021" spans="1:1" x14ac:dyDescent="0.25">
      <c r="A1021" s="36"/>
    </row>
    <row r="1022" spans="1:1" x14ac:dyDescent="0.25">
      <c r="A1022" s="36"/>
    </row>
    <row r="1023" spans="1:1" x14ac:dyDescent="0.25">
      <c r="A1023" s="36"/>
    </row>
    <row r="1024" spans="1:1" x14ac:dyDescent="0.25">
      <c r="A1024" s="36"/>
    </row>
    <row r="1025" spans="1:1" x14ac:dyDescent="0.25">
      <c r="A1025" s="36"/>
    </row>
    <row r="1026" spans="1:1" x14ac:dyDescent="0.25">
      <c r="A1026" s="36"/>
    </row>
    <row r="1027" spans="1:1" x14ac:dyDescent="0.25">
      <c r="A1027" s="36"/>
    </row>
    <row r="1028" spans="1:1" x14ac:dyDescent="0.25">
      <c r="A1028" s="36"/>
    </row>
    <row r="1029" spans="1:1" x14ac:dyDescent="0.25">
      <c r="A1029" s="36"/>
    </row>
    <row r="1030" spans="1:1" x14ac:dyDescent="0.25">
      <c r="A1030" s="36"/>
    </row>
    <row r="1031" spans="1:1" x14ac:dyDescent="0.25">
      <c r="A1031" s="36"/>
    </row>
    <row r="1032" spans="1:1" x14ac:dyDescent="0.25">
      <c r="A1032" s="36"/>
    </row>
    <row r="1033" spans="1:1" x14ac:dyDescent="0.25">
      <c r="A1033" s="36"/>
    </row>
    <row r="1034" spans="1:1" x14ac:dyDescent="0.25">
      <c r="A1034" s="36"/>
    </row>
    <row r="1035" spans="1:1" x14ac:dyDescent="0.25">
      <c r="A1035" s="36"/>
    </row>
    <row r="1036" spans="1:1" x14ac:dyDescent="0.25">
      <c r="A1036" s="36"/>
    </row>
    <row r="1037" spans="1:1" x14ac:dyDescent="0.25">
      <c r="A1037" s="36"/>
    </row>
    <row r="1038" spans="1:1" x14ac:dyDescent="0.25">
      <c r="A1038" s="36"/>
    </row>
    <row r="1039" spans="1:1" x14ac:dyDescent="0.25">
      <c r="A1039" s="36"/>
    </row>
    <row r="1040" spans="1:1" x14ac:dyDescent="0.25">
      <c r="A1040" s="36"/>
    </row>
    <row r="1041" spans="1:1" x14ac:dyDescent="0.25">
      <c r="A1041" s="36"/>
    </row>
    <row r="1042" spans="1:1" x14ac:dyDescent="0.25">
      <c r="A1042" s="36"/>
    </row>
    <row r="1043" spans="1:1" x14ac:dyDescent="0.25">
      <c r="A1043" s="36"/>
    </row>
    <row r="1044" spans="1:1" x14ac:dyDescent="0.25">
      <c r="A1044" s="36"/>
    </row>
    <row r="1045" spans="1:1" x14ac:dyDescent="0.25">
      <c r="A1045" s="36"/>
    </row>
    <row r="1046" spans="1:1" x14ac:dyDescent="0.25">
      <c r="A1046" s="36"/>
    </row>
    <row r="1047" spans="1:1" x14ac:dyDescent="0.25">
      <c r="A1047" s="36"/>
    </row>
    <row r="1048" spans="1:1" x14ac:dyDescent="0.25">
      <c r="A1048" s="36"/>
    </row>
    <row r="1049" spans="1:1" x14ac:dyDescent="0.25">
      <c r="A1049" s="36"/>
    </row>
    <row r="1050" spans="1:1" x14ac:dyDescent="0.25">
      <c r="A1050" s="36"/>
    </row>
    <row r="1051" spans="1:1" x14ac:dyDescent="0.25">
      <c r="A1051" s="36"/>
    </row>
    <row r="1052" spans="1:1" x14ac:dyDescent="0.25">
      <c r="A1052" s="36"/>
    </row>
    <row r="1053" spans="1:1" x14ac:dyDescent="0.25">
      <c r="A1053" s="36"/>
    </row>
    <row r="1054" spans="1:1" x14ac:dyDescent="0.25">
      <c r="A1054" s="36"/>
    </row>
    <row r="1055" spans="1:1" x14ac:dyDescent="0.25">
      <c r="A1055" s="36"/>
    </row>
    <row r="1056" spans="1:1" x14ac:dyDescent="0.25">
      <c r="A1056" s="36"/>
    </row>
    <row r="1057" spans="1:1" x14ac:dyDescent="0.25">
      <c r="A1057" s="36"/>
    </row>
    <row r="1058" spans="1:1" x14ac:dyDescent="0.25">
      <c r="A1058" s="36"/>
    </row>
    <row r="1059" spans="1:1" x14ac:dyDescent="0.25">
      <c r="A1059" s="36"/>
    </row>
    <row r="1060" spans="1:1" x14ac:dyDescent="0.25">
      <c r="A1060" s="36"/>
    </row>
    <row r="1061" spans="1:1" x14ac:dyDescent="0.25">
      <c r="A1061" s="36"/>
    </row>
    <row r="1062" spans="1:1" x14ac:dyDescent="0.25">
      <c r="A1062" s="36"/>
    </row>
    <row r="1063" spans="1:1" x14ac:dyDescent="0.25">
      <c r="A1063" s="36"/>
    </row>
    <row r="1064" spans="1:1" x14ac:dyDescent="0.25">
      <c r="A1064" s="36"/>
    </row>
    <row r="1065" spans="1:1" x14ac:dyDescent="0.25">
      <c r="A1065" s="36"/>
    </row>
    <row r="1066" spans="1:1" x14ac:dyDescent="0.25">
      <c r="A1066" s="36"/>
    </row>
    <row r="1067" spans="1:1" x14ac:dyDescent="0.25">
      <c r="A1067" s="36"/>
    </row>
    <row r="1068" spans="1:1" x14ac:dyDescent="0.25">
      <c r="A1068" s="36"/>
    </row>
    <row r="1069" spans="1:1" x14ac:dyDescent="0.25">
      <c r="A1069" s="36"/>
    </row>
    <row r="1070" spans="1:1" x14ac:dyDescent="0.25">
      <c r="A1070" s="36"/>
    </row>
    <row r="1071" spans="1:1" x14ac:dyDescent="0.25">
      <c r="A1071" s="36"/>
    </row>
    <row r="1072" spans="1:1" x14ac:dyDescent="0.25">
      <c r="A1072" s="36"/>
    </row>
    <row r="1073" spans="1:1" x14ac:dyDescent="0.25">
      <c r="A1073" s="36"/>
    </row>
    <row r="1074" spans="1:1" x14ac:dyDescent="0.25">
      <c r="A1074" s="36"/>
    </row>
    <row r="1075" spans="1:1" x14ac:dyDescent="0.25">
      <c r="A1075" s="36"/>
    </row>
    <row r="1076" spans="1:1" x14ac:dyDescent="0.25">
      <c r="A1076" s="36"/>
    </row>
    <row r="1077" spans="1:1" x14ac:dyDescent="0.25">
      <c r="A1077" s="36"/>
    </row>
    <row r="1078" spans="1:1" x14ac:dyDescent="0.25">
      <c r="A1078" s="36"/>
    </row>
    <row r="1079" spans="1:1" x14ac:dyDescent="0.25">
      <c r="A1079" s="36"/>
    </row>
    <row r="1080" spans="1:1" x14ac:dyDescent="0.25">
      <c r="A1080" s="36"/>
    </row>
    <row r="1081" spans="1:1" x14ac:dyDescent="0.25">
      <c r="A1081" s="36"/>
    </row>
    <row r="1082" spans="1:1" x14ac:dyDescent="0.25">
      <c r="A1082" s="36"/>
    </row>
    <row r="1083" spans="1:1" x14ac:dyDescent="0.25">
      <c r="A1083" s="36"/>
    </row>
    <row r="1084" spans="1:1" x14ac:dyDescent="0.25">
      <c r="A1084" s="36"/>
    </row>
    <row r="1085" spans="1:1" x14ac:dyDescent="0.25">
      <c r="A1085" s="36"/>
    </row>
    <row r="1086" spans="1:1" x14ac:dyDescent="0.25">
      <c r="A1086" s="36"/>
    </row>
    <row r="1087" spans="1:1" x14ac:dyDescent="0.25">
      <c r="A1087" s="36"/>
    </row>
    <row r="1088" spans="1:1" x14ac:dyDescent="0.25">
      <c r="A1088" s="36"/>
    </row>
    <row r="1089" spans="1:1" x14ac:dyDescent="0.25">
      <c r="A1089" s="36"/>
    </row>
    <row r="1090" spans="1:1" x14ac:dyDescent="0.25">
      <c r="A1090" s="36"/>
    </row>
    <row r="1091" spans="1:1" x14ac:dyDescent="0.25">
      <c r="A1091" s="36"/>
    </row>
    <row r="1092" spans="1:1" x14ac:dyDescent="0.25">
      <c r="A1092" s="36"/>
    </row>
    <row r="1093" spans="1:1" x14ac:dyDescent="0.25">
      <c r="A1093" s="36"/>
    </row>
    <row r="1094" spans="1:1" x14ac:dyDescent="0.25">
      <c r="A1094" s="36"/>
    </row>
    <row r="1095" spans="1:1" x14ac:dyDescent="0.25">
      <c r="A1095" s="36"/>
    </row>
    <row r="1096" spans="1:1" x14ac:dyDescent="0.25">
      <c r="A1096" s="36"/>
    </row>
    <row r="1097" spans="1:1" x14ac:dyDescent="0.25">
      <c r="A1097" s="36"/>
    </row>
    <row r="1098" spans="1:1" x14ac:dyDescent="0.25">
      <c r="A1098" s="36"/>
    </row>
    <row r="1099" spans="1:1" x14ac:dyDescent="0.25">
      <c r="A1099" s="36"/>
    </row>
    <row r="1100" spans="1:1" x14ac:dyDescent="0.25">
      <c r="A1100" s="36"/>
    </row>
    <row r="1101" spans="1:1" x14ac:dyDescent="0.25">
      <c r="A1101" s="36"/>
    </row>
    <row r="1102" spans="1:1" x14ac:dyDescent="0.25">
      <c r="A1102" s="36"/>
    </row>
    <row r="1103" spans="1:1" x14ac:dyDescent="0.25">
      <c r="A1103" s="36"/>
    </row>
    <row r="1104" spans="1:1" x14ac:dyDescent="0.25">
      <c r="A1104" s="36"/>
    </row>
    <row r="1105" spans="1:1" x14ac:dyDescent="0.25">
      <c r="A1105" s="36"/>
    </row>
    <row r="1106" spans="1:1" x14ac:dyDescent="0.25">
      <c r="A1106" s="36"/>
    </row>
    <row r="1107" spans="1:1" x14ac:dyDescent="0.25">
      <c r="A1107" s="36"/>
    </row>
    <row r="1108" spans="1:1" x14ac:dyDescent="0.25">
      <c r="A1108" s="36"/>
    </row>
    <row r="1109" spans="1:1" x14ac:dyDescent="0.25">
      <c r="A1109" s="36"/>
    </row>
    <row r="1110" spans="1:1" x14ac:dyDescent="0.25">
      <c r="A1110" s="36"/>
    </row>
    <row r="1111" spans="1:1" x14ac:dyDescent="0.25">
      <c r="A1111" s="36"/>
    </row>
    <row r="1112" spans="1:1" x14ac:dyDescent="0.25">
      <c r="A1112" s="36"/>
    </row>
    <row r="1113" spans="1:1" x14ac:dyDescent="0.25">
      <c r="A1113" s="36"/>
    </row>
    <row r="1114" spans="1:1" x14ac:dyDescent="0.25">
      <c r="A1114" s="36"/>
    </row>
    <row r="1115" spans="1:1" x14ac:dyDescent="0.25">
      <c r="A1115" s="36"/>
    </row>
    <row r="1116" spans="1:1" x14ac:dyDescent="0.25">
      <c r="A1116" s="36"/>
    </row>
    <row r="1117" spans="1:1" x14ac:dyDescent="0.25">
      <c r="A1117" s="36"/>
    </row>
    <row r="1118" spans="1:1" x14ac:dyDescent="0.25">
      <c r="A1118" s="36"/>
    </row>
    <row r="1119" spans="1:1" x14ac:dyDescent="0.25">
      <c r="A1119" s="36"/>
    </row>
    <row r="1120" spans="1:1" x14ac:dyDescent="0.25">
      <c r="A1120" s="36"/>
    </row>
    <row r="1121" spans="1:1" x14ac:dyDescent="0.25">
      <c r="A1121" s="36"/>
    </row>
    <row r="1122" spans="1:1" x14ac:dyDescent="0.25">
      <c r="A1122" s="36"/>
    </row>
    <row r="1123" spans="1:1" x14ac:dyDescent="0.25">
      <c r="A1123" s="36"/>
    </row>
    <row r="1124" spans="1:1" x14ac:dyDescent="0.25">
      <c r="A1124" s="36"/>
    </row>
    <row r="1125" spans="1:1" x14ac:dyDescent="0.25">
      <c r="A1125" s="36"/>
    </row>
    <row r="1126" spans="1:1" x14ac:dyDescent="0.25">
      <c r="A1126" s="36"/>
    </row>
    <row r="1127" spans="1:1" x14ac:dyDescent="0.25">
      <c r="A1127" s="36"/>
    </row>
    <row r="1128" spans="1:1" x14ac:dyDescent="0.25">
      <c r="A1128" s="36"/>
    </row>
    <row r="1129" spans="1:1" x14ac:dyDescent="0.25">
      <c r="A1129" s="36"/>
    </row>
    <row r="1130" spans="1:1" x14ac:dyDescent="0.25">
      <c r="A1130" s="36"/>
    </row>
    <row r="1131" spans="1:1" x14ac:dyDescent="0.25">
      <c r="A1131" s="36"/>
    </row>
    <row r="1132" spans="1:1" x14ac:dyDescent="0.25">
      <c r="A1132" s="36"/>
    </row>
    <row r="1133" spans="1:1" x14ac:dyDescent="0.25">
      <c r="A1133" s="36"/>
    </row>
    <row r="1134" spans="1:1" x14ac:dyDescent="0.25">
      <c r="A1134" s="36"/>
    </row>
    <row r="1135" spans="1:1" x14ac:dyDescent="0.25">
      <c r="A1135" s="36"/>
    </row>
    <row r="1136" spans="1:1" x14ac:dyDescent="0.25">
      <c r="A1136" s="36"/>
    </row>
    <row r="1137" spans="1:1" x14ac:dyDescent="0.25">
      <c r="A1137" s="36"/>
    </row>
    <row r="1138" spans="1:1" x14ac:dyDescent="0.25">
      <c r="A1138" s="36"/>
    </row>
    <row r="1139" spans="1:1" x14ac:dyDescent="0.25">
      <c r="A1139" s="36"/>
    </row>
    <row r="1140" spans="1:1" x14ac:dyDescent="0.25">
      <c r="A1140" s="36"/>
    </row>
    <row r="1141" spans="1:1" x14ac:dyDescent="0.25">
      <c r="A1141" s="36"/>
    </row>
    <row r="1142" spans="1:1" x14ac:dyDescent="0.25">
      <c r="A1142" s="36"/>
    </row>
    <row r="1143" spans="1:1" x14ac:dyDescent="0.25">
      <c r="A1143" s="36"/>
    </row>
    <row r="1144" spans="1:1" x14ac:dyDescent="0.25">
      <c r="A1144" s="36"/>
    </row>
    <row r="1145" spans="1:1" x14ac:dyDescent="0.25">
      <c r="A1145" s="36"/>
    </row>
    <row r="1146" spans="1:1" x14ac:dyDescent="0.25">
      <c r="A1146" s="36"/>
    </row>
    <row r="1147" spans="1:1" x14ac:dyDescent="0.25">
      <c r="A1147" s="36"/>
    </row>
    <row r="1148" spans="1:1" x14ac:dyDescent="0.25">
      <c r="A1148" s="36"/>
    </row>
    <row r="1149" spans="1:1" x14ac:dyDescent="0.25">
      <c r="A1149" s="36"/>
    </row>
    <row r="1150" spans="1:1" x14ac:dyDescent="0.25">
      <c r="A1150" s="36"/>
    </row>
    <row r="1151" spans="1:1" x14ac:dyDescent="0.25">
      <c r="A1151" s="36"/>
    </row>
    <row r="1152" spans="1:1" x14ac:dyDescent="0.25">
      <c r="A1152" s="36"/>
    </row>
    <row r="1153" spans="1:1" x14ac:dyDescent="0.25">
      <c r="A1153" s="36"/>
    </row>
    <row r="1154" spans="1:1" x14ac:dyDescent="0.25">
      <c r="A1154" s="36"/>
    </row>
    <row r="1155" spans="1:1" x14ac:dyDescent="0.25">
      <c r="A1155" s="36"/>
    </row>
    <row r="1156" spans="1:1" x14ac:dyDescent="0.25">
      <c r="A1156" s="36"/>
    </row>
    <row r="1157" spans="1:1" x14ac:dyDescent="0.25">
      <c r="A1157" s="36"/>
    </row>
    <row r="1158" spans="1:1" x14ac:dyDescent="0.25">
      <c r="A1158" s="36"/>
    </row>
    <row r="1159" spans="1:1" x14ac:dyDescent="0.25">
      <c r="A1159" s="36"/>
    </row>
    <row r="1160" spans="1:1" x14ac:dyDescent="0.25">
      <c r="A1160" s="36"/>
    </row>
    <row r="1161" spans="1:1" x14ac:dyDescent="0.25">
      <c r="A1161" s="36"/>
    </row>
    <row r="1162" spans="1:1" x14ac:dyDescent="0.25">
      <c r="A1162" s="36"/>
    </row>
    <row r="1163" spans="1:1" x14ac:dyDescent="0.25">
      <c r="A1163" s="36"/>
    </row>
    <row r="1164" spans="1:1" x14ac:dyDescent="0.25">
      <c r="A1164" s="36"/>
    </row>
    <row r="1165" spans="1:1" x14ac:dyDescent="0.25">
      <c r="A1165" s="36"/>
    </row>
    <row r="1166" spans="1:1" x14ac:dyDescent="0.25">
      <c r="A1166" s="36"/>
    </row>
    <row r="1167" spans="1:1" x14ac:dyDescent="0.25">
      <c r="A1167" s="36"/>
    </row>
    <row r="1168" spans="1:1" x14ac:dyDescent="0.25">
      <c r="A1168" s="36"/>
    </row>
    <row r="1169" spans="1:1" x14ac:dyDescent="0.25">
      <c r="A1169" s="36"/>
    </row>
    <row r="1170" spans="1:1" x14ac:dyDescent="0.25">
      <c r="A1170" s="36"/>
    </row>
    <row r="1171" spans="1:1" x14ac:dyDescent="0.25">
      <c r="A1171" s="36"/>
    </row>
    <row r="1172" spans="1:1" x14ac:dyDescent="0.25">
      <c r="A1172" s="36"/>
    </row>
    <row r="1173" spans="1:1" x14ac:dyDescent="0.25">
      <c r="A1173" s="36"/>
    </row>
    <row r="1174" spans="1:1" x14ac:dyDescent="0.25">
      <c r="A1174" s="36"/>
    </row>
    <row r="1175" spans="1:1" x14ac:dyDescent="0.25">
      <c r="A1175" s="36"/>
    </row>
    <row r="1176" spans="1:1" x14ac:dyDescent="0.25">
      <c r="A1176" s="36"/>
    </row>
    <row r="1177" spans="1:1" x14ac:dyDescent="0.25">
      <c r="A1177" s="36"/>
    </row>
    <row r="1178" spans="1:1" x14ac:dyDescent="0.25">
      <c r="A1178" s="36"/>
    </row>
    <row r="1179" spans="1:1" x14ac:dyDescent="0.25">
      <c r="A1179" s="36"/>
    </row>
    <row r="1180" spans="1:1" x14ac:dyDescent="0.25">
      <c r="A1180" s="36"/>
    </row>
    <row r="1181" spans="1:1" x14ac:dyDescent="0.25">
      <c r="A1181" s="36"/>
    </row>
    <row r="1182" spans="1:1" x14ac:dyDescent="0.25">
      <c r="A1182" s="36"/>
    </row>
    <row r="1183" spans="1:1" x14ac:dyDescent="0.25">
      <c r="A1183" s="36"/>
    </row>
    <row r="1184" spans="1:1" x14ac:dyDescent="0.25">
      <c r="A1184" s="36"/>
    </row>
    <row r="1185" spans="1:1" x14ac:dyDescent="0.25">
      <c r="A1185" s="36"/>
    </row>
    <row r="1186" spans="1:1" x14ac:dyDescent="0.25">
      <c r="A1186" s="36"/>
    </row>
    <row r="1187" spans="1:1" x14ac:dyDescent="0.25">
      <c r="A1187" s="36"/>
    </row>
    <row r="1188" spans="1:1" x14ac:dyDescent="0.25">
      <c r="A1188" s="36"/>
    </row>
    <row r="1189" spans="1:1" x14ac:dyDescent="0.25">
      <c r="A1189" s="36"/>
    </row>
    <row r="1190" spans="1:1" x14ac:dyDescent="0.25">
      <c r="A1190" s="36"/>
    </row>
    <row r="1191" spans="1:1" x14ac:dyDescent="0.25">
      <c r="A1191" s="36"/>
    </row>
    <row r="1192" spans="1:1" x14ac:dyDescent="0.25">
      <c r="A1192" s="36"/>
    </row>
    <row r="1193" spans="1:1" x14ac:dyDescent="0.25">
      <c r="A1193" s="36"/>
    </row>
    <row r="1194" spans="1:1" x14ac:dyDescent="0.25">
      <c r="A1194" s="36"/>
    </row>
    <row r="1195" spans="1:1" x14ac:dyDescent="0.25">
      <c r="A1195" s="36"/>
    </row>
    <row r="1196" spans="1:1" x14ac:dyDescent="0.25">
      <c r="A1196" s="36"/>
    </row>
    <row r="1197" spans="1:1" x14ac:dyDescent="0.25">
      <c r="A1197" s="36"/>
    </row>
    <row r="1198" spans="1:1" x14ac:dyDescent="0.25">
      <c r="A1198" s="36"/>
    </row>
    <row r="1199" spans="1:1" x14ac:dyDescent="0.25">
      <c r="A1199" s="36"/>
    </row>
    <row r="1200" spans="1:1" x14ac:dyDescent="0.25">
      <c r="A1200" s="36"/>
    </row>
    <row r="1201" spans="1:1" x14ac:dyDescent="0.25">
      <c r="A1201" s="36"/>
    </row>
    <row r="1202" spans="1:1" x14ac:dyDescent="0.25">
      <c r="A1202" s="36"/>
    </row>
    <row r="1203" spans="1:1" x14ac:dyDescent="0.25">
      <c r="A1203" s="36"/>
    </row>
    <row r="1204" spans="1:1" x14ac:dyDescent="0.25">
      <c r="A1204" s="36"/>
    </row>
    <row r="1205" spans="1:1" x14ac:dyDescent="0.25">
      <c r="A1205" s="36"/>
    </row>
    <row r="1206" spans="1:1" x14ac:dyDescent="0.25">
      <c r="A1206" s="36"/>
    </row>
    <row r="1207" spans="1:1" x14ac:dyDescent="0.25">
      <c r="A1207" s="36"/>
    </row>
    <row r="1208" spans="1:1" x14ac:dyDescent="0.25">
      <c r="A1208" s="36"/>
    </row>
    <row r="1209" spans="1:1" x14ac:dyDescent="0.25">
      <c r="A1209" s="36"/>
    </row>
    <row r="1210" spans="1:1" x14ac:dyDescent="0.25">
      <c r="A1210" s="36"/>
    </row>
    <row r="1211" spans="1:1" x14ac:dyDescent="0.25">
      <c r="A1211" s="36"/>
    </row>
    <row r="1212" spans="1:1" x14ac:dyDescent="0.25">
      <c r="A1212" s="36"/>
    </row>
    <row r="1213" spans="1:1" x14ac:dyDescent="0.25">
      <c r="A1213" s="36"/>
    </row>
    <row r="1214" spans="1:1" x14ac:dyDescent="0.25">
      <c r="A1214" s="36"/>
    </row>
    <row r="1215" spans="1:1" x14ac:dyDescent="0.25">
      <c r="A1215" s="36"/>
    </row>
    <row r="1216" spans="1:1" x14ac:dyDescent="0.25">
      <c r="A1216" s="36"/>
    </row>
    <row r="1217" spans="1:1" x14ac:dyDescent="0.25">
      <c r="A1217" s="36"/>
    </row>
    <row r="1218" spans="1:1" x14ac:dyDescent="0.25">
      <c r="A1218" s="36"/>
    </row>
    <row r="1219" spans="1:1" x14ac:dyDescent="0.25">
      <c r="A1219" s="36"/>
    </row>
    <row r="1220" spans="1:1" x14ac:dyDescent="0.25">
      <c r="A1220" s="36"/>
    </row>
    <row r="1221" spans="1:1" x14ac:dyDescent="0.25">
      <c r="A1221" s="36"/>
    </row>
    <row r="1222" spans="1:1" x14ac:dyDescent="0.25">
      <c r="A1222" s="36"/>
    </row>
    <row r="1223" spans="1:1" x14ac:dyDescent="0.25">
      <c r="A1223" s="36"/>
    </row>
    <row r="1224" spans="1:1" x14ac:dyDescent="0.25">
      <c r="A1224" s="36"/>
    </row>
    <row r="1225" spans="1:1" x14ac:dyDescent="0.25">
      <c r="A1225" s="36"/>
    </row>
    <row r="1226" spans="1:1" x14ac:dyDescent="0.25">
      <c r="A1226" s="36"/>
    </row>
    <row r="1227" spans="1:1" x14ac:dyDescent="0.25">
      <c r="A1227" s="36"/>
    </row>
    <row r="1228" spans="1:1" x14ac:dyDescent="0.25">
      <c r="A1228" s="36"/>
    </row>
    <row r="1229" spans="1:1" x14ac:dyDescent="0.25">
      <c r="A1229" s="36"/>
    </row>
    <row r="1230" spans="1:1" x14ac:dyDescent="0.25">
      <c r="A1230" s="36"/>
    </row>
    <row r="1231" spans="1:1" x14ac:dyDescent="0.25">
      <c r="A1231" s="36"/>
    </row>
    <row r="1232" spans="1:1" x14ac:dyDescent="0.25">
      <c r="A1232" s="36"/>
    </row>
    <row r="1233" spans="1:1" x14ac:dyDescent="0.25">
      <c r="A1233" s="36"/>
    </row>
    <row r="1234" spans="1:1" x14ac:dyDescent="0.25">
      <c r="A1234" s="36"/>
    </row>
    <row r="1235" spans="1:1" x14ac:dyDescent="0.25">
      <c r="A1235" s="36"/>
    </row>
    <row r="1236" spans="1:1" x14ac:dyDescent="0.25">
      <c r="A1236" s="36"/>
    </row>
    <row r="1237" spans="1:1" x14ac:dyDescent="0.25">
      <c r="A1237" s="36"/>
    </row>
    <row r="1238" spans="1:1" x14ac:dyDescent="0.25">
      <c r="A1238" s="36"/>
    </row>
    <row r="1239" spans="1:1" x14ac:dyDescent="0.25">
      <c r="A1239" s="36"/>
    </row>
    <row r="1240" spans="1:1" x14ac:dyDescent="0.25">
      <c r="A1240" s="36"/>
    </row>
    <row r="1241" spans="1:1" x14ac:dyDescent="0.25">
      <c r="A1241" s="36"/>
    </row>
    <row r="1242" spans="1:1" x14ac:dyDescent="0.25">
      <c r="A1242" s="36"/>
    </row>
    <row r="1243" spans="1:1" x14ac:dyDescent="0.25">
      <c r="A1243" s="36"/>
    </row>
    <row r="1244" spans="1:1" x14ac:dyDescent="0.25">
      <c r="A1244" s="36"/>
    </row>
    <row r="1245" spans="1:1" x14ac:dyDescent="0.25">
      <c r="A1245" s="36"/>
    </row>
    <row r="1246" spans="1:1" x14ac:dyDescent="0.25">
      <c r="A1246" s="36"/>
    </row>
    <row r="1247" spans="1:1" x14ac:dyDescent="0.25">
      <c r="A1247" s="36"/>
    </row>
    <row r="1248" spans="1:1" x14ac:dyDescent="0.25">
      <c r="A1248" s="36"/>
    </row>
    <row r="1249" spans="1:1" x14ac:dyDescent="0.25">
      <c r="A1249" s="36"/>
    </row>
    <row r="1250" spans="1:1" x14ac:dyDescent="0.25">
      <c r="A1250" s="36"/>
    </row>
    <row r="1251" spans="1:1" x14ac:dyDescent="0.25">
      <c r="A1251" s="36"/>
    </row>
    <row r="1252" spans="1:1" x14ac:dyDescent="0.25">
      <c r="A1252" s="36"/>
    </row>
    <row r="1253" spans="1:1" x14ac:dyDescent="0.25">
      <c r="A1253" s="36"/>
    </row>
    <row r="1254" spans="1:1" x14ac:dyDescent="0.25">
      <c r="A1254" s="36"/>
    </row>
    <row r="1255" spans="1:1" x14ac:dyDescent="0.25">
      <c r="A1255" s="36"/>
    </row>
    <row r="1256" spans="1:1" x14ac:dyDescent="0.25">
      <c r="A1256" s="36"/>
    </row>
    <row r="1257" spans="1:1" x14ac:dyDescent="0.25">
      <c r="A1257" s="36"/>
    </row>
    <row r="1258" spans="1:1" x14ac:dyDescent="0.25">
      <c r="A1258" s="36"/>
    </row>
    <row r="1259" spans="1:1" x14ac:dyDescent="0.25">
      <c r="A1259" s="36"/>
    </row>
    <row r="1260" spans="1:1" x14ac:dyDescent="0.25">
      <c r="A1260" s="36"/>
    </row>
    <row r="1261" spans="1:1" x14ac:dyDescent="0.25">
      <c r="A1261" s="36"/>
    </row>
    <row r="1262" spans="1:1" x14ac:dyDescent="0.25">
      <c r="A1262" s="36"/>
    </row>
    <row r="1263" spans="1:1" x14ac:dyDescent="0.25">
      <c r="A1263" s="36"/>
    </row>
    <row r="1264" spans="1:1" x14ac:dyDescent="0.25">
      <c r="A1264" s="36"/>
    </row>
    <row r="1265" spans="1:1" x14ac:dyDescent="0.25">
      <c r="A1265" s="36"/>
    </row>
    <row r="1266" spans="1:1" x14ac:dyDescent="0.25">
      <c r="A1266" s="36"/>
    </row>
    <row r="1267" spans="1:1" x14ac:dyDescent="0.25">
      <c r="A1267" s="36"/>
    </row>
    <row r="1268" spans="1:1" x14ac:dyDescent="0.25">
      <c r="A1268" s="36"/>
    </row>
    <row r="1269" spans="1:1" x14ac:dyDescent="0.25">
      <c r="A1269" s="36"/>
    </row>
    <row r="1270" spans="1:1" x14ac:dyDescent="0.25">
      <c r="A1270" s="36"/>
    </row>
    <row r="1271" spans="1:1" x14ac:dyDescent="0.25">
      <c r="A1271" s="36"/>
    </row>
    <row r="1272" spans="1:1" x14ac:dyDescent="0.25">
      <c r="A1272" s="36"/>
    </row>
    <row r="1273" spans="1:1" x14ac:dyDescent="0.25">
      <c r="A1273" s="36"/>
    </row>
    <row r="1274" spans="1:1" x14ac:dyDescent="0.25">
      <c r="A1274" s="36"/>
    </row>
    <row r="1275" spans="1:1" x14ac:dyDescent="0.25">
      <c r="A1275" s="36"/>
    </row>
    <row r="1276" spans="1:1" x14ac:dyDescent="0.25">
      <c r="A1276" s="36"/>
    </row>
    <row r="1277" spans="1:1" x14ac:dyDescent="0.25">
      <c r="A1277" s="36"/>
    </row>
    <row r="1278" spans="1:1" x14ac:dyDescent="0.25">
      <c r="A1278" s="36"/>
    </row>
    <row r="1279" spans="1:1" x14ac:dyDescent="0.25">
      <c r="A1279" s="36"/>
    </row>
    <row r="1280" spans="1:1" x14ac:dyDescent="0.25">
      <c r="A1280" s="36"/>
    </row>
    <row r="1281" spans="1:1" x14ac:dyDescent="0.25">
      <c r="A1281" s="36"/>
    </row>
    <row r="1282" spans="1:1" x14ac:dyDescent="0.25">
      <c r="A1282" s="36"/>
    </row>
    <row r="1283" spans="1:1" x14ac:dyDescent="0.25">
      <c r="A1283" s="36"/>
    </row>
    <row r="1284" spans="1:1" x14ac:dyDescent="0.25">
      <c r="A1284" s="36"/>
    </row>
    <row r="1285" spans="1:1" x14ac:dyDescent="0.25">
      <c r="A1285" s="36"/>
    </row>
    <row r="1286" spans="1:1" x14ac:dyDescent="0.25">
      <c r="A1286" s="36"/>
    </row>
    <row r="1287" spans="1:1" x14ac:dyDescent="0.25">
      <c r="A1287" s="36"/>
    </row>
    <row r="1288" spans="1:1" x14ac:dyDescent="0.25">
      <c r="A1288" s="36"/>
    </row>
    <row r="1289" spans="1:1" x14ac:dyDescent="0.25">
      <c r="A1289" s="36"/>
    </row>
    <row r="1290" spans="1:1" x14ac:dyDescent="0.25">
      <c r="A1290" s="36"/>
    </row>
    <row r="1291" spans="1:1" x14ac:dyDescent="0.25">
      <c r="A1291" s="36"/>
    </row>
    <row r="1292" spans="1:1" x14ac:dyDescent="0.25">
      <c r="A1292" s="36"/>
    </row>
    <row r="1293" spans="1:1" x14ac:dyDescent="0.25">
      <c r="A1293" s="36"/>
    </row>
    <row r="1294" spans="1:1" x14ac:dyDescent="0.25">
      <c r="A1294" s="36"/>
    </row>
    <row r="1295" spans="1:1" x14ac:dyDescent="0.25">
      <c r="A1295" s="36"/>
    </row>
    <row r="1296" spans="1:1" x14ac:dyDescent="0.25">
      <c r="A1296" s="36"/>
    </row>
    <row r="1297" spans="1:1" x14ac:dyDescent="0.25">
      <c r="A1297" s="36"/>
    </row>
    <row r="1298" spans="1:1" x14ac:dyDescent="0.25">
      <c r="A1298" s="36"/>
    </row>
    <row r="1299" spans="1:1" x14ac:dyDescent="0.25">
      <c r="A1299" s="36"/>
    </row>
    <row r="1300" spans="1:1" x14ac:dyDescent="0.25">
      <c r="A1300" s="36"/>
    </row>
    <row r="1301" spans="1:1" x14ac:dyDescent="0.25">
      <c r="A1301" s="36"/>
    </row>
    <row r="1302" spans="1:1" x14ac:dyDescent="0.25">
      <c r="A1302" s="36"/>
    </row>
    <row r="1303" spans="1:1" x14ac:dyDescent="0.25">
      <c r="A1303" s="36"/>
    </row>
    <row r="1304" spans="1:1" x14ac:dyDescent="0.25">
      <c r="A1304" s="36"/>
    </row>
    <row r="1305" spans="1:1" x14ac:dyDescent="0.25">
      <c r="A1305" s="36"/>
    </row>
    <row r="1306" spans="1:1" x14ac:dyDescent="0.25">
      <c r="A1306" s="36"/>
    </row>
    <row r="1308" spans="1:1" x14ac:dyDescent="0.25">
      <c r="A1308" s="36"/>
    </row>
    <row r="1309" spans="1:1" x14ac:dyDescent="0.25">
      <c r="A1309" s="36"/>
    </row>
    <row r="1310" spans="1:1" x14ac:dyDescent="0.25">
      <c r="A1310" s="36"/>
    </row>
    <row r="1311" spans="1:1" x14ac:dyDescent="0.25">
      <c r="A1311" s="36"/>
    </row>
    <row r="1312" spans="1:1" x14ac:dyDescent="0.25">
      <c r="A1312" s="36"/>
    </row>
    <row r="1313" spans="1:1" x14ac:dyDescent="0.25">
      <c r="A1313" s="36"/>
    </row>
    <row r="1314" spans="1:1" x14ac:dyDescent="0.25">
      <c r="A1314" s="36"/>
    </row>
    <row r="1315" spans="1:1" x14ac:dyDescent="0.25">
      <c r="A1315" s="36"/>
    </row>
    <row r="1316" spans="1:1" x14ac:dyDescent="0.25">
      <c r="A1316" s="36"/>
    </row>
    <row r="1317" spans="1:1" x14ac:dyDescent="0.25">
      <c r="A1317" s="36"/>
    </row>
    <row r="1318" spans="1:1" x14ac:dyDescent="0.25">
      <c r="A1318" s="36"/>
    </row>
    <row r="1319" spans="1:1" x14ac:dyDescent="0.25">
      <c r="A1319" s="36"/>
    </row>
    <row r="1320" spans="1:1" x14ac:dyDescent="0.25">
      <c r="A1320" s="36"/>
    </row>
    <row r="1321" spans="1:1" x14ac:dyDescent="0.25">
      <c r="A1321" s="36"/>
    </row>
    <row r="1322" spans="1:1" x14ac:dyDescent="0.25">
      <c r="A1322" s="36"/>
    </row>
    <row r="1323" spans="1:1" x14ac:dyDescent="0.25">
      <c r="A1323" s="36"/>
    </row>
    <row r="1324" spans="1:1" x14ac:dyDescent="0.25">
      <c r="A1324" s="36"/>
    </row>
    <row r="1325" spans="1:1" x14ac:dyDescent="0.25">
      <c r="A1325" s="36"/>
    </row>
    <row r="1326" spans="1:1" x14ac:dyDescent="0.25">
      <c r="A1326" s="36"/>
    </row>
    <row r="1327" spans="1:1" x14ac:dyDescent="0.25">
      <c r="A1327" s="36"/>
    </row>
    <row r="1328" spans="1:1" x14ac:dyDescent="0.25">
      <c r="A1328" s="36"/>
    </row>
    <row r="1329" spans="1:1" x14ac:dyDescent="0.25">
      <c r="A1329" s="36"/>
    </row>
    <row r="1330" spans="1:1" x14ac:dyDescent="0.25">
      <c r="A1330" s="36"/>
    </row>
    <row r="1331" spans="1:1" x14ac:dyDescent="0.25">
      <c r="A1331" s="36"/>
    </row>
    <row r="1332" spans="1:1" x14ac:dyDescent="0.25">
      <c r="A1332" s="36"/>
    </row>
    <row r="1333" spans="1:1" x14ac:dyDescent="0.25">
      <c r="A1333" s="36"/>
    </row>
    <row r="1334" spans="1:1" x14ac:dyDescent="0.25">
      <c r="A1334" s="36"/>
    </row>
    <row r="1335" spans="1:1" x14ac:dyDescent="0.25">
      <c r="A1335" s="36"/>
    </row>
    <row r="1336" spans="1:1" x14ac:dyDescent="0.25">
      <c r="A1336" s="36"/>
    </row>
    <row r="1337" spans="1:1" x14ac:dyDescent="0.25">
      <c r="A1337" s="36"/>
    </row>
    <row r="1338" spans="1:1" x14ac:dyDescent="0.25">
      <c r="A1338" s="36"/>
    </row>
    <row r="1339" spans="1:1" x14ac:dyDescent="0.25">
      <c r="A1339" s="36"/>
    </row>
    <row r="1340" spans="1:1" x14ac:dyDescent="0.25">
      <c r="A1340" s="36"/>
    </row>
    <row r="1341" spans="1:1" x14ac:dyDescent="0.25">
      <c r="A1341" s="36"/>
    </row>
    <row r="1342" spans="1:1" x14ac:dyDescent="0.25">
      <c r="A1342" s="36"/>
    </row>
    <row r="1343" spans="1:1" x14ac:dyDescent="0.25">
      <c r="A1343" s="36"/>
    </row>
    <row r="1344" spans="1:1" x14ac:dyDescent="0.25">
      <c r="A1344" s="36"/>
    </row>
    <row r="1345" spans="1:1" x14ac:dyDescent="0.25">
      <c r="A1345" s="36"/>
    </row>
    <row r="1346" spans="1:1" x14ac:dyDescent="0.25">
      <c r="A1346" s="36"/>
    </row>
    <row r="1347" spans="1:1" x14ac:dyDescent="0.25">
      <c r="A1347" s="36"/>
    </row>
    <row r="1348" spans="1:1" x14ac:dyDescent="0.25">
      <c r="A1348" s="36"/>
    </row>
    <row r="1349" spans="1:1" x14ac:dyDescent="0.25">
      <c r="A1349" s="36"/>
    </row>
    <row r="1350" spans="1:1" x14ac:dyDescent="0.25">
      <c r="A1350" s="36"/>
    </row>
    <row r="1351" spans="1:1" x14ac:dyDescent="0.25">
      <c r="A1351" s="36"/>
    </row>
    <row r="1352" spans="1:1" x14ac:dyDescent="0.25">
      <c r="A1352" s="36"/>
    </row>
    <row r="1353" spans="1:1" x14ac:dyDescent="0.25">
      <c r="A1353" s="36"/>
    </row>
    <row r="1354" spans="1:1" x14ac:dyDescent="0.25">
      <c r="A1354" s="36"/>
    </row>
    <row r="1355" spans="1:1" x14ac:dyDescent="0.25">
      <c r="A1355" s="36"/>
    </row>
    <row r="1356" spans="1:1" x14ac:dyDescent="0.25">
      <c r="A1356" s="36"/>
    </row>
    <row r="1357" spans="1:1" x14ac:dyDescent="0.25">
      <c r="A1357" s="36"/>
    </row>
    <row r="1358" spans="1:1" x14ac:dyDescent="0.25">
      <c r="A1358" s="36"/>
    </row>
    <row r="1359" spans="1:1" x14ac:dyDescent="0.25">
      <c r="A1359" s="36"/>
    </row>
    <row r="1360" spans="1:1" x14ac:dyDescent="0.25">
      <c r="A1360" s="36"/>
    </row>
    <row r="1361" spans="1:1" x14ac:dyDescent="0.25">
      <c r="A1361" s="36"/>
    </row>
    <row r="1362" spans="1:1" x14ac:dyDescent="0.25">
      <c r="A1362" s="36"/>
    </row>
    <row r="1363" spans="1:1" x14ac:dyDescent="0.25">
      <c r="A1363" s="36"/>
    </row>
    <row r="4446" spans="1:1" ht="18.75" x14ac:dyDescent="0.25">
      <c r="A4446" s="35"/>
    </row>
    <row r="4463" spans="1:1" ht="18.75" x14ac:dyDescent="0.25">
      <c r="A4463" s="35"/>
    </row>
    <row r="4587" spans="1:1" ht="18.75" x14ac:dyDescent="0.25">
      <c r="A4587" s="35"/>
    </row>
    <row r="4711" spans="1:1" ht="18.75" x14ac:dyDescent="0.25">
      <c r="A4711" s="35"/>
    </row>
    <row r="4726" spans="1:1" ht="18.75" x14ac:dyDescent="0.25">
      <c r="A4726" s="35"/>
    </row>
    <row r="4741" spans="1:1" ht="18.75" x14ac:dyDescent="0.25">
      <c r="A4741" s="35"/>
    </row>
    <row r="4793" spans="1:1" ht="18.75" x14ac:dyDescent="0.25">
      <c r="A4793" s="35"/>
    </row>
    <row r="4845" spans="1:1" ht="18.75" x14ac:dyDescent="0.25">
      <c r="A4845" s="35"/>
    </row>
    <row r="4897" spans="1:1" ht="18.75" x14ac:dyDescent="0.25">
      <c r="A4897" s="35"/>
    </row>
    <row r="4949" spans="1:1" ht="18.75" x14ac:dyDescent="0.25">
      <c r="A4949" s="35"/>
    </row>
    <row r="5001" spans="1:1" ht="18.75" x14ac:dyDescent="0.25">
      <c r="A5001" s="35"/>
    </row>
    <row r="5053" spans="1:1" ht="18.75" x14ac:dyDescent="0.25">
      <c r="A5053" s="35"/>
    </row>
  </sheetData>
  <phoneticPr fontId="2" type="noConversion"/>
  <conditionalFormatting sqref="B1308:B1048576 B1:B1306">
    <cfRule type="top10" dxfId="15" priority="1" bottom="1" rank="1"/>
    <cfRule type="top10" dxfId="14" priority="2" rank="1"/>
    <cfRule type="cellIs" dxfId="13" priority="3" operator="lessThan">
      <formula>-120000</formula>
    </cfRule>
    <cfRule type="cellIs" dxfId="12" priority="4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132E-93E7-4BAD-AC46-167C4D08D2BB}">
  <dimension ref="A1:O5053"/>
  <sheetViews>
    <sheetView workbookViewId="0">
      <selection activeCell="K11" sqref="K11"/>
    </sheetView>
  </sheetViews>
  <sheetFormatPr defaultRowHeight="16.5" x14ac:dyDescent="0.25"/>
  <cols>
    <col min="1" max="1" width="15.625" style="21" customWidth="1"/>
    <col min="2" max="2" width="20.625" style="20" customWidth="1"/>
    <col min="3" max="3" width="14.75" style="2" customWidth="1"/>
    <col min="4" max="4" width="13.875" style="2" customWidth="1"/>
    <col min="5" max="6" width="9" style="2"/>
    <col min="7" max="7" width="13.875" style="3" bestFit="1" customWidth="1"/>
    <col min="8" max="8" width="12.625" style="3" bestFit="1" customWidth="1"/>
    <col min="9" max="9" width="11.75" style="3" bestFit="1" customWidth="1"/>
    <col min="10" max="10" width="12" style="3" customWidth="1"/>
    <col min="11" max="11" width="10.125" style="3" bestFit="1" customWidth="1"/>
    <col min="12" max="12" width="21.375" style="3" bestFit="1" customWidth="1"/>
    <col min="13" max="16384" width="9" style="38"/>
  </cols>
  <sheetData>
    <row r="1" spans="1:15" x14ac:dyDescent="0.25">
      <c r="A1" s="34" t="s">
        <v>23</v>
      </c>
      <c r="B1" s="32" t="s">
        <v>24</v>
      </c>
      <c r="C1" s="2" t="s">
        <v>38</v>
      </c>
      <c r="D1" s="2" t="s">
        <v>39</v>
      </c>
      <c r="E1" s="2" t="s">
        <v>40</v>
      </c>
    </row>
    <row r="2" spans="1:15" x14ac:dyDescent="0.25">
      <c r="A2" s="36">
        <v>45750</v>
      </c>
      <c r="B2" s="20">
        <v>2379.9999999997999</v>
      </c>
      <c r="C2" s="2">
        <f>VLOOKUP($A2,級距!$A:$K,9,FALSE)</f>
        <v>6</v>
      </c>
      <c r="D2" s="2">
        <f>VLOOKUP($A2,級距!A:K,10,FALSE)</f>
        <v>3</v>
      </c>
      <c r="E2" s="2">
        <f>VLOOKUP($A2,級距!A:K,11,FALSE)</f>
        <v>1</v>
      </c>
      <c r="F2" s="2">
        <f t="shared" ref="F2:F66" si="0">IF(B2&lt;&gt;0,1,0)</f>
        <v>1</v>
      </c>
      <c r="G2" s="6" t="s">
        <v>25</v>
      </c>
      <c r="H2" s="7">
        <f>MAX(B2:B800)</f>
        <v>58640.000000000204</v>
      </c>
      <c r="I2" s="22">
        <f>ABS(H2/H3)</f>
        <v>2.615521855486159</v>
      </c>
      <c r="J2" s="6"/>
      <c r="K2" s="6"/>
      <c r="O2" s="15" t="s">
        <v>18</v>
      </c>
    </row>
    <row r="3" spans="1:15" x14ac:dyDescent="0.25">
      <c r="A3" s="36">
        <v>45743</v>
      </c>
      <c r="B3" s="20">
        <v>-12000</v>
      </c>
      <c r="C3" s="2">
        <f>VLOOKUP($A3,級距!$A:$K,9,FALSE)</f>
        <v>3</v>
      </c>
      <c r="D3" s="2">
        <f>VLOOKUP($A3,級距!A:K,10,FALSE)</f>
        <v>2</v>
      </c>
      <c r="E3" s="2">
        <f>VLOOKUP($A3,級距!A:K,11,FALSE)</f>
        <v>2</v>
      </c>
      <c r="F3" s="2">
        <f t="shared" si="0"/>
        <v>1</v>
      </c>
      <c r="G3" s="6" t="s">
        <v>26</v>
      </c>
      <c r="H3" s="7">
        <f>MIN(B2:B800)</f>
        <v>-22420.0000000002</v>
      </c>
      <c r="I3" s="6"/>
      <c r="J3" s="6"/>
      <c r="K3" s="6"/>
    </row>
    <row r="4" spans="1:15" x14ac:dyDescent="0.25">
      <c r="A4" s="36">
        <v>45734</v>
      </c>
      <c r="B4" s="20">
        <v>-4480</v>
      </c>
      <c r="C4" s="2">
        <f>VLOOKUP($A4,級距!$A:$K,9,FALSE)</f>
        <v>9</v>
      </c>
      <c r="D4" s="2">
        <f>VLOOKUP($A4,級距!A:K,10,FALSE)</f>
        <v>1</v>
      </c>
      <c r="E4" s="2">
        <f>VLOOKUP($A4,級距!A:K,11,FALSE)</f>
        <v>1</v>
      </c>
      <c r="F4" s="2">
        <f t="shared" si="0"/>
        <v>1</v>
      </c>
      <c r="G4" s="6" t="s">
        <v>27</v>
      </c>
      <c r="H4" s="6">
        <v>1</v>
      </c>
      <c r="I4" s="6">
        <v>2</v>
      </c>
      <c r="J4" s="6">
        <v>3</v>
      </c>
      <c r="K4" s="6">
        <v>4</v>
      </c>
      <c r="L4" s="4" t="s">
        <v>28</v>
      </c>
      <c r="O4" s="38" t="s">
        <v>11</v>
      </c>
    </row>
    <row r="5" spans="1:15" x14ac:dyDescent="0.25">
      <c r="A5" s="36">
        <v>45730</v>
      </c>
      <c r="B5" s="20">
        <v>-2859.9999999997999</v>
      </c>
      <c r="C5" s="2">
        <f>VLOOKUP($A5,級距!$A:$K,9,FALSE)</f>
        <v>8</v>
      </c>
      <c r="D5" s="2">
        <f>VLOOKUP($A5,級距!A:K,10,FALSE)</f>
        <v>4</v>
      </c>
      <c r="E5" s="2">
        <f>VLOOKUP($A5,級距!A:K,11,FALSE)</f>
        <v>1</v>
      </c>
      <c r="F5" s="2">
        <f t="shared" si="0"/>
        <v>1</v>
      </c>
      <c r="G5" s="6" t="s">
        <v>29</v>
      </c>
      <c r="H5" s="8">
        <f>COUNTIF($E$2:$E$800,H$4)/COUNT($E$2:$E$800)</f>
        <v>0.23749999999999999</v>
      </c>
      <c r="I5" s="8">
        <f>COUNTIF($E$2:$E$800,I$4)/COUNT($E$2:$E$800)</f>
        <v>0.30312499999999998</v>
      </c>
      <c r="J5" s="8">
        <f>COUNTIF($E$2:$E$800,J$4)/COUNT($E$2:$E$800)</f>
        <v>0.125</v>
      </c>
      <c r="K5" s="8">
        <f>COUNTIF($E$2:$E$800,K$4)/COUNT($E$2:$E$800)</f>
        <v>0.33437499999999998</v>
      </c>
      <c r="O5" s="38" t="s">
        <v>19</v>
      </c>
    </row>
    <row r="6" spans="1:15" x14ac:dyDescent="0.25">
      <c r="A6" s="36">
        <v>45728</v>
      </c>
      <c r="B6" s="20">
        <v>7700</v>
      </c>
      <c r="C6" s="2">
        <f>VLOOKUP($A6,級距!$A:$K,9,FALSE)</f>
        <v>10</v>
      </c>
      <c r="D6" s="2">
        <f>VLOOKUP($A6,級距!A:K,10,FALSE)</f>
        <v>9</v>
      </c>
      <c r="E6" s="2">
        <f>VLOOKUP($A6,級距!A:K,11,FALSE)</f>
        <v>4</v>
      </c>
      <c r="F6" s="2">
        <f t="shared" si="0"/>
        <v>1</v>
      </c>
      <c r="G6" s="6" t="s">
        <v>30</v>
      </c>
      <c r="H6" s="7">
        <f>SUMIF($E$2:$E$800,H$4,$B$2:$B$800)</f>
        <v>-214179.9999999984</v>
      </c>
      <c r="I6" s="7">
        <f>SUMIF($E$2:$E$800,I$4,$B$2:$B$800)</f>
        <v>-573820.00000000047</v>
      </c>
      <c r="J6" s="7">
        <f>SUMIF($E$2:$E$800,J$4,$B$2:$B$800)</f>
        <v>125440.00000000041</v>
      </c>
      <c r="K6" s="7">
        <f>SUMIF($E$2:$E$800,K$4,$B$2:$B$800)</f>
        <v>1410520</v>
      </c>
      <c r="L6" s="16">
        <f>SUM(H6:K6)</f>
        <v>747960.00000000163</v>
      </c>
      <c r="O6" s="38" t="s">
        <v>20</v>
      </c>
    </row>
    <row r="7" spans="1:15" x14ac:dyDescent="0.25">
      <c r="A7" s="36">
        <v>45726</v>
      </c>
      <c r="B7" s="20">
        <v>4380</v>
      </c>
      <c r="C7" s="2">
        <f>VLOOKUP($A7,級距!$A:$K,9,FALSE)</f>
        <v>10</v>
      </c>
      <c r="D7" s="2">
        <f>VLOOKUP($A7,級距!A:K,10,FALSE)</f>
        <v>10</v>
      </c>
      <c r="E7" s="2">
        <f>VLOOKUP($A7,級距!A:K,11,FALSE)</f>
        <v>4</v>
      </c>
      <c r="F7" s="2">
        <f t="shared" si="0"/>
        <v>1</v>
      </c>
      <c r="G7" s="9" t="s">
        <v>31</v>
      </c>
      <c r="H7" s="10">
        <f>COUNTIFS($B$2:$B$800,"&gt;0",$E$2:$E$800,H$4)/COUNTIF($E$2:$E$800,H$4)</f>
        <v>0.36842105263157893</v>
      </c>
      <c r="I7" s="10">
        <f>COUNTIFS($B$2:$B$800,"&gt;0",$E$2:$E$800,I$4)/COUNTIF($E$2:$E$800,I$4)</f>
        <v>0.23711340206185566</v>
      </c>
      <c r="J7" s="10">
        <f>COUNTIFS($B$2:$B$800,"&gt;0",$E$2:$E$800,J$4)/COUNTIF($E$2:$E$800,J$4)</f>
        <v>0.65</v>
      </c>
      <c r="K7" s="10">
        <f>COUNTIFS($B$2:$B$800,"&gt;0",$E$2:$E$800,K$4)/COUNTIF($E$2:$E$800,K$4)</f>
        <v>0.80373831775700932</v>
      </c>
      <c r="L7" s="17">
        <f>COUNTIFS($B$2:$B$800,"&gt;0")/COUNT($B$2:$B$800)</f>
        <v>0.50937500000000002</v>
      </c>
      <c r="O7" s="38" t="s">
        <v>21</v>
      </c>
    </row>
    <row r="8" spans="1:15" x14ac:dyDescent="0.25">
      <c r="A8" s="36">
        <v>45712</v>
      </c>
      <c r="B8" s="20">
        <v>5759.9999999999991</v>
      </c>
      <c r="C8" s="2">
        <f>VLOOKUP($A8,級距!$A:$K,9,FALSE)</f>
        <v>8</v>
      </c>
      <c r="D8" s="2">
        <f>VLOOKUP($A8,級距!A:K,10,FALSE)</f>
        <v>4</v>
      </c>
      <c r="E8" s="2">
        <f>VLOOKUP($A8,級距!A:K,11,FALSE)</f>
        <v>1</v>
      </c>
      <c r="F8" s="2">
        <f t="shared" si="0"/>
        <v>1</v>
      </c>
      <c r="G8" s="9" t="s">
        <v>32</v>
      </c>
      <c r="H8" s="11">
        <f>AVERAGEIFS($B$2:$B$800,$B$2:$B$800,"&gt;0",$E$2:$E$800,H$4)/MAX(1,-AVERAGEIFS($B$2:$B$800,$B$2:$B$800,"&lt;0",$E$2:$E$800,H$4))</f>
        <v>1.0580701826055019</v>
      </c>
      <c r="I8" s="11">
        <f>AVERAGEIFS($B$2:$B$800,$B$2:$B$800,"&gt;0",$E$2:$E$800,I$4)/MAX(1,-AVERAGEIFS($B$2:$B$800,$B$2:$B$800,"&lt;0",$E$2:$E$800,I$4))</f>
        <v>0.69007648126654797</v>
      </c>
      <c r="J8" s="11">
        <f>AVERAGEIFS($B$2:$B$800,$B$2:$B$800,"&gt;0",$E$2:$E$800,J$4)/MAX(1,-AVERAGEIFS($B$2:$B$800,$B$2:$B$800,"&lt;0",$E$2:$E$800,J$4))</f>
        <v>1.2891293407146498</v>
      </c>
      <c r="K8" s="11">
        <f>AVERAGEIFS($B$2:$B$800,$B$2:$B$800,"&gt;0",$E$2:$E$800,K$4)/MAX(2,-AVERAGEIFS($B$2:$B$800,$B$2:$B$800,"&lt;0",$E$2:$E$800,K$4))</f>
        <v>1.8513298873474766</v>
      </c>
      <c r="L8" s="18">
        <f>AVERAGEIFS($B$2:$B$800,$B$2:$B$800,"&gt;0")/MAX(2,-AVERAGEIFS($B$2:$B$800,$B$2:$B$800,"&lt;0"))</f>
        <v>1.403329259067065</v>
      </c>
      <c r="O8" s="38" t="s">
        <v>22</v>
      </c>
    </row>
    <row r="9" spans="1:15" x14ac:dyDescent="0.25">
      <c r="A9" s="36">
        <v>45708</v>
      </c>
      <c r="B9" s="20">
        <v>1540.0000000000005</v>
      </c>
      <c r="C9" s="2">
        <f>VLOOKUP($A9,級距!$A:$K,9,FALSE)</f>
        <v>10</v>
      </c>
      <c r="D9" s="2">
        <f>VLOOKUP($A9,級距!A:K,10,FALSE)</f>
        <v>7</v>
      </c>
      <c r="E9" s="2">
        <f>VLOOKUP($A9,級距!A:K,11,FALSE)</f>
        <v>4</v>
      </c>
      <c r="F9" s="2">
        <f t="shared" si="0"/>
        <v>1</v>
      </c>
      <c r="G9" s="9" t="s">
        <v>33</v>
      </c>
      <c r="H9" s="12">
        <f>H8*H7-(1-H7)</f>
        <v>-0.24176361693481507</v>
      </c>
      <c r="I9" s="12">
        <f>I8*I7-(1-I7)</f>
        <v>-0.59926021578215871</v>
      </c>
      <c r="J9" s="12">
        <f>J8*J7-(1-J7)</f>
        <v>0.48793407146452239</v>
      </c>
      <c r="K9" s="12">
        <f>K8*K7-(1-K7)</f>
        <v>1.2917230870269436</v>
      </c>
      <c r="L9" s="19">
        <f>L8*L7-(1-L7)</f>
        <v>0.22419584133728632</v>
      </c>
      <c r="O9" s="38" t="s">
        <v>16</v>
      </c>
    </row>
    <row r="10" spans="1:15" x14ac:dyDescent="0.25">
      <c r="A10" s="36">
        <v>45684</v>
      </c>
      <c r="B10" s="20">
        <v>3080.0000000002001</v>
      </c>
      <c r="C10" s="2">
        <f>VLOOKUP($A10,級距!$A:$K,9,FALSE)</f>
        <v>7</v>
      </c>
      <c r="D10" s="2">
        <f>VLOOKUP($A10,級距!A:K,10,FALSE)</f>
        <v>8</v>
      </c>
      <c r="E10" s="2">
        <f>VLOOKUP($A10,級距!A:K,11,FALSE)</f>
        <v>4</v>
      </c>
      <c r="F10" s="2">
        <f t="shared" si="0"/>
        <v>1</v>
      </c>
      <c r="G10" s="13" t="s">
        <v>34</v>
      </c>
      <c r="H10" s="25">
        <f>SUM(F2:F800)/COUNT([1]級距!A2:A1342)</f>
        <v>0.2373134328358209</v>
      </c>
      <c r="I10" s="6"/>
      <c r="J10" s="6"/>
      <c r="K10" s="6"/>
    </row>
    <row r="11" spans="1:15" x14ac:dyDescent="0.25">
      <c r="A11" s="36">
        <v>45680</v>
      </c>
      <c r="B11" s="20">
        <v>10279.9999999998</v>
      </c>
      <c r="C11" s="2">
        <f>VLOOKUP($A11,級距!$A:$K,9,FALSE)</f>
        <v>8</v>
      </c>
      <c r="D11" s="2">
        <f>VLOOKUP($A11,級距!A:K,10,FALSE)</f>
        <v>10</v>
      </c>
      <c r="E11" s="2">
        <f>VLOOKUP($A11,級距!A:K,11,FALSE)</f>
        <v>4</v>
      </c>
      <c r="F11" s="2">
        <f t="shared" si="0"/>
        <v>1</v>
      </c>
      <c r="G11" s="23" t="s">
        <v>35</v>
      </c>
      <c r="H11" s="19">
        <f>AVERAGEIF($B$2:$B$800,"&lt;0")</f>
        <v>-10142.838709677406</v>
      </c>
      <c r="I11" s="4"/>
      <c r="J11" s="4"/>
      <c r="K11" s="4"/>
    </row>
    <row r="12" spans="1:15" x14ac:dyDescent="0.25">
      <c r="A12" s="36">
        <v>45679</v>
      </c>
      <c r="B12" s="20">
        <v>-2400</v>
      </c>
      <c r="C12" s="2">
        <f>VLOOKUP($A12,級距!$A:$K,9,FALSE)</f>
        <v>4</v>
      </c>
      <c r="D12" s="2">
        <f>VLOOKUP($A12,級距!A:K,10,FALSE)</f>
        <v>3</v>
      </c>
      <c r="E12" s="2">
        <f>VLOOKUP($A12,級距!A:K,11,FALSE)</f>
        <v>2</v>
      </c>
      <c r="F12" s="2">
        <f t="shared" si="0"/>
        <v>1</v>
      </c>
      <c r="G12" s="23" t="s">
        <v>36</v>
      </c>
      <c r="H12" s="24">
        <f>AVERAGEIF($B$2:$B$800,"&gt;0")</f>
        <v>14233.742331288338</v>
      </c>
      <c r="I12" s="29">
        <f>ABS(H12/H11)</f>
        <v>1.403329259067065</v>
      </c>
      <c r="J12" s="4"/>
      <c r="K12" s="4"/>
    </row>
    <row r="13" spans="1:15" x14ac:dyDescent="0.25">
      <c r="A13" s="36">
        <v>45678</v>
      </c>
      <c r="B13" s="20">
        <v>-22400</v>
      </c>
      <c r="C13" s="2">
        <f>VLOOKUP($A13,級距!$A:$K,9,FALSE)</f>
        <v>6</v>
      </c>
      <c r="D13" s="2">
        <f>VLOOKUP($A13,級距!A:K,10,FALSE)</f>
        <v>4</v>
      </c>
      <c r="E13" s="2">
        <f>VLOOKUP($A13,級距!A:K,11,FALSE)</f>
        <v>1</v>
      </c>
      <c r="F13" s="2">
        <f t="shared" si="0"/>
        <v>1</v>
      </c>
      <c r="G13" s="3" t="s">
        <v>37</v>
      </c>
      <c r="H13" s="5">
        <f xml:space="preserve"> COUNTIF(B1:B508,"&lt;-120000")/COUNT(B1:B508)</f>
        <v>0</v>
      </c>
    </row>
    <row r="14" spans="1:15" x14ac:dyDescent="0.25">
      <c r="A14" s="36">
        <v>45670</v>
      </c>
      <c r="B14" s="20">
        <v>-22400.0000000004</v>
      </c>
      <c r="C14" s="2">
        <f>VLOOKUP($A14,級距!$A:$K,9,FALSE)</f>
        <v>7</v>
      </c>
      <c r="D14" s="2">
        <f>VLOOKUP($A14,級距!A:K,10,FALSE)</f>
        <v>2</v>
      </c>
      <c r="E14" s="2">
        <f>VLOOKUP($A14,級距!A:K,11,FALSE)</f>
        <v>1</v>
      </c>
      <c r="F14" s="2">
        <f t="shared" si="0"/>
        <v>1</v>
      </c>
    </row>
    <row r="15" spans="1:15" x14ac:dyDescent="0.25">
      <c r="A15" s="36">
        <v>45663</v>
      </c>
      <c r="B15" s="20">
        <v>5040</v>
      </c>
      <c r="C15" s="2">
        <f>VLOOKUP($A15,級距!$A:$K,9,FALSE)</f>
        <v>8</v>
      </c>
      <c r="D15" s="2">
        <f>VLOOKUP($A15,級距!A:K,10,FALSE)</f>
        <v>7</v>
      </c>
      <c r="E15" s="2">
        <f>VLOOKUP($A15,級距!A:K,11,FALSE)</f>
        <v>4</v>
      </c>
      <c r="F15" s="2">
        <f t="shared" si="0"/>
        <v>1</v>
      </c>
    </row>
    <row r="16" spans="1:15" x14ac:dyDescent="0.25">
      <c r="A16" s="36">
        <v>45653</v>
      </c>
      <c r="B16" s="20">
        <v>-22400</v>
      </c>
      <c r="C16" s="2">
        <f>VLOOKUP($A16,級距!$A:$K,9,FALSE)</f>
        <v>7</v>
      </c>
      <c r="D16" s="2">
        <f>VLOOKUP($A16,級距!A:K,10,FALSE)</f>
        <v>3</v>
      </c>
      <c r="E16" s="2">
        <f>VLOOKUP($A16,級距!A:K,11,FALSE)</f>
        <v>1</v>
      </c>
      <c r="F16" s="2">
        <f t="shared" si="0"/>
        <v>1</v>
      </c>
    </row>
    <row r="17" spans="1:11" x14ac:dyDescent="0.25">
      <c r="A17" s="36">
        <v>45649</v>
      </c>
      <c r="B17" s="20">
        <v>9600</v>
      </c>
      <c r="C17" s="2">
        <f>VLOOKUP($A17,級距!$A:$K,9,FALSE)</f>
        <v>10</v>
      </c>
      <c r="D17" s="2">
        <f>VLOOKUP($A17,級距!A:K,10,FALSE)</f>
        <v>5</v>
      </c>
      <c r="E17" s="2">
        <f>VLOOKUP($A17,級距!A:K,11,FALSE)</f>
        <v>1</v>
      </c>
      <c r="F17" s="2">
        <f t="shared" si="0"/>
        <v>1</v>
      </c>
      <c r="G17" s="37"/>
      <c r="H17" s="37"/>
      <c r="I17" s="37"/>
      <c r="J17" s="37"/>
      <c r="K17" s="37"/>
    </row>
    <row r="18" spans="1:11" x14ac:dyDescent="0.25">
      <c r="A18" s="36">
        <v>45645</v>
      </c>
      <c r="B18" s="20">
        <v>25800</v>
      </c>
      <c r="C18" s="2">
        <f>VLOOKUP($A18,級距!$A:$K,9,FALSE)</f>
        <v>9</v>
      </c>
      <c r="D18" s="2">
        <f>VLOOKUP($A18,級距!A:K,10,FALSE)</f>
        <v>3</v>
      </c>
      <c r="E18" s="2">
        <f>VLOOKUP($A18,級距!A:K,11,FALSE)</f>
        <v>1</v>
      </c>
      <c r="F18" s="2">
        <f t="shared" si="0"/>
        <v>1</v>
      </c>
      <c r="G18" s="37"/>
      <c r="H18" s="28"/>
      <c r="I18" s="28"/>
      <c r="J18" s="28"/>
      <c r="K18" s="28"/>
    </row>
    <row r="19" spans="1:11" x14ac:dyDescent="0.25">
      <c r="A19" s="36">
        <v>45643</v>
      </c>
      <c r="B19" s="20">
        <v>45360.000000000204</v>
      </c>
      <c r="C19" s="2">
        <f>VLOOKUP($A19,級距!$A:$K,9,FALSE)</f>
        <v>10</v>
      </c>
      <c r="D19" s="2">
        <f>VLOOKUP($A19,級距!A:K,10,FALSE)</f>
        <v>9</v>
      </c>
      <c r="E19" s="2">
        <f>VLOOKUP($A19,級距!A:K,11,FALSE)</f>
        <v>4</v>
      </c>
      <c r="F19" s="2">
        <f t="shared" si="0"/>
        <v>1</v>
      </c>
      <c r="G19" s="37"/>
      <c r="H19" s="28"/>
      <c r="I19" s="28"/>
      <c r="J19" s="28"/>
      <c r="K19" s="28"/>
    </row>
    <row r="20" spans="1:11" x14ac:dyDescent="0.25">
      <c r="A20" s="36">
        <v>45635</v>
      </c>
      <c r="B20" s="20">
        <v>-6320.0000000003993</v>
      </c>
      <c r="C20" s="2">
        <f>VLOOKUP($A20,級距!$A:$K,9,FALSE)</f>
        <v>5</v>
      </c>
      <c r="D20" s="2">
        <f>VLOOKUP($A20,級距!A:K,10,FALSE)</f>
        <v>3</v>
      </c>
      <c r="E20" s="2">
        <f>VLOOKUP($A20,級距!A:K,11,FALSE)</f>
        <v>2</v>
      </c>
      <c r="F20" s="2">
        <f t="shared" si="0"/>
        <v>1</v>
      </c>
      <c r="G20" s="37"/>
      <c r="H20" s="28"/>
      <c r="I20" s="28"/>
      <c r="J20" s="28"/>
      <c r="K20" s="28"/>
    </row>
    <row r="21" spans="1:11" x14ac:dyDescent="0.25">
      <c r="A21" s="36">
        <v>45629</v>
      </c>
      <c r="B21" s="20">
        <v>6800.0000000002001</v>
      </c>
      <c r="C21" s="2">
        <f>VLOOKUP($A21,級距!$A:$K,9,FALSE)</f>
        <v>6</v>
      </c>
      <c r="D21" s="2">
        <f>VLOOKUP($A21,級距!A:K,10,FALSE)</f>
        <v>8</v>
      </c>
      <c r="E21" s="2">
        <f>VLOOKUP($A21,級距!A:K,11,FALSE)</f>
        <v>4</v>
      </c>
      <c r="F21" s="2">
        <f t="shared" si="0"/>
        <v>1</v>
      </c>
      <c r="G21" s="37"/>
      <c r="H21" s="28"/>
      <c r="I21" s="28"/>
      <c r="J21" s="28"/>
      <c r="K21" s="28"/>
    </row>
    <row r="22" spans="1:11" x14ac:dyDescent="0.25">
      <c r="A22" s="36">
        <v>45628</v>
      </c>
      <c r="B22" s="20">
        <v>-4319.9999999997999</v>
      </c>
      <c r="C22" s="2">
        <f>VLOOKUP($A22,級距!$A:$K,9,FALSE)</f>
        <v>8</v>
      </c>
      <c r="D22" s="2">
        <f>VLOOKUP($A22,級距!A:K,10,FALSE)</f>
        <v>6</v>
      </c>
      <c r="E22" s="2">
        <f>VLOOKUP($A22,級距!A:K,11,FALSE)</f>
        <v>1</v>
      </c>
      <c r="F22" s="2">
        <f t="shared" si="0"/>
        <v>1</v>
      </c>
      <c r="G22" s="37"/>
      <c r="H22" s="28"/>
      <c r="I22" s="28"/>
      <c r="J22" s="28"/>
      <c r="K22" s="28"/>
    </row>
    <row r="23" spans="1:11" x14ac:dyDescent="0.25">
      <c r="A23" s="36">
        <v>45615</v>
      </c>
      <c r="B23" s="20">
        <v>-22400</v>
      </c>
      <c r="C23" s="2">
        <f>VLOOKUP($A23,級距!$A:$K,9,FALSE)</f>
        <v>7</v>
      </c>
      <c r="D23" s="2">
        <f>VLOOKUP($A23,級距!A:K,10,FALSE)</f>
        <v>2</v>
      </c>
      <c r="E23" s="2">
        <f>VLOOKUP($A23,級距!A:K,11,FALSE)</f>
        <v>1</v>
      </c>
      <c r="F23" s="2">
        <f t="shared" si="0"/>
        <v>1</v>
      </c>
      <c r="G23" s="37"/>
      <c r="H23" s="28"/>
      <c r="I23" s="28"/>
      <c r="J23" s="28"/>
      <c r="K23" s="28"/>
    </row>
    <row r="24" spans="1:11" x14ac:dyDescent="0.25">
      <c r="A24" s="36">
        <v>45610</v>
      </c>
      <c r="B24" s="20">
        <v>-22399.9999999994</v>
      </c>
      <c r="C24" s="2">
        <f>VLOOKUP($A24,級距!$A:$K,9,FALSE)</f>
        <v>9</v>
      </c>
      <c r="D24" s="2">
        <f>VLOOKUP($A24,級距!A:K,10,FALSE)</f>
        <v>1</v>
      </c>
      <c r="E24" s="2">
        <f>VLOOKUP($A24,級距!A:K,11,FALSE)</f>
        <v>1</v>
      </c>
      <c r="F24" s="2">
        <f t="shared" si="0"/>
        <v>1</v>
      </c>
    </row>
    <row r="25" spans="1:11" x14ac:dyDescent="0.25">
      <c r="A25" s="36">
        <v>45608</v>
      </c>
      <c r="B25" s="20">
        <v>7319.9999999997999</v>
      </c>
      <c r="C25" s="2">
        <f>VLOOKUP($A25,級距!$A:$K,9,FALSE)</f>
        <v>6</v>
      </c>
      <c r="D25" s="2">
        <f>VLOOKUP($A25,級距!A:K,10,FALSE)</f>
        <v>6</v>
      </c>
      <c r="E25" s="2">
        <f>VLOOKUP($A25,級距!A:K,11,FALSE)</f>
        <v>1</v>
      </c>
      <c r="F25" s="2">
        <f t="shared" si="0"/>
        <v>1</v>
      </c>
    </row>
    <row r="26" spans="1:11" x14ac:dyDescent="0.25">
      <c r="A26" s="36">
        <v>45604</v>
      </c>
      <c r="B26" s="20">
        <v>-21340</v>
      </c>
      <c r="C26" s="2">
        <f>VLOOKUP($A26,級距!$A:$K,9,FALSE)</f>
        <v>10</v>
      </c>
      <c r="D26" s="2">
        <f>VLOOKUP($A26,級距!A:K,10,FALSE)</f>
        <v>6</v>
      </c>
      <c r="E26" s="2">
        <f>VLOOKUP($A26,級距!A:K,11,FALSE)</f>
        <v>1</v>
      </c>
      <c r="F26" s="2">
        <f t="shared" si="0"/>
        <v>1</v>
      </c>
      <c r="I26" s="3" t="s">
        <v>15</v>
      </c>
    </row>
    <row r="27" spans="1:11" x14ac:dyDescent="0.25">
      <c r="A27" s="36">
        <v>45601</v>
      </c>
      <c r="B27" s="20">
        <v>5399.9999999997999</v>
      </c>
      <c r="C27" s="2">
        <f>VLOOKUP($A27,級距!$A:$K,9,FALSE)</f>
        <v>9</v>
      </c>
      <c r="D27" s="2">
        <f>VLOOKUP($A27,級距!A:K,10,FALSE)</f>
        <v>9</v>
      </c>
      <c r="E27" s="2">
        <f>VLOOKUP($A27,級距!A:K,11,FALSE)</f>
        <v>4</v>
      </c>
      <c r="F27" s="2">
        <f t="shared" si="0"/>
        <v>1</v>
      </c>
    </row>
    <row r="28" spans="1:11" x14ac:dyDescent="0.25">
      <c r="A28" s="36">
        <v>45600</v>
      </c>
      <c r="B28" s="20">
        <v>-11599.9999999998</v>
      </c>
      <c r="C28" s="2">
        <f>VLOOKUP($A28,級距!$A:$K,9,FALSE)</f>
        <v>3</v>
      </c>
      <c r="D28" s="2">
        <f>VLOOKUP($A28,級距!A:K,10,FALSE)</f>
        <v>3</v>
      </c>
      <c r="E28" s="2">
        <f>VLOOKUP($A28,級距!A:K,11,FALSE)</f>
        <v>2</v>
      </c>
      <c r="F28" s="2">
        <f t="shared" si="0"/>
        <v>1</v>
      </c>
    </row>
    <row r="29" spans="1:11" x14ac:dyDescent="0.25">
      <c r="A29" s="36">
        <v>45596</v>
      </c>
      <c r="B29" s="20">
        <v>10400</v>
      </c>
      <c r="C29" s="2">
        <f>VLOOKUP($A29,級距!$A:$K,9,FALSE)</f>
        <v>9</v>
      </c>
      <c r="D29" s="2">
        <f>VLOOKUP($A29,級距!A:K,10,FALSE)</f>
        <v>9</v>
      </c>
      <c r="E29" s="2">
        <f>VLOOKUP($A29,級距!A:K,11,FALSE)</f>
        <v>4</v>
      </c>
      <c r="F29" s="2">
        <f t="shared" si="0"/>
        <v>1</v>
      </c>
    </row>
    <row r="30" spans="1:11" x14ac:dyDescent="0.25">
      <c r="A30" s="36">
        <v>45593</v>
      </c>
      <c r="B30" s="20">
        <v>11200.000000000198</v>
      </c>
      <c r="C30" s="2">
        <f>VLOOKUP($A30,級距!$A:$K,9,FALSE)</f>
        <v>9</v>
      </c>
      <c r="D30" s="2">
        <f>VLOOKUP($A30,級距!A:K,10,FALSE)</f>
        <v>7</v>
      </c>
      <c r="E30" s="2">
        <f>VLOOKUP($A30,級距!A:K,11,FALSE)</f>
        <v>4</v>
      </c>
      <c r="F30" s="2">
        <f t="shared" si="0"/>
        <v>1</v>
      </c>
    </row>
    <row r="31" spans="1:11" x14ac:dyDescent="0.25">
      <c r="A31" s="36">
        <v>45586</v>
      </c>
      <c r="B31" s="20">
        <v>1200</v>
      </c>
      <c r="C31" s="2">
        <f>VLOOKUP($A31,級距!$A:$K,9,FALSE)</f>
        <v>5</v>
      </c>
      <c r="D31" s="2">
        <f>VLOOKUP($A31,級距!A:K,10,FALSE)</f>
        <v>7</v>
      </c>
      <c r="E31" s="2">
        <f>VLOOKUP($A31,級距!A:K,11,FALSE)</f>
        <v>3</v>
      </c>
      <c r="F31" s="2">
        <f t="shared" si="0"/>
        <v>1</v>
      </c>
    </row>
    <row r="32" spans="1:11" x14ac:dyDescent="0.25">
      <c r="A32" s="36">
        <v>45583</v>
      </c>
      <c r="B32" s="20">
        <v>6799.9999999997999</v>
      </c>
      <c r="C32" s="2">
        <f>VLOOKUP($A32,級距!$A:$K,9,FALSE)</f>
        <v>5</v>
      </c>
      <c r="D32" s="2">
        <f>VLOOKUP($A32,級距!A:K,10,FALSE)</f>
        <v>1</v>
      </c>
      <c r="E32" s="2">
        <f>VLOOKUP($A32,級距!A:K,11,FALSE)</f>
        <v>2</v>
      </c>
      <c r="F32" s="2">
        <f t="shared" si="0"/>
        <v>1</v>
      </c>
    </row>
    <row r="33" spans="1:6" x14ac:dyDescent="0.25">
      <c r="A33" s="36">
        <v>45575</v>
      </c>
      <c r="B33" s="20">
        <v>14639.999999999798</v>
      </c>
      <c r="C33" s="2">
        <f>VLOOKUP($A33,級距!$A:$K,9,FALSE)</f>
        <v>8</v>
      </c>
      <c r="D33" s="2">
        <f>VLOOKUP($A33,級距!A:K,10,FALSE)</f>
        <v>6</v>
      </c>
      <c r="E33" s="2">
        <f>VLOOKUP($A33,級距!A:K,11,FALSE)</f>
        <v>1</v>
      </c>
      <c r="F33" s="2">
        <f t="shared" si="0"/>
        <v>1</v>
      </c>
    </row>
    <row r="34" spans="1:6" x14ac:dyDescent="0.25">
      <c r="A34" s="36">
        <v>45566</v>
      </c>
      <c r="B34" s="20">
        <v>15420.0000000002</v>
      </c>
      <c r="C34" s="2">
        <f>VLOOKUP($A34,級距!$A:$K,9,FALSE)</f>
        <v>7</v>
      </c>
      <c r="D34" s="2">
        <f>VLOOKUP($A34,級距!A:K,10,FALSE)</f>
        <v>7</v>
      </c>
      <c r="E34" s="2">
        <f>VLOOKUP($A34,級距!A:K,11,FALSE)</f>
        <v>4</v>
      </c>
      <c r="F34" s="2">
        <f t="shared" si="0"/>
        <v>1</v>
      </c>
    </row>
    <row r="35" spans="1:6" x14ac:dyDescent="0.25">
      <c r="A35" s="36">
        <v>45559</v>
      </c>
      <c r="B35" s="20">
        <v>10400.0000000002</v>
      </c>
      <c r="C35" s="2">
        <f>VLOOKUP($A35,級距!$A:$K,9,FALSE)</f>
        <v>8</v>
      </c>
      <c r="D35" s="2">
        <f>VLOOKUP($A35,級距!A:K,10,FALSE)</f>
        <v>8</v>
      </c>
      <c r="E35" s="2">
        <f>VLOOKUP($A35,級距!A:K,11,FALSE)</f>
        <v>4</v>
      </c>
      <c r="F35" s="2">
        <f t="shared" si="0"/>
        <v>1</v>
      </c>
    </row>
    <row r="36" spans="1:6" x14ac:dyDescent="0.25">
      <c r="A36" s="36">
        <v>45554</v>
      </c>
      <c r="B36" s="20">
        <v>1600</v>
      </c>
      <c r="C36" s="2">
        <f>VLOOKUP($A36,級距!$A:$K,9,FALSE)</f>
        <v>7</v>
      </c>
      <c r="D36" s="2">
        <f>VLOOKUP($A36,級距!A:K,10,FALSE)</f>
        <v>6</v>
      </c>
      <c r="E36" s="2">
        <f>VLOOKUP($A36,級距!A:K,11,FALSE)</f>
        <v>1</v>
      </c>
      <c r="F36" s="2">
        <f t="shared" si="0"/>
        <v>1</v>
      </c>
    </row>
    <row r="37" spans="1:6" x14ac:dyDescent="0.25">
      <c r="A37" s="36">
        <v>45541</v>
      </c>
      <c r="B37" s="20">
        <v>18720</v>
      </c>
      <c r="C37" s="2">
        <f>VLOOKUP($A37,級距!$A:$K,9,FALSE)</f>
        <v>10</v>
      </c>
      <c r="D37" s="2">
        <f>VLOOKUP($A37,級距!A:K,10,FALSE)</f>
        <v>5</v>
      </c>
      <c r="E37" s="2">
        <f>VLOOKUP($A37,級距!A:K,11,FALSE)</f>
        <v>1</v>
      </c>
      <c r="F37" s="2">
        <f t="shared" si="0"/>
        <v>1</v>
      </c>
    </row>
    <row r="38" spans="1:6" x14ac:dyDescent="0.25">
      <c r="A38" s="36">
        <v>45540</v>
      </c>
      <c r="B38" s="20">
        <v>56000</v>
      </c>
      <c r="C38" s="2">
        <f>VLOOKUP($A38,級距!$A:$K,9,FALSE)</f>
        <v>10</v>
      </c>
      <c r="D38" s="2">
        <f>VLOOKUP($A38,級距!A:K,10,FALSE)</f>
        <v>10</v>
      </c>
      <c r="E38" s="2">
        <f>VLOOKUP($A38,級距!A:K,11,FALSE)</f>
        <v>4</v>
      </c>
      <c r="F38" s="2">
        <f t="shared" si="0"/>
        <v>1</v>
      </c>
    </row>
    <row r="39" spans="1:6" x14ac:dyDescent="0.25">
      <c r="A39" s="36">
        <v>45538</v>
      </c>
      <c r="B39" s="20">
        <v>-1200.0000000002001</v>
      </c>
      <c r="C39" s="2">
        <f>VLOOKUP($A39,級距!$A:$K,9,FALSE)</f>
        <v>8</v>
      </c>
      <c r="D39" s="2">
        <f>VLOOKUP($A39,級距!A:K,10,FALSE)</f>
        <v>6</v>
      </c>
      <c r="E39" s="2">
        <f>VLOOKUP($A39,級距!A:K,11,FALSE)</f>
        <v>1</v>
      </c>
      <c r="F39" s="2">
        <f t="shared" si="0"/>
        <v>1</v>
      </c>
    </row>
    <row r="40" spans="1:6" x14ac:dyDescent="0.25">
      <c r="A40" s="36">
        <v>45532</v>
      </c>
      <c r="B40" s="20">
        <v>-9120.0000000002001</v>
      </c>
      <c r="C40" s="2">
        <f>VLOOKUP($A40,級距!$A:$K,9,FALSE)</f>
        <v>7</v>
      </c>
      <c r="D40" s="2">
        <f>VLOOKUP($A40,級距!A:K,10,FALSE)</f>
        <v>7</v>
      </c>
      <c r="E40" s="2">
        <f>VLOOKUP($A40,級距!A:K,11,FALSE)</f>
        <v>4</v>
      </c>
      <c r="F40" s="2">
        <f t="shared" si="0"/>
        <v>1</v>
      </c>
    </row>
    <row r="41" spans="1:6" x14ac:dyDescent="0.25">
      <c r="A41" s="36">
        <v>45527</v>
      </c>
      <c r="B41" s="20">
        <v>-13599.999999999802</v>
      </c>
      <c r="C41" s="2">
        <f>VLOOKUP($A41,級距!$A:$K,9,FALSE)</f>
        <v>7</v>
      </c>
      <c r="D41" s="2">
        <f>VLOOKUP($A41,級距!A:K,10,FALSE)</f>
        <v>9</v>
      </c>
      <c r="E41" s="2">
        <f>VLOOKUP($A41,級距!A:K,11,FALSE)</f>
        <v>4</v>
      </c>
      <c r="F41" s="2">
        <f t="shared" si="0"/>
        <v>1</v>
      </c>
    </row>
    <row r="42" spans="1:6" x14ac:dyDescent="0.25">
      <c r="A42" s="36">
        <v>45523</v>
      </c>
      <c r="B42" s="20">
        <v>31480.0000000002</v>
      </c>
      <c r="C42" s="2">
        <f>VLOOKUP($A42,級距!$A:$K,9,FALSE)</f>
        <v>9</v>
      </c>
      <c r="D42" s="2">
        <f>VLOOKUP($A42,級距!A:K,10,FALSE)</f>
        <v>7</v>
      </c>
      <c r="E42" s="2">
        <f>VLOOKUP($A42,級距!A:K,11,FALSE)</f>
        <v>4</v>
      </c>
      <c r="F42" s="2">
        <f t="shared" si="0"/>
        <v>1</v>
      </c>
    </row>
    <row r="43" spans="1:6" x14ac:dyDescent="0.25">
      <c r="A43" s="36">
        <v>45520</v>
      </c>
      <c r="B43" s="20">
        <v>-2400</v>
      </c>
      <c r="C43" s="2">
        <f>VLOOKUP($A43,級距!$A:$K,9,FALSE)</f>
        <v>3</v>
      </c>
      <c r="D43" s="2">
        <f>VLOOKUP($A43,級距!A:K,10,FALSE)</f>
        <v>4</v>
      </c>
      <c r="E43" s="2">
        <f>VLOOKUP($A43,級距!A:K,11,FALSE)</f>
        <v>2</v>
      </c>
      <c r="F43" s="2">
        <f t="shared" si="0"/>
        <v>1</v>
      </c>
    </row>
    <row r="44" spans="1:6" x14ac:dyDescent="0.25">
      <c r="A44" s="36">
        <v>45511</v>
      </c>
      <c r="B44" s="20">
        <v>7200.0000000003993</v>
      </c>
      <c r="C44" s="2">
        <f>VLOOKUP($A44,級距!$A:$K,9,FALSE)</f>
        <v>6</v>
      </c>
      <c r="D44" s="2">
        <f>VLOOKUP($A44,級距!A:K,10,FALSE)</f>
        <v>10</v>
      </c>
      <c r="E44" s="2">
        <f>VLOOKUP($A44,級距!A:K,11,FALSE)</f>
        <v>4</v>
      </c>
      <c r="F44" s="2">
        <f t="shared" si="0"/>
        <v>1</v>
      </c>
    </row>
    <row r="45" spans="1:6" x14ac:dyDescent="0.25">
      <c r="A45" s="36">
        <v>45504</v>
      </c>
      <c r="B45" s="20">
        <v>-3599.9999999998004</v>
      </c>
      <c r="C45" s="2">
        <f>VLOOKUP($A45,級距!$A:$K,9,FALSE)</f>
        <v>5</v>
      </c>
      <c r="D45" s="2">
        <f>VLOOKUP($A45,級距!A:K,10,FALSE)</f>
        <v>8</v>
      </c>
      <c r="E45" s="2">
        <f>VLOOKUP($A45,級距!A:K,11,FALSE)</f>
        <v>3</v>
      </c>
      <c r="F45" s="2">
        <f t="shared" si="0"/>
        <v>1</v>
      </c>
    </row>
    <row r="46" spans="1:6" x14ac:dyDescent="0.25">
      <c r="A46" s="36">
        <v>45499</v>
      </c>
      <c r="B46" s="20">
        <v>23000</v>
      </c>
      <c r="C46" s="2">
        <f>VLOOKUP($A46,級距!$A:$K,9,FALSE)</f>
        <v>7</v>
      </c>
      <c r="D46" s="2">
        <f>VLOOKUP($A46,級距!A:K,10,FALSE)</f>
        <v>8</v>
      </c>
      <c r="E46" s="2">
        <f>VLOOKUP($A46,級距!A:K,11,FALSE)</f>
        <v>4</v>
      </c>
      <c r="F46" s="2">
        <f t="shared" si="0"/>
        <v>1</v>
      </c>
    </row>
    <row r="47" spans="1:6" x14ac:dyDescent="0.25">
      <c r="A47" s="36">
        <v>45492</v>
      </c>
      <c r="B47" s="20">
        <v>-2660</v>
      </c>
      <c r="C47" s="2">
        <f>VLOOKUP($A47,級距!$A:$K,9,FALSE)</f>
        <v>1</v>
      </c>
      <c r="D47" s="2">
        <f>VLOOKUP($A47,級距!A:K,10,FALSE)</f>
        <v>9</v>
      </c>
      <c r="E47" s="2">
        <f>VLOOKUP($A47,級距!A:K,11,FALSE)</f>
        <v>3</v>
      </c>
      <c r="F47" s="2">
        <f t="shared" si="0"/>
        <v>1</v>
      </c>
    </row>
    <row r="48" spans="1:6" x14ac:dyDescent="0.25">
      <c r="A48" s="36">
        <v>45483</v>
      </c>
      <c r="B48" s="20">
        <v>-7199.9999999997999</v>
      </c>
      <c r="C48" s="2">
        <f>VLOOKUP($A48,級距!$A:$K,9,FALSE)</f>
        <v>2</v>
      </c>
      <c r="D48" s="2">
        <f>VLOOKUP($A48,級距!A:K,10,FALSE)</f>
        <v>7</v>
      </c>
      <c r="E48" s="2">
        <f>VLOOKUP($A48,級距!A:K,11,FALSE)</f>
        <v>3</v>
      </c>
      <c r="F48" s="2">
        <f t="shared" si="0"/>
        <v>1</v>
      </c>
    </row>
    <row r="49" spans="1:6" x14ac:dyDescent="0.25">
      <c r="A49" s="36">
        <v>45481</v>
      </c>
      <c r="B49" s="20">
        <v>-3199.9999999997999</v>
      </c>
      <c r="C49" s="2">
        <f>VLOOKUP($A49,級距!$A:$K,9,FALSE)</f>
        <v>3</v>
      </c>
      <c r="D49" s="2">
        <f>VLOOKUP($A49,級距!A:K,10,FALSE)</f>
        <v>7</v>
      </c>
      <c r="E49" s="2">
        <f>VLOOKUP($A49,級距!A:K,11,FALSE)</f>
        <v>3</v>
      </c>
      <c r="F49" s="2">
        <f t="shared" si="0"/>
        <v>1</v>
      </c>
    </row>
    <row r="50" spans="1:6" x14ac:dyDescent="0.25">
      <c r="A50" s="36">
        <v>45477</v>
      </c>
      <c r="B50" s="20">
        <v>-8400</v>
      </c>
      <c r="C50" s="2">
        <f>VLOOKUP($A50,級距!$A:$K,9,FALSE)</f>
        <v>4</v>
      </c>
      <c r="D50" s="2">
        <f>VLOOKUP($A50,級距!A:K,10,FALSE)</f>
        <v>3</v>
      </c>
      <c r="E50" s="2">
        <f>VLOOKUP($A50,級距!A:K,11,FALSE)</f>
        <v>2</v>
      </c>
      <c r="F50" s="2">
        <f t="shared" si="0"/>
        <v>1</v>
      </c>
    </row>
    <row r="51" spans="1:6" x14ac:dyDescent="0.25">
      <c r="A51" s="36">
        <v>45467</v>
      </c>
      <c r="B51" s="20">
        <v>4400.0000000002001</v>
      </c>
      <c r="C51" s="2">
        <f>VLOOKUP($A51,級距!$A:$K,9,FALSE)</f>
        <v>8</v>
      </c>
      <c r="D51" s="2">
        <f>VLOOKUP($A51,級距!A:K,10,FALSE)</f>
        <v>7</v>
      </c>
      <c r="E51" s="2">
        <f>VLOOKUP($A51,級距!A:K,11,FALSE)</f>
        <v>4</v>
      </c>
      <c r="F51" s="2">
        <f t="shared" si="0"/>
        <v>1</v>
      </c>
    </row>
    <row r="52" spans="1:6" x14ac:dyDescent="0.25">
      <c r="A52" s="36">
        <v>45462</v>
      </c>
      <c r="B52" s="20">
        <v>-22400</v>
      </c>
      <c r="C52" s="2">
        <f>VLOOKUP($A52,級距!$A:$K,9,FALSE)</f>
        <v>8</v>
      </c>
      <c r="D52" s="2">
        <f>VLOOKUP($A52,級距!A:K,10,FALSE)</f>
        <v>4</v>
      </c>
      <c r="E52" s="2">
        <f>VLOOKUP($A52,級距!A:K,11,FALSE)</f>
        <v>1</v>
      </c>
      <c r="F52" s="2">
        <f t="shared" si="0"/>
        <v>1</v>
      </c>
    </row>
    <row r="53" spans="1:6" x14ac:dyDescent="0.25">
      <c r="A53" s="36">
        <v>45453</v>
      </c>
      <c r="B53" s="20">
        <v>13640.0000000002</v>
      </c>
      <c r="C53" s="2">
        <f>VLOOKUP($A53,級距!$A:$K,9,FALSE)</f>
        <v>8</v>
      </c>
      <c r="D53" s="2">
        <f>VLOOKUP($A53,級距!A:K,10,FALSE)</f>
        <v>8</v>
      </c>
      <c r="E53" s="2">
        <f>VLOOKUP($A53,級距!A:K,11,FALSE)</f>
        <v>4</v>
      </c>
      <c r="F53" s="2">
        <f t="shared" si="0"/>
        <v>1</v>
      </c>
    </row>
    <row r="54" spans="1:6" x14ac:dyDescent="0.25">
      <c r="A54" s="36">
        <v>45436</v>
      </c>
      <c r="B54" s="20">
        <v>-9600.0000000002001</v>
      </c>
      <c r="C54" s="2">
        <f>VLOOKUP($A54,級距!$A:$K,9,FALSE)</f>
        <v>3</v>
      </c>
      <c r="D54" s="2">
        <f>VLOOKUP($A54,級距!A:K,10,FALSE)</f>
        <v>4</v>
      </c>
      <c r="E54" s="2">
        <f>VLOOKUP($A54,級距!A:K,11,FALSE)</f>
        <v>2</v>
      </c>
      <c r="F54" s="2">
        <f t="shared" si="0"/>
        <v>1</v>
      </c>
    </row>
    <row r="55" spans="1:6" x14ac:dyDescent="0.25">
      <c r="A55" s="36">
        <v>45428</v>
      </c>
      <c r="B55" s="20">
        <v>-9599.9999999997999</v>
      </c>
      <c r="C55" s="2">
        <f>VLOOKUP($A55,級距!$A:$K,9,FALSE)</f>
        <v>4</v>
      </c>
      <c r="D55" s="2">
        <f>VLOOKUP($A55,級距!A:K,10,FALSE)</f>
        <v>1</v>
      </c>
      <c r="E55" s="2">
        <f>VLOOKUP($A55,級距!A:K,11,FALSE)</f>
        <v>2</v>
      </c>
      <c r="F55" s="2">
        <f t="shared" si="0"/>
        <v>1</v>
      </c>
    </row>
    <row r="56" spans="1:6" x14ac:dyDescent="0.25">
      <c r="A56" s="36">
        <v>45426</v>
      </c>
      <c r="B56" s="20">
        <v>-10400</v>
      </c>
      <c r="C56" s="2">
        <f>VLOOKUP($A56,級距!$A:$K,9,FALSE)</f>
        <v>3</v>
      </c>
      <c r="D56" s="2">
        <f>VLOOKUP($A56,級距!A:K,10,FALSE)</f>
        <v>6</v>
      </c>
      <c r="E56" s="2">
        <f>VLOOKUP($A56,級距!A:K,11,FALSE)</f>
        <v>2</v>
      </c>
      <c r="F56" s="2">
        <f t="shared" si="0"/>
        <v>1</v>
      </c>
    </row>
    <row r="57" spans="1:6" x14ac:dyDescent="0.25">
      <c r="A57" s="36">
        <v>45425</v>
      </c>
      <c r="B57" s="20">
        <v>-10800</v>
      </c>
      <c r="C57" s="2">
        <f>VLOOKUP($A57,級距!$A:$K,9,FALSE)</f>
        <v>3</v>
      </c>
      <c r="D57" s="2">
        <f>VLOOKUP($A57,級距!A:K,10,FALSE)</f>
        <v>2</v>
      </c>
      <c r="E57" s="2">
        <f>VLOOKUP($A57,級距!A:K,11,FALSE)</f>
        <v>2</v>
      </c>
      <c r="F57" s="2">
        <f t="shared" si="0"/>
        <v>1</v>
      </c>
    </row>
    <row r="58" spans="1:6" x14ac:dyDescent="0.25">
      <c r="A58" s="36">
        <v>45412</v>
      </c>
      <c r="B58" s="20">
        <v>-12400</v>
      </c>
      <c r="C58" s="2">
        <f>VLOOKUP($A58,級距!$A:$K,9,FALSE)</f>
        <v>5</v>
      </c>
      <c r="D58" s="2">
        <f>VLOOKUP($A58,級距!A:K,10,FALSE)</f>
        <v>1</v>
      </c>
      <c r="E58" s="2">
        <f>VLOOKUP($A58,級距!A:K,11,FALSE)</f>
        <v>2</v>
      </c>
      <c r="F58" s="2">
        <f t="shared" si="0"/>
        <v>1</v>
      </c>
    </row>
    <row r="59" spans="1:6" x14ac:dyDescent="0.25">
      <c r="A59" s="36">
        <v>45405</v>
      </c>
      <c r="B59" s="20">
        <v>-599.99999999980002</v>
      </c>
      <c r="C59" s="2">
        <f>VLOOKUP($A59,級距!$A:$K,9,FALSE)</f>
        <v>7</v>
      </c>
      <c r="D59" s="2">
        <f>VLOOKUP($A59,級距!A:K,10,FALSE)</f>
        <v>4</v>
      </c>
      <c r="E59" s="2">
        <f>VLOOKUP($A59,級距!A:K,11,FALSE)</f>
        <v>1</v>
      </c>
      <c r="F59" s="2">
        <f t="shared" si="0"/>
        <v>1</v>
      </c>
    </row>
    <row r="60" spans="1:6" x14ac:dyDescent="0.25">
      <c r="A60" s="36">
        <v>45392</v>
      </c>
      <c r="B60" s="20">
        <v>-12159.9999999998</v>
      </c>
      <c r="C60" s="2">
        <f>VLOOKUP($A60,級距!$A:$K,9,FALSE)</f>
        <v>3</v>
      </c>
      <c r="D60" s="2">
        <f>VLOOKUP($A60,級距!A:K,10,FALSE)</f>
        <v>5</v>
      </c>
      <c r="E60" s="2">
        <f>VLOOKUP($A60,級距!A:K,11,FALSE)</f>
        <v>2</v>
      </c>
      <c r="F60" s="2">
        <f t="shared" si="0"/>
        <v>1</v>
      </c>
    </row>
    <row r="61" spans="1:6" x14ac:dyDescent="0.25">
      <c r="A61" s="36">
        <v>45391</v>
      </c>
      <c r="B61" s="20">
        <v>43120.000000000196</v>
      </c>
      <c r="C61" s="2">
        <f>VLOOKUP($A61,級距!$A:$K,9,FALSE)</f>
        <v>10</v>
      </c>
      <c r="D61" s="2">
        <f>VLOOKUP($A61,級距!A:K,10,FALSE)</f>
        <v>10</v>
      </c>
      <c r="E61" s="2">
        <f>VLOOKUP($A61,級距!A:K,11,FALSE)</f>
        <v>4</v>
      </c>
      <c r="F61" s="2">
        <f t="shared" si="0"/>
        <v>1</v>
      </c>
    </row>
    <row r="62" spans="1:6" x14ac:dyDescent="0.25">
      <c r="A62" s="36">
        <v>45385</v>
      </c>
      <c r="B62" s="20">
        <v>-12400</v>
      </c>
      <c r="C62" s="2">
        <f>VLOOKUP($A62,級距!$A:$K,9,FALSE)</f>
        <v>5</v>
      </c>
      <c r="D62" s="2">
        <f>VLOOKUP($A62,級距!A:K,10,FALSE)</f>
        <v>4</v>
      </c>
      <c r="E62" s="2">
        <f>VLOOKUP($A62,級距!A:K,11,FALSE)</f>
        <v>2</v>
      </c>
      <c r="F62" s="2">
        <f t="shared" si="0"/>
        <v>1</v>
      </c>
    </row>
    <row r="63" spans="1:6" x14ac:dyDescent="0.25">
      <c r="A63" s="36">
        <v>45383</v>
      </c>
      <c r="B63" s="20">
        <v>-12400</v>
      </c>
      <c r="C63" s="2">
        <f>VLOOKUP($A63,級距!$A:$K,9,FALSE)</f>
        <v>5</v>
      </c>
      <c r="D63" s="2">
        <f>VLOOKUP($A63,級距!A:K,10,FALSE)</f>
        <v>2</v>
      </c>
      <c r="E63" s="2">
        <f>VLOOKUP($A63,級距!A:K,11,FALSE)</f>
        <v>2</v>
      </c>
      <c r="F63" s="2">
        <f t="shared" si="0"/>
        <v>1</v>
      </c>
    </row>
    <row r="64" spans="1:6" x14ac:dyDescent="0.25">
      <c r="A64" s="36">
        <v>45378</v>
      </c>
      <c r="B64" s="20">
        <v>-12400</v>
      </c>
      <c r="C64" s="2">
        <f>VLOOKUP($A64,級距!$A:$K,9,FALSE)</f>
        <v>4</v>
      </c>
      <c r="D64" s="2">
        <f>VLOOKUP($A64,級距!A:K,10,FALSE)</f>
        <v>2</v>
      </c>
      <c r="E64" s="2">
        <f>VLOOKUP($A64,級距!A:K,11,FALSE)</f>
        <v>2</v>
      </c>
      <c r="F64" s="2">
        <f t="shared" si="0"/>
        <v>1</v>
      </c>
    </row>
    <row r="65" spans="1:6" x14ac:dyDescent="0.25">
      <c r="A65" s="36">
        <v>45376</v>
      </c>
      <c r="B65" s="20">
        <v>7000.0000000002001</v>
      </c>
      <c r="C65" s="2">
        <f>VLOOKUP($A65,級距!$A:$K,9,FALSE)</f>
        <v>7</v>
      </c>
      <c r="D65" s="2">
        <f>VLOOKUP($A65,級距!A:K,10,FALSE)</f>
        <v>5</v>
      </c>
      <c r="E65" s="2">
        <f>VLOOKUP($A65,級距!A:K,11,FALSE)</f>
        <v>1</v>
      </c>
      <c r="F65" s="2">
        <f t="shared" si="0"/>
        <v>1</v>
      </c>
    </row>
    <row r="66" spans="1:6" x14ac:dyDescent="0.25">
      <c r="A66" s="36">
        <v>45370</v>
      </c>
      <c r="B66" s="20">
        <v>-5599.9999999997999</v>
      </c>
      <c r="C66" s="2">
        <f>VLOOKUP($A66,級距!$A:$K,9,FALSE)</f>
        <v>5</v>
      </c>
      <c r="D66" s="2">
        <f>VLOOKUP($A66,級距!A:K,10,FALSE)</f>
        <v>5</v>
      </c>
      <c r="E66" s="2">
        <f>VLOOKUP($A66,級距!A:K,11,FALSE)</f>
        <v>2</v>
      </c>
      <c r="F66" s="2">
        <f t="shared" si="0"/>
        <v>1</v>
      </c>
    </row>
    <row r="67" spans="1:6" x14ac:dyDescent="0.25">
      <c r="A67" s="36">
        <v>45365</v>
      </c>
      <c r="B67" s="20">
        <v>5760.0000000002001</v>
      </c>
      <c r="C67" s="2">
        <f>VLOOKUP($A67,級距!$A:$K,9,FALSE)</f>
        <v>5</v>
      </c>
      <c r="D67" s="2">
        <f>VLOOKUP($A67,級距!A:K,10,FALSE)</f>
        <v>9</v>
      </c>
      <c r="E67" s="2">
        <f>VLOOKUP($A67,級距!A:K,11,FALSE)</f>
        <v>3</v>
      </c>
      <c r="F67" s="2">
        <f t="shared" ref="F67:F130" si="1">IF(B67&lt;&gt;0,1,0)</f>
        <v>1</v>
      </c>
    </row>
    <row r="68" spans="1:6" x14ac:dyDescent="0.25">
      <c r="A68" s="36">
        <v>45364</v>
      </c>
      <c r="B68" s="20">
        <v>-1680</v>
      </c>
      <c r="C68" s="2">
        <f>VLOOKUP($A68,級距!$A:$K,9,FALSE)</f>
        <v>5</v>
      </c>
      <c r="D68" s="2">
        <f>VLOOKUP($A68,級距!A:K,10,FALSE)</f>
        <v>2</v>
      </c>
      <c r="E68" s="2">
        <f>VLOOKUP($A68,級距!A:K,11,FALSE)</f>
        <v>2</v>
      </c>
      <c r="F68" s="2">
        <f t="shared" si="1"/>
        <v>1</v>
      </c>
    </row>
    <row r="69" spans="1:6" x14ac:dyDescent="0.25">
      <c r="A69" s="36">
        <v>45359</v>
      </c>
      <c r="B69" s="20">
        <v>10820</v>
      </c>
      <c r="C69" s="2">
        <f>VLOOKUP($A69,級距!$A:$K,9,FALSE)</f>
        <v>7</v>
      </c>
      <c r="D69" s="2">
        <f>VLOOKUP($A69,級距!A:K,10,FALSE)</f>
        <v>5</v>
      </c>
      <c r="E69" s="2">
        <f>VLOOKUP($A69,級距!A:K,11,FALSE)</f>
        <v>1</v>
      </c>
      <c r="F69" s="2">
        <f t="shared" si="1"/>
        <v>1</v>
      </c>
    </row>
    <row r="70" spans="1:6" x14ac:dyDescent="0.25">
      <c r="A70" s="36">
        <v>45357</v>
      </c>
      <c r="B70" s="20">
        <v>-5040.0000000002001</v>
      </c>
      <c r="C70" s="2">
        <f>VLOOKUP($A70,級距!$A:$K,9,FALSE)</f>
        <v>8</v>
      </c>
      <c r="D70" s="2">
        <f>VLOOKUP($A70,級距!A:K,10,FALSE)</f>
        <v>8</v>
      </c>
      <c r="E70" s="2">
        <f>VLOOKUP($A70,級距!A:K,11,FALSE)</f>
        <v>4</v>
      </c>
      <c r="F70" s="2">
        <f t="shared" si="1"/>
        <v>1</v>
      </c>
    </row>
    <row r="71" spans="1:6" x14ac:dyDescent="0.25">
      <c r="A71" s="36">
        <v>45356</v>
      </c>
      <c r="B71" s="20">
        <v>-7479.999999999799</v>
      </c>
      <c r="C71" s="2">
        <f>VLOOKUP($A71,級距!$A:$K,9,FALSE)</f>
        <v>5</v>
      </c>
      <c r="D71" s="2">
        <f>VLOOKUP($A71,級距!A:K,10,FALSE)</f>
        <v>3</v>
      </c>
      <c r="E71" s="2">
        <f>VLOOKUP($A71,級距!A:K,11,FALSE)</f>
        <v>2</v>
      </c>
      <c r="F71" s="2">
        <f t="shared" si="1"/>
        <v>1</v>
      </c>
    </row>
    <row r="72" spans="1:6" x14ac:dyDescent="0.25">
      <c r="A72" s="36">
        <v>45344</v>
      </c>
      <c r="B72" s="20">
        <v>-2000</v>
      </c>
      <c r="C72" s="2">
        <f>VLOOKUP($A72,級距!$A:$K,9,FALSE)</f>
        <v>3</v>
      </c>
      <c r="D72" s="2">
        <f>VLOOKUP($A72,級距!A:K,10,FALSE)</f>
        <v>5</v>
      </c>
      <c r="E72" s="2">
        <f>VLOOKUP($A72,級距!A:K,11,FALSE)</f>
        <v>2</v>
      </c>
      <c r="F72" s="2">
        <f t="shared" si="1"/>
        <v>1</v>
      </c>
    </row>
    <row r="73" spans="1:6" x14ac:dyDescent="0.25">
      <c r="A73" s="36">
        <v>45343</v>
      </c>
      <c r="B73" s="20">
        <v>17840</v>
      </c>
      <c r="C73" s="2">
        <f>VLOOKUP($A73,級距!$A:$K,9,FALSE)</f>
        <v>8</v>
      </c>
      <c r="D73" s="2">
        <f>VLOOKUP($A73,級距!A:K,10,FALSE)</f>
        <v>7</v>
      </c>
      <c r="E73" s="2">
        <f>VLOOKUP($A73,級距!A:K,11,FALSE)</f>
        <v>4</v>
      </c>
      <c r="F73" s="2">
        <f t="shared" si="1"/>
        <v>1</v>
      </c>
    </row>
    <row r="74" spans="1:6" x14ac:dyDescent="0.25">
      <c r="A74" s="36">
        <v>45342</v>
      </c>
      <c r="B74" s="20">
        <v>-12400</v>
      </c>
      <c r="C74" s="2">
        <f>VLOOKUP($A74,級距!$A:$K,9,FALSE)</f>
        <v>3</v>
      </c>
      <c r="D74" s="2">
        <f>VLOOKUP($A74,級距!A:K,10,FALSE)</f>
        <v>4</v>
      </c>
      <c r="E74" s="2">
        <f>VLOOKUP($A74,級距!A:K,11,FALSE)</f>
        <v>2</v>
      </c>
      <c r="F74" s="2">
        <f t="shared" si="1"/>
        <v>1</v>
      </c>
    </row>
    <row r="75" spans="1:6" x14ac:dyDescent="0.25">
      <c r="A75" s="36">
        <v>45337</v>
      </c>
      <c r="B75" s="20">
        <v>-6080</v>
      </c>
      <c r="C75" s="2">
        <f>VLOOKUP($A75,級距!$A:$K,9,FALSE)</f>
        <v>2</v>
      </c>
      <c r="D75" s="2">
        <f>VLOOKUP($A75,級距!A:K,10,FALSE)</f>
        <v>2</v>
      </c>
      <c r="E75" s="2">
        <f>VLOOKUP($A75,級距!A:K,11,FALSE)</f>
        <v>2</v>
      </c>
      <c r="F75" s="2">
        <f t="shared" si="1"/>
        <v>1</v>
      </c>
    </row>
    <row r="76" spans="1:6" x14ac:dyDescent="0.25">
      <c r="A76" s="36">
        <v>45328</v>
      </c>
      <c r="B76" s="20">
        <v>16240</v>
      </c>
      <c r="C76" s="2">
        <f>VLOOKUP($A76,級距!$A:$K,9,FALSE)</f>
        <v>7</v>
      </c>
      <c r="D76" s="2">
        <f>VLOOKUP($A76,級距!A:K,10,FALSE)</f>
        <v>8</v>
      </c>
      <c r="E76" s="2">
        <f>VLOOKUP($A76,級距!A:K,11,FALSE)</f>
        <v>4</v>
      </c>
      <c r="F76" s="2">
        <f t="shared" si="1"/>
        <v>1</v>
      </c>
    </row>
    <row r="77" spans="1:6" x14ac:dyDescent="0.25">
      <c r="A77" s="36">
        <v>45324</v>
      </c>
      <c r="B77" s="20">
        <v>9200</v>
      </c>
      <c r="C77" s="2">
        <f>VLOOKUP($A77,級距!$A:$K,9,FALSE)</f>
        <v>5</v>
      </c>
      <c r="D77" s="2">
        <f>VLOOKUP($A77,級距!A:K,10,FALSE)</f>
        <v>9</v>
      </c>
      <c r="E77" s="2">
        <f>VLOOKUP($A77,級距!A:K,11,FALSE)</f>
        <v>3</v>
      </c>
      <c r="F77" s="2">
        <f t="shared" si="1"/>
        <v>1</v>
      </c>
    </row>
    <row r="78" spans="1:6" x14ac:dyDescent="0.25">
      <c r="A78" s="36">
        <v>45322</v>
      </c>
      <c r="B78" s="20">
        <v>5320</v>
      </c>
      <c r="C78" s="2">
        <f>VLOOKUP($A78,級距!$A:$K,9,FALSE)</f>
        <v>5</v>
      </c>
      <c r="D78" s="2">
        <f>VLOOKUP($A78,級距!A:K,10,FALSE)</f>
        <v>7</v>
      </c>
      <c r="E78" s="2">
        <f>VLOOKUP($A78,級距!A:K,11,FALSE)</f>
        <v>3</v>
      </c>
      <c r="F78" s="2">
        <f t="shared" si="1"/>
        <v>1</v>
      </c>
    </row>
    <row r="79" spans="1:6" x14ac:dyDescent="0.25">
      <c r="A79" s="36">
        <v>45313</v>
      </c>
      <c r="B79" s="20">
        <v>0</v>
      </c>
      <c r="C79" s="2">
        <f>VLOOKUP($A79,級距!$A:$K,9,FALSE)</f>
        <v>7</v>
      </c>
      <c r="D79" s="2">
        <f>VLOOKUP($A79,級距!A:K,10,FALSE)</f>
        <v>9</v>
      </c>
      <c r="E79" s="2">
        <f>VLOOKUP($A79,級距!A:K,11,FALSE)</f>
        <v>4</v>
      </c>
      <c r="F79" s="2">
        <f t="shared" si="1"/>
        <v>0</v>
      </c>
    </row>
    <row r="80" spans="1:6" x14ac:dyDescent="0.25">
      <c r="A80" s="36">
        <v>45306</v>
      </c>
      <c r="B80" s="20">
        <v>6840.0000000000009</v>
      </c>
      <c r="C80" s="2">
        <f>VLOOKUP($A80,級距!$A:$K,9,FALSE)</f>
        <v>5</v>
      </c>
      <c r="D80" s="2">
        <f>VLOOKUP($A80,級距!A:K,10,FALSE)</f>
        <v>9</v>
      </c>
      <c r="E80" s="2">
        <f>VLOOKUP($A80,級距!A:K,11,FALSE)</f>
        <v>3</v>
      </c>
      <c r="F80" s="2">
        <f t="shared" si="1"/>
        <v>1</v>
      </c>
    </row>
    <row r="81" spans="1:6" x14ac:dyDescent="0.25">
      <c r="A81" s="36">
        <v>45302</v>
      </c>
      <c r="B81" s="20">
        <v>0</v>
      </c>
      <c r="C81" s="2">
        <f>VLOOKUP($A81,級距!$A:$K,9,FALSE)</f>
        <v>3</v>
      </c>
      <c r="D81" s="2">
        <f>VLOOKUP($A81,級距!A:K,10,FALSE)</f>
        <v>8</v>
      </c>
      <c r="E81" s="2">
        <f>VLOOKUP($A81,級距!A:K,11,FALSE)</f>
        <v>3</v>
      </c>
      <c r="F81" s="2">
        <f t="shared" si="1"/>
        <v>0</v>
      </c>
    </row>
    <row r="82" spans="1:6" x14ac:dyDescent="0.25">
      <c r="A82" s="36">
        <v>45296</v>
      </c>
      <c r="B82" s="20">
        <v>400.00000000020003</v>
      </c>
      <c r="C82" s="2">
        <f>VLOOKUP($A82,級距!$A:$K,9,FALSE)</f>
        <v>5</v>
      </c>
      <c r="D82" s="2">
        <f>VLOOKUP($A82,級距!A:K,10,FALSE)</f>
        <v>7</v>
      </c>
      <c r="E82" s="2">
        <f>VLOOKUP($A82,級距!A:K,11,FALSE)</f>
        <v>3</v>
      </c>
      <c r="F82" s="2">
        <f t="shared" si="1"/>
        <v>1</v>
      </c>
    </row>
    <row r="83" spans="1:6" x14ac:dyDescent="0.25">
      <c r="A83" s="36">
        <v>45293</v>
      </c>
      <c r="B83" s="20">
        <v>5200</v>
      </c>
      <c r="C83" s="2">
        <f>VLOOKUP($A83,級距!$A:$K,9,FALSE)</f>
        <v>7</v>
      </c>
      <c r="D83" s="2">
        <f>VLOOKUP($A83,級距!A:K,10,FALSE)</f>
        <v>7</v>
      </c>
      <c r="E83" s="2">
        <f>VLOOKUP($A83,級距!A:K,11,FALSE)</f>
        <v>4</v>
      </c>
      <c r="F83" s="2">
        <f t="shared" si="1"/>
        <v>1</v>
      </c>
    </row>
    <row r="84" spans="1:6" x14ac:dyDescent="0.25">
      <c r="A84" s="36">
        <v>45287</v>
      </c>
      <c r="B84" s="20">
        <v>-22400</v>
      </c>
      <c r="C84" s="2">
        <f>VLOOKUP($A84,級距!$A:$K,9,FALSE)</f>
        <v>3</v>
      </c>
      <c r="D84" s="2">
        <f>VLOOKUP($A84,級距!A:K,10,FALSE)</f>
        <v>7</v>
      </c>
      <c r="E84" s="2">
        <f>VLOOKUP($A84,級距!A:K,11,FALSE)</f>
        <v>3</v>
      </c>
      <c r="F84" s="2">
        <f t="shared" si="1"/>
        <v>1</v>
      </c>
    </row>
    <row r="85" spans="1:6" x14ac:dyDescent="0.25">
      <c r="A85" s="36">
        <v>45286</v>
      </c>
      <c r="B85" s="20">
        <v>3200</v>
      </c>
      <c r="C85" s="2">
        <f>VLOOKUP($A85,級距!$A:$K,9,FALSE)</f>
        <v>3</v>
      </c>
      <c r="D85" s="2">
        <f>VLOOKUP($A85,級距!A:K,10,FALSE)</f>
        <v>6</v>
      </c>
      <c r="E85" s="2">
        <f>VLOOKUP($A85,級距!A:K,11,FALSE)</f>
        <v>2</v>
      </c>
      <c r="F85" s="2">
        <f t="shared" si="1"/>
        <v>1</v>
      </c>
    </row>
    <row r="86" spans="1:6" x14ac:dyDescent="0.25">
      <c r="A86" s="36">
        <v>45274</v>
      </c>
      <c r="B86" s="20">
        <v>5719.9999999997999</v>
      </c>
      <c r="C86" s="2">
        <f>VLOOKUP($A86,級距!$A:$K,9,FALSE)</f>
        <v>6</v>
      </c>
      <c r="D86" s="2">
        <f>VLOOKUP($A86,級距!A:K,10,FALSE)</f>
        <v>8</v>
      </c>
      <c r="E86" s="2">
        <f>VLOOKUP($A86,級距!A:K,11,FALSE)</f>
        <v>4</v>
      </c>
      <c r="F86" s="2">
        <f t="shared" si="1"/>
        <v>1</v>
      </c>
    </row>
    <row r="87" spans="1:6" x14ac:dyDescent="0.25">
      <c r="A87" s="36">
        <v>45259</v>
      </c>
      <c r="B87" s="20">
        <v>-2239.9999999997999</v>
      </c>
      <c r="C87" s="2">
        <f>VLOOKUP($A87,級距!$A:$K,9,FALSE)</f>
        <v>8</v>
      </c>
      <c r="D87" s="2">
        <f>VLOOKUP($A87,級距!A:K,10,FALSE)</f>
        <v>9</v>
      </c>
      <c r="E87" s="2">
        <f>VLOOKUP($A87,級距!A:K,11,FALSE)</f>
        <v>4</v>
      </c>
      <c r="F87" s="2">
        <f t="shared" si="1"/>
        <v>1</v>
      </c>
    </row>
    <row r="88" spans="1:6" x14ac:dyDescent="0.25">
      <c r="A88" s="36">
        <v>45247</v>
      </c>
      <c r="B88" s="20">
        <v>-10079.9999999998</v>
      </c>
      <c r="C88" s="2">
        <f>VLOOKUP($A88,級距!$A:$K,9,FALSE)</f>
        <v>7</v>
      </c>
      <c r="D88" s="2">
        <f>VLOOKUP($A88,級距!A:K,10,FALSE)</f>
        <v>1</v>
      </c>
      <c r="E88" s="2">
        <f>VLOOKUP($A88,級距!A:K,11,FALSE)</f>
        <v>1</v>
      </c>
      <c r="F88" s="2">
        <f t="shared" si="1"/>
        <v>1</v>
      </c>
    </row>
    <row r="89" spans="1:6" x14ac:dyDescent="0.25">
      <c r="A89" s="36">
        <v>45245</v>
      </c>
      <c r="B89" s="20">
        <v>8799.9999999997999</v>
      </c>
      <c r="C89" s="2">
        <f>VLOOKUP($A89,級距!$A:$K,9,FALSE)</f>
        <v>7</v>
      </c>
      <c r="D89" s="2">
        <f>VLOOKUP($A89,級距!A:K,10,FALSE)</f>
        <v>9</v>
      </c>
      <c r="E89" s="2">
        <f>VLOOKUP($A89,級距!A:K,11,FALSE)</f>
        <v>4</v>
      </c>
      <c r="F89" s="2">
        <f t="shared" si="1"/>
        <v>1</v>
      </c>
    </row>
    <row r="90" spans="1:6" x14ac:dyDescent="0.25">
      <c r="A90" s="36">
        <v>45239</v>
      </c>
      <c r="B90" s="20">
        <v>-4620</v>
      </c>
      <c r="C90" s="2">
        <f>VLOOKUP($A90,級距!$A:$K,9,FALSE)</f>
        <v>9</v>
      </c>
      <c r="D90" s="2">
        <f>VLOOKUP($A90,級距!A:K,10,FALSE)</f>
        <v>3</v>
      </c>
      <c r="E90" s="2">
        <f>VLOOKUP($A90,級距!A:K,11,FALSE)</f>
        <v>1</v>
      </c>
      <c r="F90" s="2">
        <f t="shared" si="1"/>
        <v>1</v>
      </c>
    </row>
    <row r="91" spans="1:6" x14ac:dyDescent="0.25">
      <c r="A91" s="36">
        <v>45236</v>
      </c>
      <c r="B91" s="20">
        <v>-22319.9999999996</v>
      </c>
      <c r="C91" s="2">
        <f>VLOOKUP($A91,級距!$A:$K,9,FALSE)</f>
        <v>7</v>
      </c>
      <c r="D91" s="2">
        <f>VLOOKUP($A91,級距!A:K,10,FALSE)</f>
        <v>6</v>
      </c>
      <c r="E91" s="2">
        <f>VLOOKUP($A91,級距!A:K,11,FALSE)</f>
        <v>1</v>
      </c>
      <c r="F91" s="2">
        <f t="shared" si="1"/>
        <v>1</v>
      </c>
    </row>
    <row r="92" spans="1:6" x14ac:dyDescent="0.25">
      <c r="A92" s="36">
        <v>45233</v>
      </c>
      <c r="B92" s="20">
        <v>-22400</v>
      </c>
      <c r="C92" s="2">
        <f>VLOOKUP($A92,級距!$A:$K,9,FALSE)</f>
        <v>4</v>
      </c>
      <c r="D92" s="2">
        <f>VLOOKUP($A92,級距!A:K,10,FALSE)</f>
        <v>1</v>
      </c>
      <c r="E92" s="2">
        <f>VLOOKUP($A92,級距!A:K,11,FALSE)</f>
        <v>2</v>
      </c>
      <c r="F92" s="2">
        <f t="shared" si="1"/>
        <v>1</v>
      </c>
    </row>
    <row r="93" spans="1:6" x14ac:dyDescent="0.25">
      <c r="A93" s="36">
        <v>45229</v>
      </c>
      <c r="B93" s="20">
        <v>8640</v>
      </c>
      <c r="C93" s="2">
        <f>VLOOKUP($A93,級距!$A:$K,9,FALSE)</f>
        <v>9</v>
      </c>
      <c r="D93" s="2">
        <f>VLOOKUP($A93,級距!A:K,10,FALSE)</f>
        <v>8</v>
      </c>
      <c r="E93" s="2">
        <f>VLOOKUP($A93,級距!A:K,11,FALSE)</f>
        <v>4</v>
      </c>
      <c r="F93" s="2">
        <f t="shared" si="1"/>
        <v>1</v>
      </c>
    </row>
    <row r="94" spans="1:6" x14ac:dyDescent="0.25">
      <c r="A94" s="36">
        <v>45224</v>
      </c>
      <c r="B94" s="20">
        <v>5960.0000000002001</v>
      </c>
      <c r="C94" s="2">
        <f>VLOOKUP($A94,級距!$A:$K,9,FALSE)</f>
        <v>7</v>
      </c>
      <c r="D94" s="2">
        <f>VLOOKUP($A94,級距!A:K,10,FALSE)</f>
        <v>3</v>
      </c>
      <c r="E94" s="2">
        <f>VLOOKUP($A94,級距!A:K,11,FALSE)</f>
        <v>1</v>
      </c>
      <c r="F94" s="2">
        <f t="shared" si="1"/>
        <v>1</v>
      </c>
    </row>
    <row r="95" spans="1:6" x14ac:dyDescent="0.25">
      <c r="A95" s="36">
        <v>45218</v>
      </c>
      <c r="B95" s="20">
        <v>-21200</v>
      </c>
      <c r="C95" s="2">
        <f>VLOOKUP($A95,級距!$A:$K,9,FALSE)</f>
        <v>5</v>
      </c>
      <c r="D95" s="2">
        <f>VLOOKUP($A95,級距!A:K,10,FALSE)</f>
        <v>6</v>
      </c>
      <c r="E95" s="2">
        <f>VLOOKUP($A95,級距!A:K,11,FALSE)</f>
        <v>2</v>
      </c>
      <c r="F95" s="2">
        <f t="shared" si="1"/>
        <v>1</v>
      </c>
    </row>
    <row r="96" spans="1:6" x14ac:dyDescent="0.25">
      <c r="A96" s="36">
        <v>45217</v>
      </c>
      <c r="B96" s="20">
        <v>-3599.9999999998004</v>
      </c>
      <c r="C96" s="2">
        <f>VLOOKUP($A96,級距!$A:$K,9,FALSE)</f>
        <v>10</v>
      </c>
      <c r="D96" s="2">
        <f>VLOOKUP($A96,級距!A:K,10,FALSE)</f>
        <v>7</v>
      </c>
      <c r="E96" s="2">
        <f>VLOOKUP($A96,級距!A:K,11,FALSE)</f>
        <v>4</v>
      </c>
      <c r="F96" s="2">
        <f t="shared" si="1"/>
        <v>1</v>
      </c>
    </row>
    <row r="97" spans="1:6" x14ac:dyDescent="0.25">
      <c r="A97" s="36">
        <v>45210</v>
      </c>
      <c r="B97" s="20">
        <v>34199.999999999804</v>
      </c>
      <c r="C97" s="2">
        <f>VLOOKUP($A97,級距!$A:$K,9,FALSE)</f>
        <v>10</v>
      </c>
      <c r="D97" s="2">
        <f>VLOOKUP($A97,級距!A:K,10,FALSE)</f>
        <v>7</v>
      </c>
      <c r="E97" s="2">
        <f>VLOOKUP($A97,級距!A:K,11,FALSE)</f>
        <v>4</v>
      </c>
      <c r="F97" s="2">
        <f t="shared" si="1"/>
        <v>1</v>
      </c>
    </row>
    <row r="98" spans="1:6" x14ac:dyDescent="0.25">
      <c r="A98" s="36">
        <v>45197</v>
      </c>
      <c r="B98" s="20">
        <v>-22400</v>
      </c>
      <c r="C98" s="2">
        <f>VLOOKUP($A98,級距!$A:$K,9,FALSE)</f>
        <v>8</v>
      </c>
      <c r="D98" s="2">
        <f>VLOOKUP($A98,級距!A:K,10,FALSE)</f>
        <v>5</v>
      </c>
      <c r="E98" s="2">
        <f>VLOOKUP($A98,級距!A:K,11,FALSE)</f>
        <v>1</v>
      </c>
      <c r="F98" s="2">
        <f t="shared" si="1"/>
        <v>1</v>
      </c>
    </row>
    <row r="99" spans="1:6" x14ac:dyDescent="0.25">
      <c r="A99" s="36">
        <v>45191</v>
      </c>
      <c r="B99" s="20">
        <v>16400.0000000002</v>
      </c>
      <c r="C99" s="2">
        <f>VLOOKUP($A99,級距!$A:$K,9,FALSE)</f>
        <v>7</v>
      </c>
      <c r="D99" s="2">
        <f>VLOOKUP($A99,級距!A:K,10,FALSE)</f>
        <v>8</v>
      </c>
      <c r="E99" s="2">
        <f>VLOOKUP($A99,級距!A:K,11,FALSE)</f>
        <v>4</v>
      </c>
      <c r="F99" s="2">
        <f t="shared" si="1"/>
        <v>1</v>
      </c>
    </row>
    <row r="100" spans="1:6" x14ac:dyDescent="0.25">
      <c r="A100" s="36">
        <v>45183</v>
      </c>
      <c r="B100" s="20">
        <v>8400.0000000002001</v>
      </c>
      <c r="C100" s="2">
        <f>VLOOKUP($A100,級距!$A:$K,9,FALSE)</f>
        <v>5</v>
      </c>
      <c r="D100" s="2">
        <f>VLOOKUP($A100,級距!A:K,10,FALSE)</f>
        <v>7</v>
      </c>
      <c r="E100" s="2">
        <f>VLOOKUP($A100,級距!A:K,11,FALSE)</f>
        <v>3</v>
      </c>
      <c r="F100" s="2">
        <f t="shared" si="1"/>
        <v>1</v>
      </c>
    </row>
    <row r="101" spans="1:6" x14ac:dyDescent="0.25">
      <c r="A101" s="36">
        <v>45181</v>
      </c>
      <c r="B101" s="20">
        <v>-7600.0000000002001</v>
      </c>
      <c r="C101" s="2">
        <f>VLOOKUP($A101,級距!$A:$K,9,FALSE)</f>
        <v>3</v>
      </c>
      <c r="D101" s="2">
        <f>VLOOKUP($A101,級距!A:K,10,FALSE)</f>
        <v>4</v>
      </c>
      <c r="E101" s="2">
        <f>VLOOKUP($A101,級距!A:K,11,FALSE)</f>
        <v>2</v>
      </c>
      <c r="F101" s="2">
        <f t="shared" si="1"/>
        <v>1</v>
      </c>
    </row>
    <row r="102" spans="1:6" x14ac:dyDescent="0.25">
      <c r="A102" s="36">
        <v>45176</v>
      </c>
      <c r="B102" s="20">
        <v>-8400</v>
      </c>
      <c r="C102" s="2">
        <f>VLOOKUP($A102,級距!$A:$K,9,FALSE)</f>
        <v>5</v>
      </c>
      <c r="D102" s="2">
        <f>VLOOKUP($A102,級距!A:K,10,FALSE)</f>
        <v>4</v>
      </c>
      <c r="E102" s="2">
        <f>VLOOKUP($A102,級距!A:K,11,FALSE)</f>
        <v>2</v>
      </c>
      <c r="F102" s="2">
        <f t="shared" si="1"/>
        <v>1</v>
      </c>
    </row>
    <row r="103" spans="1:6" x14ac:dyDescent="0.25">
      <c r="A103" s="36">
        <v>45173</v>
      </c>
      <c r="B103" s="20">
        <v>17680</v>
      </c>
      <c r="C103" s="2">
        <f>VLOOKUP($A103,級距!$A:$K,9,FALSE)</f>
        <v>7</v>
      </c>
      <c r="D103" s="2">
        <f>VLOOKUP($A103,級距!A:K,10,FALSE)</f>
        <v>8</v>
      </c>
      <c r="E103" s="2">
        <f>VLOOKUP($A103,級距!A:K,11,FALSE)</f>
        <v>4</v>
      </c>
      <c r="F103" s="2">
        <f t="shared" si="1"/>
        <v>1</v>
      </c>
    </row>
    <row r="104" spans="1:6" x14ac:dyDescent="0.25">
      <c r="A104" s="36">
        <v>45162</v>
      </c>
      <c r="B104" s="20">
        <v>-5599.9999999997999</v>
      </c>
      <c r="C104" s="2">
        <f>VLOOKUP($A104,級距!$A:$K,9,FALSE)</f>
        <v>4</v>
      </c>
      <c r="D104" s="2">
        <f>VLOOKUP($A104,級距!A:K,10,FALSE)</f>
        <v>3</v>
      </c>
      <c r="E104" s="2">
        <f>VLOOKUP($A104,級距!A:K,11,FALSE)</f>
        <v>2</v>
      </c>
      <c r="F104" s="2">
        <f t="shared" si="1"/>
        <v>1</v>
      </c>
    </row>
    <row r="105" spans="1:6" x14ac:dyDescent="0.25">
      <c r="A105" s="36">
        <v>45160</v>
      </c>
      <c r="B105" s="20">
        <v>6959.9999999999991</v>
      </c>
      <c r="C105" s="2">
        <f>VLOOKUP($A105,級距!$A:$K,9,FALSE)</f>
        <v>5</v>
      </c>
      <c r="D105" s="2">
        <f>VLOOKUP($A105,級距!A:K,10,FALSE)</f>
        <v>7</v>
      </c>
      <c r="E105" s="2">
        <f>VLOOKUP($A105,級距!A:K,11,FALSE)</f>
        <v>3</v>
      </c>
      <c r="F105" s="2">
        <f t="shared" si="1"/>
        <v>1</v>
      </c>
    </row>
    <row r="106" spans="1:6" x14ac:dyDescent="0.25">
      <c r="A106" s="36">
        <v>45153</v>
      </c>
      <c r="B106" s="20">
        <v>21460.0000000002</v>
      </c>
      <c r="C106" s="2">
        <f>VLOOKUP($A106,級距!$A:$K,9,FALSE)</f>
        <v>8</v>
      </c>
      <c r="D106" s="2">
        <f>VLOOKUP($A106,級距!A:K,10,FALSE)</f>
        <v>7</v>
      </c>
      <c r="E106" s="2">
        <f>VLOOKUP($A106,級距!A:K,11,FALSE)</f>
        <v>4</v>
      </c>
      <c r="F106" s="2">
        <f t="shared" si="1"/>
        <v>1</v>
      </c>
    </row>
    <row r="107" spans="1:6" x14ac:dyDescent="0.25">
      <c r="A107" s="36">
        <v>45146</v>
      </c>
      <c r="B107" s="20">
        <v>8400.0000000002001</v>
      </c>
      <c r="C107" s="2">
        <f>VLOOKUP($A107,級距!$A:$K,9,FALSE)</f>
        <v>9</v>
      </c>
      <c r="D107" s="2">
        <f>VLOOKUP($A107,級距!A:K,10,FALSE)</f>
        <v>9</v>
      </c>
      <c r="E107" s="2">
        <f>VLOOKUP($A107,級距!A:K,11,FALSE)</f>
        <v>4</v>
      </c>
      <c r="F107" s="2">
        <f t="shared" si="1"/>
        <v>1</v>
      </c>
    </row>
    <row r="108" spans="1:6" x14ac:dyDescent="0.25">
      <c r="A108" s="36">
        <v>45145</v>
      </c>
      <c r="B108" s="20">
        <v>-22400</v>
      </c>
      <c r="C108" s="2">
        <f>VLOOKUP($A108,級距!$A:$K,9,FALSE)</f>
        <v>9</v>
      </c>
      <c r="D108" s="2">
        <f>VLOOKUP($A108,級距!A:K,10,FALSE)</f>
        <v>4</v>
      </c>
      <c r="E108" s="2">
        <f>VLOOKUP($A108,級距!A:K,11,FALSE)</f>
        <v>1</v>
      </c>
      <c r="F108" s="2">
        <f t="shared" si="1"/>
        <v>1</v>
      </c>
    </row>
    <row r="109" spans="1:6" x14ac:dyDescent="0.25">
      <c r="A109" s="36">
        <v>45138</v>
      </c>
      <c r="B109" s="20">
        <v>-2800</v>
      </c>
      <c r="C109" s="2">
        <f>VLOOKUP($A109,級距!$A:$K,9,FALSE)</f>
        <v>7</v>
      </c>
      <c r="D109" s="2">
        <f>VLOOKUP($A109,級距!A:K,10,FALSE)</f>
        <v>6</v>
      </c>
      <c r="E109" s="2">
        <f>VLOOKUP($A109,級距!A:K,11,FALSE)</f>
        <v>1</v>
      </c>
      <c r="F109" s="2">
        <f t="shared" si="1"/>
        <v>1</v>
      </c>
    </row>
    <row r="110" spans="1:6" x14ac:dyDescent="0.25">
      <c r="A110" s="36">
        <v>45134</v>
      </c>
      <c r="B110" s="20">
        <v>33439.999999999796</v>
      </c>
      <c r="C110" s="2">
        <f>VLOOKUP($A110,級距!$A:$K,9,FALSE)</f>
        <v>9</v>
      </c>
      <c r="D110" s="2">
        <f>VLOOKUP($A110,級距!A:K,10,FALSE)</f>
        <v>6</v>
      </c>
      <c r="E110" s="2">
        <f>VLOOKUP($A110,級距!A:K,11,FALSE)</f>
        <v>1</v>
      </c>
      <c r="F110" s="2">
        <f t="shared" si="1"/>
        <v>1</v>
      </c>
    </row>
    <row r="111" spans="1:6" x14ac:dyDescent="0.25">
      <c r="A111" s="36">
        <v>45126</v>
      </c>
      <c r="B111" s="20">
        <v>-22420.0000000002</v>
      </c>
      <c r="C111" s="2">
        <f>VLOOKUP($A111,級距!$A:$K,9,FALSE)</f>
        <v>5</v>
      </c>
      <c r="D111" s="2">
        <f>VLOOKUP($A111,級距!A:K,10,FALSE)</f>
        <v>4</v>
      </c>
      <c r="E111" s="2">
        <f>VLOOKUP($A111,級距!A:K,11,FALSE)</f>
        <v>2</v>
      </c>
      <c r="F111" s="2">
        <f t="shared" si="1"/>
        <v>1</v>
      </c>
    </row>
    <row r="112" spans="1:6" x14ac:dyDescent="0.25">
      <c r="A112" s="36">
        <v>45124</v>
      </c>
      <c r="B112" s="20">
        <v>7600</v>
      </c>
      <c r="C112" s="2">
        <f>VLOOKUP($A112,級距!$A:$K,9,FALSE)</f>
        <v>5</v>
      </c>
      <c r="D112" s="2">
        <f>VLOOKUP($A112,級距!A:K,10,FALSE)</f>
        <v>2</v>
      </c>
      <c r="E112" s="2">
        <f>VLOOKUP($A112,級距!A:K,11,FALSE)</f>
        <v>2</v>
      </c>
      <c r="F112" s="2">
        <f t="shared" si="1"/>
        <v>1</v>
      </c>
    </row>
    <row r="113" spans="1:6" x14ac:dyDescent="0.25">
      <c r="A113" s="36">
        <v>45121</v>
      </c>
      <c r="B113" s="20">
        <v>26639.9999999998</v>
      </c>
      <c r="C113" s="2">
        <f>VLOOKUP($A113,級距!$A:$K,9,FALSE)</f>
        <v>9</v>
      </c>
      <c r="D113" s="2">
        <f>VLOOKUP($A113,級距!A:K,10,FALSE)</f>
        <v>9</v>
      </c>
      <c r="E113" s="2">
        <f>VLOOKUP($A113,級距!A:K,11,FALSE)</f>
        <v>4</v>
      </c>
      <c r="F113" s="2">
        <f t="shared" si="1"/>
        <v>1</v>
      </c>
    </row>
    <row r="114" spans="1:6" x14ac:dyDescent="0.25">
      <c r="A114" s="36">
        <v>45113</v>
      </c>
      <c r="B114" s="20">
        <v>12580.0000000002</v>
      </c>
      <c r="C114" s="2">
        <f>VLOOKUP($A114,級距!$A:$K,9,FALSE)</f>
        <v>8</v>
      </c>
      <c r="D114" s="2">
        <f>VLOOKUP($A114,級距!A:K,10,FALSE)</f>
        <v>7</v>
      </c>
      <c r="E114" s="2">
        <f>VLOOKUP($A114,級距!A:K,11,FALSE)</f>
        <v>4</v>
      </c>
      <c r="F114" s="2">
        <f t="shared" si="1"/>
        <v>1</v>
      </c>
    </row>
    <row r="115" spans="1:6" x14ac:dyDescent="0.25">
      <c r="A115" s="36">
        <v>45107</v>
      </c>
      <c r="B115" s="20">
        <v>10760</v>
      </c>
      <c r="C115" s="2">
        <f>VLOOKUP($A115,級距!$A:$K,9,FALSE)</f>
        <v>8</v>
      </c>
      <c r="D115" s="2">
        <f>VLOOKUP($A115,級距!A:K,10,FALSE)</f>
        <v>9</v>
      </c>
      <c r="E115" s="2">
        <f>VLOOKUP($A115,級距!A:K,11,FALSE)</f>
        <v>4</v>
      </c>
      <c r="F115" s="2">
        <f t="shared" si="1"/>
        <v>1</v>
      </c>
    </row>
    <row r="116" spans="1:6" x14ac:dyDescent="0.25">
      <c r="A116" s="36">
        <v>45097</v>
      </c>
      <c r="B116" s="20">
        <v>10620</v>
      </c>
      <c r="C116" s="2">
        <f>VLOOKUP($A116,級距!$A:$K,9,FALSE)</f>
        <v>8</v>
      </c>
      <c r="D116" s="2">
        <f>VLOOKUP($A116,級距!A:K,10,FALSE)</f>
        <v>8</v>
      </c>
      <c r="E116" s="2">
        <f>VLOOKUP($A116,級距!A:K,11,FALSE)</f>
        <v>4</v>
      </c>
      <c r="F116" s="2">
        <f t="shared" si="1"/>
        <v>1</v>
      </c>
    </row>
    <row r="117" spans="1:6" x14ac:dyDescent="0.25">
      <c r="A117" s="36">
        <v>45093</v>
      </c>
      <c r="B117" s="20">
        <v>-22400</v>
      </c>
      <c r="C117" s="2">
        <f>VLOOKUP($A117,級距!$A:$K,9,FALSE)</f>
        <v>7</v>
      </c>
      <c r="D117" s="2">
        <f>VLOOKUP($A117,級距!A:K,10,FALSE)</f>
        <v>4</v>
      </c>
      <c r="E117" s="2">
        <f>VLOOKUP($A117,級距!A:K,11,FALSE)</f>
        <v>1</v>
      </c>
      <c r="F117" s="2">
        <f t="shared" si="1"/>
        <v>1</v>
      </c>
    </row>
    <row r="118" spans="1:6" x14ac:dyDescent="0.25">
      <c r="A118" s="36">
        <v>45090</v>
      </c>
      <c r="B118" s="20">
        <v>12399.9999999998</v>
      </c>
      <c r="C118" s="2">
        <f>VLOOKUP($A118,級距!$A:$K,9,FALSE)</f>
        <v>5</v>
      </c>
      <c r="D118" s="2">
        <f>VLOOKUP($A118,級距!A:K,10,FALSE)</f>
        <v>6</v>
      </c>
      <c r="E118" s="2">
        <f>VLOOKUP($A118,級距!A:K,11,FALSE)</f>
        <v>2</v>
      </c>
      <c r="F118" s="2">
        <f t="shared" si="1"/>
        <v>1</v>
      </c>
    </row>
    <row r="119" spans="1:6" x14ac:dyDescent="0.25">
      <c r="A119" s="36">
        <v>45085</v>
      </c>
      <c r="B119" s="20">
        <v>34560</v>
      </c>
      <c r="C119" s="2">
        <f>VLOOKUP($A119,級距!$A:$K,9,FALSE)</f>
        <v>10</v>
      </c>
      <c r="D119" s="2">
        <f>VLOOKUP($A119,級距!A:K,10,FALSE)</f>
        <v>8</v>
      </c>
      <c r="E119" s="2">
        <f>VLOOKUP($A119,級距!A:K,11,FALSE)</f>
        <v>4</v>
      </c>
      <c r="F119" s="2">
        <f t="shared" si="1"/>
        <v>1</v>
      </c>
    </row>
    <row r="120" spans="1:6" x14ac:dyDescent="0.25">
      <c r="A120" s="36">
        <v>45078</v>
      </c>
      <c r="B120" s="20">
        <v>-400</v>
      </c>
      <c r="C120" s="2">
        <f>VLOOKUP($A120,級距!$A:$K,9,FALSE)</f>
        <v>6</v>
      </c>
      <c r="D120" s="2">
        <f>VLOOKUP($A120,級距!A:K,10,FALSE)</f>
        <v>6</v>
      </c>
      <c r="E120" s="2">
        <f>VLOOKUP($A120,級距!A:K,11,FALSE)</f>
        <v>1</v>
      </c>
      <c r="F120" s="2">
        <f t="shared" si="1"/>
        <v>1</v>
      </c>
    </row>
    <row r="121" spans="1:6" x14ac:dyDescent="0.25">
      <c r="A121" s="36">
        <v>45072</v>
      </c>
      <c r="B121" s="20">
        <v>-6240</v>
      </c>
      <c r="C121" s="2">
        <f>VLOOKUP($A121,級距!$A:$K,9,FALSE)</f>
        <v>5</v>
      </c>
      <c r="D121" s="2">
        <f>VLOOKUP($A121,級距!A:K,10,FALSE)</f>
        <v>6</v>
      </c>
      <c r="E121" s="2">
        <f>VLOOKUP($A121,級距!A:K,11,FALSE)</f>
        <v>2</v>
      </c>
      <c r="F121" s="2">
        <f t="shared" si="1"/>
        <v>1</v>
      </c>
    </row>
    <row r="122" spans="1:6" x14ac:dyDescent="0.25">
      <c r="A122" s="36">
        <v>45070</v>
      </c>
      <c r="B122" s="20">
        <v>-22400</v>
      </c>
      <c r="C122" s="2">
        <f>VLOOKUP($A122,級距!$A:$K,9,FALSE)</f>
        <v>7</v>
      </c>
      <c r="D122" s="2">
        <f>VLOOKUP($A122,級距!A:K,10,FALSE)</f>
        <v>4</v>
      </c>
      <c r="E122" s="2">
        <f>VLOOKUP($A122,級距!A:K,11,FALSE)</f>
        <v>1</v>
      </c>
      <c r="F122" s="2">
        <f t="shared" si="1"/>
        <v>1</v>
      </c>
    </row>
    <row r="123" spans="1:6" x14ac:dyDescent="0.25">
      <c r="A123" s="36">
        <v>45065</v>
      </c>
      <c r="B123" s="20">
        <v>-22400</v>
      </c>
      <c r="C123" s="2">
        <f>VLOOKUP($A123,級距!$A:$K,9,FALSE)</f>
        <v>7</v>
      </c>
      <c r="D123" s="2">
        <f>VLOOKUP($A123,級距!A:K,10,FALSE)</f>
        <v>10</v>
      </c>
      <c r="E123" s="2">
        <f>VLOOKUP($A123,級距!A:K,11,FALSE)</f>
        <v>4</v>
      </c>
      <c r="F123" s="2">
        <f t="shared" si="1"/>
        <v>1</v>
      </c>
    </row>
    <row r="124" spans="1:6" x14ac:dyDescent="0.25">
      <c r="A124" s="36">
        <v>45063</v>
      </c>
      <c r="B124" s="20">
        <v>31140.000000000204</v>
      </c>
      <c r="C124" s="2">
        <f>VLOOKUP($A124,級距!$A:$K,9,FALSE)</f>
        <v>10</v>
      </c>
      <c r="D124" s="2">
        <f>VLOOKUP($A124,級距!A:K,10,FALSE)</f>
        <v>6</v>
      </c>
      <c r="E124" s="2">
        <f>VLOOKUP($A124,級距!A:K,11,FALSE)</f>
        <v>1</v>
      </c>
      <c r="F124" s="2">
        <f t="shared" si="1"/>
        <v>1</v>
      </c>
    </row>
    <row r="125" spans="1:6" x14ac:dyDescent="0.25">
      <c r="A125" s="36">
        <v>45061</v>
      </c>
      <c r="B125" s="20">
        <v>10960</v>
      </c>
      <c r="C125" s="2">
        <f>VLOOKUP($A125,級距!$A:$K,9,FALSE)</f>
        <v>10</v>
      </c>
      <c r="D125" s="2">
        <f>VLOOKUP($A125,級距!A:K,10,FALSE)</f>
        <v>9</v>
      </c>
      <c r="E125" s="2">
        <f>VLOOKUP($A125,級距!A:K,11,FALSE)</f>
        <v>4</v>
      </c>
      <c r="F125" s="2">
        <f t="shared" si="1"/>
        <v>1</v>
      </c>
    </row>
    <row r="126" spans="1:6" x14ac:dyDescent="0.25">
      <c r="A126" s="36">
        <v>45054</v>
      </c>
      <c r="B126" s="20">
        <v>37459.999999999796</v>
      </c>
      <c r="C126" s="2">
        <f>VLOOKUP($A126,級距!$A:$K,9,FALSE)</f>
        <v>10</v>
      </c>
      <c r="D126" s="2">
        <f>VLOOKUP($A126,級距!A:K,10,FALSE)</f>
        <v>8</v>
      </c>
      <c r="E126" s="2">
        <f>VLOOKUP($A126,級距!A:K,11,FALSE)</f>
        <v>4</v>
      </c>
      <c r="F126" s="2">
        <f t="shared" si="1"/>
        <v>1</v>
      </c>
    </row>
    <row r="127" spans="1:6" x14ac:dyDescent="0.25">
      <c r="A127" s="36">
        <v>45049</v>
      </c>
      <c r="B127" s="20">
        <v>8840</v>
      </c>
      <c r="C127" s="2">
        <f>VLOOKUP($A127,級距!$A:$K,9,FALSE)</f>
        <v>10</v>
      </c>
      <c r="D127" s="2">
        <f>VLOOKUP($A127,級距!A:K,10,FALSE)</f>
        <v>4</v>
      </c>
      <c r="E127" s="2">
        <f>VLOOKUP($A127,級距!A:K,11,FALSE)</f>
        <v>1</v>
      </c>
      <c r="F127" s="2">
        <f t="shared" si="1"/>
        <v>1</v>
      </c>
    </row>
    <row r="128" spans="1:6" x14ac:dyDescent="0.25">
      <c r="A128" s="36">
        <v>45043</v>
      </c>
      <c r="B128" s="20">
        <v>6699.9999999997999</v>
      </c>
      <c r="C128" s="2">
        <f>VLOOKUP($A128,級距!$A:$K,9,FALSE)</f>
        <v>6</v>
      </c>
      <c r="D128" s="2">
        <f>VLOOKUP($A128,級距!A:K,10,FALSE)</f>
        <v>8</v>
      </c>
      <c r="E128" s="2">
        <f>VLOOKUP($A128,級距!A:K,11,FALSE)</f>
        <v>4</v>
      </c>
      <c r="F128" s="2">
        <f t="shared" si="1"/>
        <v>1</v>
      </c>
    </row>
    <row r="129" spans="1:6" x14ac:dyDescent="0.25">
      <c r="A129" s="36">
        <v>45041</v>
      </c>
      <c r="B129" s="20">
        <v>-12800</v>
      </c>
      <c r="C129" s="2">
        <f>VLOOKUP($A129,級距!$A:$K,9,FALSE)</f>
        <v>7</v>
      </c>
      <c r="D129" s="2">
        <f>VLOOKUP($A129,級距!A:K,10,FALSE)</f>
        <v>9</v>
      </c>
      <c r="E129" s="2">
        <f>VLOOKUP($A129,級距!A:K,11,FALSE)</f>
        <v>4</v>
      </c>
      <c r="F129" s="2">
        <f t="shared" si="1"/>
        <v>1</v>
      </c>
    </row>
    <row r="130" spans="1:6" x14ac:dyDescent="0.25">
      <c r="A130" s="36">
        <v>45033</v>
      </c>
      <c r="B130" s="20">
        <v>-12400</v>
      </c>
      <c r="C130" s="2">
        <f>VLOOKUP($A130,級距!$A:$K,9,FALSE)</f>
        <v>7</v>
      </c>
      <c r="D130" s="2">
        <f>VLOOKUP($A130,級距!A:K,10,FALSE)</f>
        <v>4</v>
      </c>
      <c r="E130" s="2">
        <f>VLOOKUP($A130,級距!A:K,11,FALSE)</f>
        <v>1</v>
      </c>
      <c r="F130" s="2">
        <f t="shared" si="1"/>
        <v>1</v>
      </c>
    </row>
    <row r="131" spans="1:6" x14ac:dyDescent="0.25">
      <c r="A131" s="36">
        <v>45026</v>
      </c>
      <c r="B131" s="20">
        <v>30160.000000000004</v>
      </c>
      <c r="C131" s="2">
        <f>VLOOKUP($A131,級距!$A:$K,9,FALSE)</f>
        <v>10</v>
      </c>
      <c r="D131" s="2">
        <f>VLOOKUP($A131,級距!A:K,10,FALSE)</f>
        <v>8</v>
      </c>
      <c r="E131" s="2">
        <f>VLOOKUP($A131,級距!A:K,11,FALSE)</f>
        <v>4</v>
      </c>
      <c r="F131" s="2">
        <f t="shared" ref="F131:F194" si="2">IF(B131&lt;&gt;0,1,0)</f>
        <v>1</v>
      </c>
    </row>
    <row r="132" spans="1:6" x14ac:dyDescent="0.25">
      <c r="A132" s="36">
        <v>45019</v>
      </c>
      <c r="B132" s="20">
        <v>3000</v>
      </c>
      <c r="C132" s="2">
        <f>VLOOKUP($A132,級距!$A:$K,9,FALSE)</f>
        <v>8</v>
      </c>
      <c r="D132" s="2">
        <f>VLOOKUP($A132,級距!A:K,10,FALSE)</f>
        <v>7</v>
      </c>
      <c r="E132" s="2">
        <f>VLOOKUP($A132,級距!A:K,11,FALSE)</f>
        <v>4</v>
      </c>
      <c r="F132" s="2">
        <f t="shared" si="2"/>
        <v>1</v>
      </c>
    </row>
    <row r="133" spans="1:6" x14ac:dyDescent="0.25">
      <c r="A133" s="36">
        <v>45016</v>
      </c>
      <c r="B133" s="20">
        <v>799.99999999980002</v>
      </c>
      <c r="C133" s="2">
        <f>VLOOKUP($A133,級距!$A:$K,9,FALSE)</f>
        <v>1</v>
      </c>
      <c r="D133" s="2">
        <f>VLOOKUP($A133,級距!A:K,10,FALSE)</f>
        <v>10</v>
      </c>
      <c r="E133" s="2">
        <f>VLOOKUP($A133,級距!A:K,11,FALSE)</f>
        <v>3</v>
      </c>
      <c r="F133" s="2">
        <f t="shared" si="2"/>
        <v>1</v>
      </c>
    </row>
    <row r="134" spans="1:6" x14ac:dyDescent="0.25">
      <c r="A134" s="36">
        <v>45008</v>
      </c>
      <c r="B134" s="20">
        <v>-22400</v>
      </c>
      <c r="C134" s="2">
        <f>VLOOKUP($A134,級距!$A:$K,9,FALSE)</f>
        <v>8</v>
      </c>
      <c r="D134" s="2">
        <f>VLOOKUP($A134,級距!A:K,10,FALSE)</f>
        <v>7</v>
      </c>
      <c r="E134" s="2">
        <f>VLOOKUP($A134,級距!A:K,11,FALSE)</f>
        <v>4</v>
      </c>
      <c r="F134" s="2">
        <f t="shared" si="2"/>
        <v>1</v>
      </c>
    </row>
    <row r="135" spans="1:6" x14ac:dyDescent="0.25">
      <c r="A135" s="36">
        <v>45006</v>
      </c>
      <c r="B135" s="20">
        <v>6000</v>
      </c>
      <c r="C135" s="2">
        <f>VLOOKUP($A135,級距!$A:$K,9,FALSE)</f>
        <v>7</v>
      </c>
      <c r="D135" s="2">
        <f>VLOOKUP($A135,級距!A:K,10,FALSE)</f>
        <v>7</v>
      </c>
      <c r="E135" s="2">
        <f>VLOOKUP($A135,級距!A:K,11,FALSE)</f>
        <v>4</v>
      </c>
      <c r="F135" s="2">
        <f t="shared" si="2"/>
        <v>1</v>
      </c>
    </row>
    <row r="136" spans="1:6" x14ac:dyDescent="0.25">
      <c r="A136" s="36">
        <v>45005</v>
      </c>
      <c r="B136" s="20">
        <v>-12400</v>
      </c>
      <c r="C136" s="2">
        <f>VLOOKUP($A136,級距!$A:$K,9,FALSE)</f>
        <v>10</v>
      </c>
      <c r="D136" s="2">
        <f>VLOOKUP($A136,級距!A:K,10,FALSE)</f>
        <v>2</v>
      </c>
      <c r="E136" s="2">
        <f>VLOOKUP($A136,級距!A:K,11,FALSE)</f>
        <v>1</v>
      </c>
      <c r="F136" s="2">
        <f t="shared" si="2"/>
        <v>1</v>
      </c>
    </row>
    <row r="137" spans="1:6" x14ac:dyDescent="0.25">
      <c r="A137" s="36">
        <v>45002</v>
      </c>
      <c r="B137" s="20">
        <v>399.99999999979997</v>
      </c>
      <c r="C137" s="2">
        <f>VLOOKUP($A137,級距!$A:$K,9,FALSE)</f>
        <v>7</v>
      </c>
      <c r="D137" s="2">
        <f>VLOOKUP($A137,級距!A:K,10,FALSE)</f>
        <v>1</v>
      </c>
      <c r="E137" s="2">
        <f>VLOOKUP($A137,級距!A:K,11,FALSE)</f>
        <v>1</v>
      </c>
      <c r="F137" s="2">
        <f t="shared" si="2"/>
        <v>1</v>
      </c>
    </row>
    <row r="138" spans="1:6" x14ac:dyDescent="0.25">
      <c r="A138" s="36">
        <v>44998</v>
      </c>
      <c r="B138" s="20">
        <v>18600</v>
      </c>
      <c r="C138" s="2">
        <f>VLOOKUP($A138,級距!$A:$K,9,FALSE)</f>
        <v>10</v>
      </c>
      <c r="D138" s="2">
        <f>VLOOKUP($A138,級距!A:K,10,FALSE)</f>
        <v>9</v>
      </c>
      <c r="E138" s="2">
        <f>VLOOKUP($A138,級距!A:K,11,FALSE)</f>
        <v>4</v>
      </c>
      <c r="F138" s="2">
        <f t="shared" si="2"/>
        <v>1</v>
      </c>
    </row>
    <row r="139" spans="1:6" x14ac:dyDescent="0.25">
      <c r="A139" s="36">
        <v>44995</v>
      </c>
      <c r="B139" s="20">
        <v>-1439.9999999997999</v>
      </c>
      <c r="C139" s="2">
        <f>VLOOKUP($A139,級距!$A:$K,9,FALSE)</f>
        <v>1</v>
      </c>
      <c r="D139" s="2">
        <f>VLOOKUP($A139,級距!A:K,10,FALSE)</f>
        <v>1</v>
      </c>
      <c r="E139" s="2">
        <f>VLOOKUP($A139,級距!A:K,11,FALSE)</f>
        <v>2</v>
      </c>
      <c r="F139" s="2">
        <f t="shared" si="2"/>
        <v>1</v>
      </c>
    </row>
    <row r="140" spans="1:6" x14ac:dyDescent="0.25">
      <c r="A140" s="36">
        <v>44993</v>
      </c>
      <c r="B140" s="20">
        <v>-6600</v>
      </c>
      <c r="C140" s="2">
        <f>VLOOKUP($A140,級距!$A:$K,9,FALSE)</f>
        <v>5</v>
      </c>
      <c r="D140" s="2">
        <f>VLOOKUP($A140,級距!A:K,10,FALSE)</f>
        <v>1</v>
      </c>
      <c r="E140" s="2">
        <f>VLOOKUP($A140,級距!A:K,11,FALSE)</f>
        <v>2</v>
      </c>
      <c r="F140" s="2">
        <f t="shared" si="2"/>
        <v>1</v>
      </c>
    </row>
    <row r="141" spans="1:6" x14ac:dyDescent="0.25">
      <c r="A141" s="36">
        <v>44992</v>
      </c>
      <c r="B141" s="20">
        <v>-12400</v>
      </c>
      <c r="C141" s="2">
        <f>VLOOKUP($A141,級距!$A:$K,9,FALSE)</f>
        <v>5</v>
      </c>
      <c r="D141" s="2">
        <f>VLOOKUP($A141,級距!A:K,10,FALSE)</f>
        <v>6</v>
      </c>
      <c r="E141" s="2">
        <f>VLOOKUP($A141,級距!A:K,11,FALSE)</f>
        <v>2</v>
      </c>
      <c r="F141" s="2">
        <f t="shared" si="2"/>
        <v>1</v>
      </c>
    </row>
    <row r="142" spans="1:6" x14ac:dyDescent="0.25">
      <c r="A142" s="36">
        <v>44988</v>
      </c>
      <c r="B142" s="20">
        <v>-22400.0000000004</v>
      </c>
      <c r="C142" s="2">
        <f>VLOOKUP($A142,級距!$A:$K,9,FALSE)</f>
        <v>5</v>
      </c>
      <c r="D142" s="2">
        <f>VLOOKUP($A142,級距!A:K,10,FALSE)</f>
        <v>8</v>
      </c>
      <c r="E142" s="2">
        <f>VLOOKUP($A142,級距!A:K,11,FALSE)</f>
        <v>3</v>
      </c>
      <c r="F142" s="2">
        <f t="shared" si="2"/>
        <v>1</v>
      </c>
    </row>
    <row r="143" spans="1:6" x14ac:dyDescent="0.25">
      <c r="A143" s="36">
        <v>44985</v>
      </c>
      <c r="B143" s="20">
        <v>10360.0000000002</v>
      </c>
      <c r="C143" s="2">
        <f>VLOOKUP($A143,級距!$A:$K,9,FALSE)</f>
        <v>5</v>
      </c>
      <c r="D143" s="2">
        <f>VLOOKUP($A143,級距!A:K,10,FALSE)</f>
        <v>5</v>
      </c>
      <c r="E143" s="2">
        <f>VLOOKUP($A143,級距!A:K,11,FALSE)</f>
        <v>2</v>
      </c>
      <c r="F143" s="2">
        <f t="shared" si="2"/>
        <v>1</v>
      </c>
    </row>
    <row r="144" spans="1:6" x14ac:dyDescent="0.25">
      <c r="A144" s="36">
        <v>44977</v>
      </c>
      <c r="B144" s="20">
        <v>-7600</v>
      </c>
      <c r="C144" s="2">
        <f>VLOOKUP($A144,級距!$A:$K,9,FALSE)</f>
        <v>1</v>
      </c>
      <c r="D144" s="2">
        <f>VLOOKUP($A144,級距!A:K,10,FALSE)</f>
        <v>1</v>
      </c>
      <c r="E144" s="2">
        <f>VLOOKUP($A144,級距!A:K,11,FALSE)</f>
        <v>2</v>
      </c>
      <c r="F144" s="2">
        <f t="shared" si="2"/>
        <v>1</v>
      </c>
    </row>
    <row r="145" spans="1:6" x14ac:dyDescent="0.25">
      <c r="A145" s="36">
        <v>44971</v>
      </c>
      <c r="B145" s="20">
        <v>-12400</v>
      </c>
      <c r="C145" s="2">
        <f>VLOOKUP($A145,級距!$A:$K,9,FALSE)</f>
        <v>3</v>
      </c>
      <c r="D145" s="2">
        <f>VLOOKUP($A145,級距!A:K,10,FALSE)</f>
        <v>4</v>
      </c>
      <c r="E145" s="2">
        <f>VLOOKUP($A145,級距!A:K,11,FALSE)</f>
        <v>2</v>
      </c>
      <c r="F145" s="2">
        <f t="shared" si="2"/>
        <v>1</v>
      </c>
    </row>
    <row r="146" spans="1:6" x14ac:dyDescent="0.25">
      <c r="A146" s="36">
        <v>44967</v>
      </c>
      <c r="B146" s="20">
        <v>-4000</v>
      </c>
      <c r="C146" s="2">
        <f>VLOOKUP($A146,級距!$A:$K,9,FALSE)</f>
        <v>2</v>
      </c>
      <c r="D146" s="2">
        <f>VLOOKUP($A146,級距!A:K,10,FALSE)</f>
        <v>3</v>
      </c>
      <c r="E146" s="2">
        <f>VLOOKUP($A146,級距!A:K,11,FALSE)</f>
        <v>2</v>
      </c>
      <c r="F146" s="2">
        <f t="shared" si="2"/>
        <v>1</v>
      </c>
    </row>
    <row r="147" spans="1:6" x14ac:dyDescent="0.25">
      <c r="A147" s="36">
        <v>44952</v>
      </c>
      <c r="B147" s="20">
        <v>18039.9999999998</v>
      </c>
      <c r="C147" s="2">
        <f>VLOOKUP($A147,級距!$A:$K,9,FALSE)</f>
        <v>6</v>
      </c>
      <c r="D147" s="2">
        <f>VLOOKUP($A147,級距!A:K,10,FALSE)</f>
        <v>8</v>
      </c>
      <c r="E147" s="2">
        <f>VLOOKUP($A147,級距!A:K,11,FALSE)</f>
        <v>4</v>
      </c>
      <c r="F147" s="2">
        <f t="shared" si="2"/>
        <v>1</v>
      </c>
    </row>
    <row r="148" spans="1:6" x14ac:dyDescent="0.25">
      <c r="A148" s="36">
        <v>44946</v>
      </c>
      <c r="B148" s="20">
        <v>-2800</v>
      </c>
      <c r="C148" s="2">
        <f>VLOOKUP($A148,級距!$A:$K,9,FALSE)</f>
        <v>4</v>
      </c>
      <c r="D148" s="2">
        <f>VLOOKUP($A148,級距!A:K,10,FALSE)</f>
        <v>6</v>
      </c>
      <c r="E148" s="2">
        <f>VLOOKUP($A148,級距!A:K,11,FALSE)</f>
        <v>2</v>
      </c>
      <c r="F148" s="2">
        <f t="shared" si="2"/>
        <v>1</v>
      </c>
    </row>
    <row r="149" spans="1:6" x14ac:dyDescent="0.25">
      <c r="A149" s="36">
        <v>44939</v>
      </c>
      <c r="B149" s="20">
        <v>-1280</v>
      </c>
      <c r="C149" s="2">
        <f>VLOOKUP($A149,級距!$A:$K,9,FALSE)</f>
        <v>8</v>
      </c>
      <c r="D149" s="2">
        <f>VLOOKUP($A149,級距!A:K,10,FALSE)</f>
        <v>6</v>
      </c>
      <c r="E149" s="2">
        <f>VLOOKUP($A149,級距!A:K,11,FALSE)</f>
        <v>1</v>
      </c>
      <c r="F149" s="2">
        <f t="shared" si="2"/>
        <v>1</v>
      </c>
    </row>
    <row r="150" spans="1:6" x14ac:dyDescent="0.25">
      <c r="A150" s="36">
        <v>44930</v>
      </c>
      <c r="B150" s="20">
        <v>-11199.9999999998</v>
      </c>
      <c r="C150" s="2">
        <f>VLOOKUP($A150,級距!$A:$K,9,FALSE)</f>
        <v>5</v>
      </c>
      <c r="D150" s="2">
        <f>VLOOKUP($A150,級距!A:K,10,FALSE)</f>
        <v>4</v>
      </c>
      <c r="E150" s="2">
        <f>VLOOKUP($A150,級距!A:K,11,FALSE)</f>
        <v>2</v>
      </c>
      <c r="F150" s="2">
        <f t="shared" si="2"/>
        <v>1</v>
      </c>
    </row>
    <row r="151" spans="1:6" x14ac:dyDescent="0.25">
      <c r="A151" s="36">
        <v>44925</v>
      </c>
      <c r="B151" s="20">
        <v>1600</v>
      </c>
      <c r="C151" s="2">
        <f>VLOOKUP($A151,級距!$A:$K,9,FALSE)</f>
        <v>2</v>
      </c>
      <c r="D151" s="2">
        <f>VLOOKUP($A151,級距!A:K,10,FALSE)</f>
        <v>6</v>
      </c>
      <c r="E151" s="2">
        <f>VLOOKUP($A151,級距!A:K,11,FALSE)</f>
        <v>2</v>
      </c>
      <c r="F151" s="2">
        <f t="shared" si="2"/>
        <v>1</v>
      </c>
    </row>
    <row r="152" spans="1:6" x14ac:dyDescent="0.25">
      <c r="A152" s="36">
        <v>44924</v>
      </c>
      <c r="B152" s="20">
        <v>9200</v>
      </c>
      <c r="C152" s="2">
        <f>VLOOKUP($A152,級距!$A:$K,9,FALSE)</f>
        <v>5</v>
      </c>
      <c r="D152" s="2">
        <f>VLOOKUP($A152,級距!A:K,10,FALSE)</f>
        <v>9</v>
      </c>
      <c r="E152" s="2">
        <f>VLOOKUP($A152,級距!A:K,11,FALSE)</f>
        <v>3</v>
      </c>
      <c r="F152" s="2">
        <f t="shared" si="2"/>
        <v>1</v>
      </c>
    </row>
    <row r="153" spans="1:6" x14ac:dyDescent="0.25">
      <c r="A153" s="36">
        <v>44922</v>
      </c>
      <c r="B153" s="20">
        <v>34360</v>
      </c>
      <c r="C153" s="2">
        <f>VLOOKUP($A153,級距!$A:$K,9,FALSE)</f>
        <v>8</v>
      </c>
      <c r="D153" s="2">
        <f>VLOOKUP($A153,級距!A:K,10,FALSE)</f>
        <v>9</v>
      </c>
      <c r="E153" s="2">
        <f>VLOOKUP($A153,級距!A:K,11,FALSE)</f>
        <v>4</v>
      </c>
      <c r="F153" s="2">
        <f t="shared" si="2"/>
        <v>1</v>
      </c>
    </row>
    <row r="154" spans="1:6" x14ac:dyDescent="0.25">
      <c r="A154" s="36">
        <v>44910</v>
      </c>
      <c r="B154" s="20">
        <v>6839.9999999997999</v>
      </c>
      <c r="C154" s="2">
        <f>VLOOKUP($A154,級距!$A:$K,9,FALSE)</f>
        <v>4</v>
      </c>
      <c r="D154" s="2">
        <f>VLOOKUP($A154,級距!A:K,10,FALSE)</f>
        <v>9</v>
      </c>
      <c r="E154" s="2">
        <f>VLOOKUP($A154,級距!A:K,11,FALSE)</f>
        <v>3</v>
      </c>
      <c r="F154" s="2">
        <f t="shared" si="2"/>
        <v>1</v>
      </c>
    </row>
    <row r="155" spans="1:6" x14ac:dyDescent="0.25">
      <c r="A155" s="36">
        <v>44909</v>
      </c>
      <c r="B155" s="20">
        <v>-2800</v>
      </c>
      <c r="C155" s="2">
        <f>VLOOKUP($A155,級距!$A:$K,9,FALSE)</f>
        <v>2</v>
      </c>
      <c r="D155" s="2">
        <f>VLOOKUP($A155,級距!A:K,10,FALSE)</f>
        <v>5</v>
      </c>
      <c r="E155" s="2">
        <f>VLOOKUP($A155,級距!A:K,11,FALSE)</f>
        <v>2</v>
      </c>
      <c r="F155" s="2">
        <f t="shared" si="2"/>
        <v>1</v>
      </c>
    </row>
    <row r="156" spans="1:6" x14ac:dyDescent="0.25">
      <c r="A156" s="36">
        <v>44895</v>
      </c>
      <c r="B156" s="20">
        <v>5200</v>
      </c>
      <c r="C156" s="2">
        <f>VLOOKUP($A156,級距!$A:$K,9,FALSE)</f>
        <v>4</v>
      </c>
      <c r="D156" s="2">
        <f>VLOOKUP($A156,級距!A:K,10,FALSE)</f>
        <v>7</v>
      </c>
      <c r="E156" s="2">
        <f>VLOOKUP($A156,級距!A:K,11,FALSE)</f>
        <v>3</v>
      </c>
      <c r="F156" s="2">
        <f t="shared" si="2"/>
        <v>1</v>
      </c>
    </row>
    <row r="157" spans="1:6" x14ac:dyDescent="0.25">
      <c r="A157" s="36">
        <v>44894</v>
      </c>
      <c r="B157" s="20">
        <v>-4800</v>
      </c>
      <c r="C157" s="2">
        <f>VLOOKUP($A157,級距!$A:$K,9,FALSE)</f>
        <v>5</v>
      </c>
      <c r="D157" s="2">
        <f>VLOOKUP($A157,級距!A:K,10,FALSE)</f>
        <v>8</v>
      </c>
      <c r="E157" s="2">
        <f>VLOOKUP($A157,級距!A:K,11,FALSE)</f>
        <v>3</v>
      </c>
      <c r="F157" s="2">
        <f t="shared" si="2"/>
        <v>1</v>
      </c>
    </row>
    <row r="158" spans="1:6" x14ac:dyDescent="0.25">
      <c r="A158" s="36">
        <v>44887</v>
      </c>
      <c r="B158" s="20">
        <v>-10799.9999999996</v>
      </c>
      <c r="C158" s="2">
        <f>VLOOKUP($A158,級距!$A:$K,9,FALSE)</f>
        <v>5</v>
      </c>
      <c r="D158" s="2">
        <f>VLOOKUP($A158,級距!A:K,10,FALSE)</f>
        <v>3</v>
      </c>
      <c r="E158" s="2">
        <f>VLOOKUP($A158,級距!A:K,11,FALSE)</f>
        <v>2</v>
      </c>
      <c r="F158" s="2">
        <f t="shared" si="2"/>
        <v>1</v>
      </c>
    </row>
    <row r="159" spans="1:6" x14ac:dyDescent="0.25">
      <c r="A159" s="36">
        <v>44886</v>
      </c>
      <c r="B159" s="20">
        <v>-1139.9999999997999</v>
      </c>
      <c r="C159" s="2">
        <f>VLOOKUP($A159,級距!$A:$K,9,FALSE)</f>
        <v>6</v>
      </c>
      <c r="D159" s="2">
        <f>VLOOKUP($A159,級距!A:K,10,FALSE)</f>
        <v>4</v>
      </c>
      <c r="E159" s="2">
        <f>VLOOKUP($A159,級距!A:K,11,FALSE)</f>
        <v>1</v>
      </c>
      <c r="F159" s="2">
        <f t="shared" si="2"/>
        <v>1</v>
      </c>
    </row>
    <row r="160" spans="1:6" x14ac:dyDescent="0.25">
      <c r="A160" s="36">
        <v>44881</v>
      </c>
      <c r="B160" s="20">
        <v>7420</v>
      </c>
      <c r="C160" s="2">
        <f>VLOOKUP($A160,級距!$A:$K,9,FALSE)</f>
        <v>5</v>
      </c>
      <c r="D160" s="2">
        <f>VLOOKUP($A160,級距!A:K,10,FALSE)</f>
        <v>8</v>
      </c>
      <c r="E160" s="2">
        <f>VLOOKUP($A160,級距!A:K,11,FALSE)</f>
        <v>3</v>
      </c>
      <c r="F160" s="2">
        <f t="shared" si="2"/>
        <v>1</v>
      </c>
    </row>
    <row r="161" spans="1:6" x14ac:dyDescent="0.25">
      <c r="A161" s="36">
        <v>44876</v>
      </c>
      <c r="B161" s="20">
        <v>-4800.0000000002001</v>
      </c>
      <c r="C161" s="2">
        <f>VLOOKUP($A161,級距!$A:$K,9,FALSE)</f>
        <v>4</v>
      </c>
      <c r="D161" s="2">
        <f>VLOOKUP($A161,級距!A:K,10,FALSE)</f>
        <v>2</v>
      </c>
      <c r="E161" s="2">
        <f>VLOOKUP($A161,級距!A:K,11,FALSE)</f>
        <v>2</v>
      </c>
      <c r="F161" s="2">
        <f t="shared" si="2"/>
        <v>1</v>
      </c>
    </row>
    <row r="162" spans="1:6" x14ac:dyDescent="0.25">
      <c r="A162" s="36">
        <v>44874</v>
      </c>
      <c r="B162" s="20">
        <v>-1300</v>
      </c>
      <c r="C162" s="2">
        <f>VLOOKUP($A162,級距!$A:$K,9,FALSE)</f>
        <v>8</v>
      </c>
      <c r="D162" s="2">
        <f>VLOOKUP($A162,級距!A:K,10,FALSE)</f>
        <v>8</v>
      </c>
      <c r="E162" s="2">
        <f>VLOOKUP($A162,級距!A:K,11,FALSE)</f>
        <v>4</v>
      </c>
      <c r="F162" s="2">
        <f t="shared" si="2"/>
        <v>1</v>
      </c>
    </row>
    <row r="163" spans="1:6" x14ac:dyDescent="0.25">
      <c r="A163" s="36">
        <v>44873</v>
      </c>
      <c r="B163" s="20">
        <v>-1600.0000000002001</v>
      </c>
      <c r="C163" s="2">
        <f>VLOOKUP($A163,級距!$A:$K,9,FALSE)</f>
        <v>1</v>
      </c>
      <c r="D163" s="2">
        <f>VLOOKUP($A163,級距!A:K,10,FALSE)</f>
        <v>9</v>
      </c>
      <c r="E163" s="2">
        <f>VLOOKUP($A163,級距!A:K,11,FALSE)</f>
        <v>3</v>
      </c>
      <c r="F163" s="2">
        <f t="shared" si="2"/>
        <v>1</v>
      </c>
    </row>
    <row r="164" spans="1:6" x14ac:dyDescent="0.25">
      <c r="A164" s="36">
        <v>44869</v>
      </c>
      <c r="B164" s="20">
        <v>-22400</v>
      </c>
      <c r="C164" s="2">
        <f>VLOOKUP($A164,級距!$A:$K,9,FALSE)</f>
        <v>6</v>
      </c>
      <c r="D164" s="2">
        <f>VLOOKUP($A164,級距!A:K,10,FALSE)</f>
        <v>3</v>
      </c>
      <c r="E164" s="2">
        <f>VLOOKUP($A164,級距!A:K,11,FALSE)</f>
        <v>1</v>
      </c>
      <c r="F164" s="2">
        <f t="shared" si="2"/>
        <v>1</v>
      </c>
    </row>
    <row r="165" spans="1:6" x14ac:dyDescent="0.25">
      <c r="A165" s="36">
        <v>44866</v>
      </c>
      <c r="B165" s="20">
        <v>21200</v>
      </c>
      <c r="C165" s="2">
        <f>VLOOKUP($A165,級距!$A:$K,9,FALSE)</f>
        <v>5</v>
      </c>
      <c r="D165" s="2">
        <f>VLOOKUP($A165,級距!A:K,10,FALSE)</f>
        <v>9</v>
      </c>
      <c r="E165" s="2">
        <f>VLOOKUP($A165,級距!A:K,11,FALSE)</f>
        <v>3</v>
      </c>
      <c r="F165" s="2">
        <f t="shared" si="2"/>
        <v>1</v>
      </c>
    </row>
    <row r="166" spans="1:6" x14ac:dyDescent="0.25">
      <c r="A166" s="36">
        <v>44859</v>
      </c>
      <c r="B166" s="20">
        <v>-6400</v>
      </c>
      <c r="C166" s="2">
        <f>VLOOKUP($A166,級距!$A:$K,9,FALSE)</f>
        <v>1</v>
      </c>
      <c r="D166" s="2">
        <f>VLOOKUP($A166,級距!A:K,10,FALSE)</f>
        <v>5</v>
      </c>
      <c r="E166" s="2">
        <f>VLOOKUP($A166,級距!A:K,11,FALSE)</f>
        <v>2</v>
      </c>
      <c r="F166" s="2">
        <f t="shared" si="2"/>
        <v>1</v>
      </c>
    </row>
    <row r="167" spans="1:6" x14ac:dyDescent="0.25">
      <c r="A167" s="36">
        <v>44854</v>
      </c>
      <c r="B167" s="20">
        <v>5600</v>
      </c>
      <c r="C167" s="2">
        <f>VLOOKUP($A167,級距!$A:$K,9,FALSE)</f>
        <v>7</v>
      </c>
      <c r="D167" s="2">
        <f>VLOOKUP($A167,級距!A:K,10,FALSE)</f>
        <v>8</v>
      </c>
      <c r="E167" s="2">
        <f>VLOOKUP($A167,級距!A:K,11,FALSE)</f>
        <v>4</v>
      </c>
      <c r="F167" s="2">
        <f t="shared" si="2"/>
        <v>1</v>
      </c>
    </row>
    <row r="168" spans="1:6" x14ac:dyDescent="0.25">
      <c r="A168" s="36">
        <v>44852</v>
      </c>
      <c r="B168" s="20">
        <v>11200</v>
      </c>
      <c r="C168" s="2">
        <f>VLOOKUP($A168,級距!$A:$K,9,FALSE)</f>
        <v>5</v>
      </c>
      <c r="D168" s="2">
        <f>VLOOKUP($A168,級距!A:K,10,FALSE)</f>
        <v>9</v>
      </c>
      <c r="E168" s="2">
        <f>VLOOKUP($A168,級距!A:K,11,FALSE)</f>
        <v>3</v>
      </c>
      <c r="F168" s="2">
        <f t="shared" si="2"/>
        <v>1</v>
      </c>
    </row>
    <row r="169" spans="1:6" x14ac:dyDescent="0.25">
      <c r="A169" s="36">
        <v>44851</v>
      </c>
      <c r="B169" s="20">
        <v>3739.9999999998017</v>
      </c>
      <c r="C169" s="2">
        <f>VLOOKUP($A169,級距!$A:$K,9,FALSE)</f>
        <v>7</v>
      </c>
      <c r="D169" s="2">
        <f>VLOOKUP($A169,級距!A:K,10,FALSE)</f>
        <v>5</v>
      </c>
      <c r="E169" s="2">
        <f>VLOOKUP($A169,級距!A:K,11,FALSE)</f>
        <v>1</v>
      </c>
      <c r="F169" s="2">
        <f t="shared" si="2"/>
        <v>1</v>
      </c>
    </row>
    <row r="170" spans="1:6" x14ac:dyDescent="0.25">
      <c r="A170" s="36">
        <v>44841</v>
      </c>
      <c r="B170" s="20">
        <v>-3600</v>
      </c>
      <c r="C170" s="2">
        <f>VLOOKUP($A170,級距!$A:$K,9,FALSE)</f>
        <v>5</v>
      </c>
      <c r="D170" s="2">
        <f>VLOOKUP($A170,級距!A:K,10,FALSE)</f>
        <v>2</v>
      </c>
      <c r="E170" s="2">
        <f>VLOOKUP($A170,級距!A:K,11,FALSE)</f>
        <v>2</v>
      </c>
      <c r="F170" s="2">
        <f t="shared" si="2"/>
        <v>1</v>
      </c>
    </row>
    <row r="171" spans="1:6" x14ac:dyDescent="0.25">
      <c r="A171" s="36">
        <v>44840</v>
      </c>
      <c r="B171" s="20">
        <v>-4400</v>
      </c>
      <c r="C171" s="2">
        <f>VLOOKUP($A171,級距!$A:$K,9,FALSE)</f>
        <v>4</v>
      </c>
      <c r="D171" s="2">
        <f>VLOOKUP($A171,級距!A:K,10,FALSE)</f>
        <v>2</v>
      </c>
      <c r="E171" s="2">
        <f>VLOOKUP($A171,級距!A:K,11,FALSE)</f>
        <v>2</v>
      </c>
      <c r="F171" s="2">
        <f t="shared" si="2"/>
        <v>1</v>
      </c>
    </row>
    <row r="172" spans="1:6" x14ac:dyDescent="0.25">
      <c r="A172" s="36">
        <v>44831</v>
      </c>
      <c r="B172" s="20">
        <v>-22400</v>
      </c>
      <c r="C172" s="2">
        <f>VLOOKUP($A172,級距!$A:$K,9,FALSE)</f>
        <v>4</v>
      </c>
      <c r="D172" s="2">
        <f>VLOOKUP($A172,級距!A:K,10,FALSE)</f>
        <v>6</v>
      </c>
      <c r="E172" s="2">
        <f>VLOOKUP($A172,級距!A:K,11,FALSE)</f>
        <v>2</v>
      </c>
      <c r="F172" s="2">
        <f t="shared" si="2"/>
        <v>1</v>
      </c>
    </row>
    <row r="173" spans="1:6" x14ac:dyDescent="0.25">
      <c r="A173" s="36">
        <v>44826</v>
      </c>
      <c r="B173" s="20">
        <v>25720.000000000196</v>
      </c>
      <c r="C173" s="2">
        <f>VLOOKUP($A173,級距!$A:$K,9,FALSE)</f>
        <v>8</v>
      </c>
      <c r="D173" s="2">
        <f>VLOOKUP($A173,級距!A:K,10,FALSE)</f>
        <v>6</v>
      </c>
      <c r="E173" s="2">
        <f>VLOOKUP($A173,級距!A:K,11,FALSE)</f>
        <v>1</v>
      </c>
      <c r="F173" s="2">
        <f t="shared" si="2"/>
        <v>1</v>
      </c>
    </row>
    <row r="174" spans="1:6" x14ac:dyDescent="0.25">
      <c r="A174" s="36">
        <v>44824</v>
      </c>
      <c r="B174" s="20">
        <v>-14800</v>
      </c>
      <c r="C174" s="2">
        <f>VLOOKUP($A174,級距!$A:$K,9,FALSE)</f>
        <v>2</v>
      </c>
      <c r="D174" s="2">
        <f>VLOOKUP($A174,級距!A:K,10,FALSE)</f>
        <v>3</v>
      </c>
      <c r="E174" s="2">
        <f>VLOOKUP($A174,級距!A:K,11,FALSE)</f>
        <v>2</v>
      </c>
      <c r="F174" s="2">
        <f t="shared" si="2"/>
        <v>1</v>
      </c>
    </row>
    <row r="175" spans="1:6" x14ac:dyDescent="0.25">
      <c r="A175" s="36">
        <v>44819</v>
      </c>
      <c r="B175" s="20">
        <v>16919.9999999998</v>
      </c>
      <c r="C175" s="2">
        <f>VLOOKUP($A175,級距!$A:$K,9,FALSE)</f>
        <v>5</v>
      </c>
      <c r="D175" s="2">
        <f>VLOOKUP($A175,級距!A:K,10,FALSE)</f>
        <v>9</v>
      </c>
      <c r="E175" s="2">
        <f>VLOOKUP($A175,級距!A:K,11,FALSE)</f>
        <v>3</v>
      </c>
      <c r="F175" s="2">
        <f t="shared" si="2"/>
        <v>1</v>
      </c>
    </row>
    <row r="176" spans="1:6" x14ac:dyDescent="0.25">
      <c r="A176" s="36">
        <v>44818</v>
      </c>
      <c r="B176" s="20">
        <v>2400.0000000002005</v>
      </c>
      <c r="C176" s="2">
        <f>VLOOKUP($A176,級距!$A:$K,9,FALSE)</f>
        <v>5</v>
      </c>
      <c r="D176" s="2">
        <f>VLOOKUP($A176,級距!A:K,10,FALSE)</f>
        <v>6</v>
      </c>
      <c r="E176" s="2">
        <f>VLOOKUP($A176,級距!A:K,11,FALSE)</f>
        <v>2</v>
      </c>
      <c r="F176" s="2">
        <f t="shared" si="2"/>
        <v>1</v>
      </c>
    </row>
    <row r="177" spans="1:6" x14ac:dyDescent="0.25">
      <c r="A177" s="36">
        <v>44816</v>
      </c>
      <c r="B177" s="20">
        <v>4400.0000000002001</v>
      </c>
      <c r="C177" s="2">
        <f>VLOOKUP($A177,級距!$A:$K,9,FALSE)</f>
        <v>5</v>
      </c>
      <c r="D177" s="2">
        <f>VLOOKUP($A177,級距!A:K,10,FALSE)</f>
        <v>7</v>
      </c>
      <c r="E177" s="2">
        <f>VLOOKUP($A177,級距!A:K,11,FALSE)</f>
        <v>3</v>
      </c>
      <c r="F177" s="2">
        <f t="shared" si="2"/>
        <v>1</v>
      </c>
    </row>
    <row r="178" spans="1:6" x14ac:dyDescent="0.25">
      <c r="A178" s="36">
        <v>44813</v>
      </c>
      <c r="B178" s="20">
        <v>-800</v>
      </c>
      <c r="C178" s="2">
        <f>VLOOKUP($A178,級距!$A:$K,9,FALSE)</f>
        <v>3</v>
      </c>
      <c r="D178" s="2">
        <f>VLOOKUP($A178,級距!A:K,10,FALSE)</f>
        <v>6</v>
      </c>
      <c r="E178" s="2">
        <f>VLOOKUP($A178,級距!A:K,11,FALSE)</f>
        <v>2</v>
      </c>
      <c r="F178" s="2">
        <f t="shared" si="2"/>
        <v>1</v>
      </c>
    </row>
    <row r="179" spans="1:6" x14ac:dyDescent="0.25">
      <c r="A179" s="36">
        <v>44810</v>
      </c>
      <c r="B179" s="20">
        <v>16600.0000000002</v>
      </c>
      <c r="C179" s="2">
        <f>VLOOKUP($A179,級距!$A:$K,9,FALSE)</f>
        <v>5</v>
      </c>
      <c r="D179" s="2">
        <f>VLOOKUP($A179,級距!A:K,10,FALSE)</f>
        <v>8</v>
      </c>
      <c r="E179" s="2">
        <f>VLOOKUP($A179,級距!A:K,11,FALSE)</f>
        <v>3</v>
      </c>
      <c r="F179" s="2">
        <f t="shared" si="2"/>
        <v>1</v>
      </c>
    </row>
    <row r="180" spans="1:6" x14ac:dyDescent="0.25">
      <c r="A180" s="36">
        <v>44805</v>
      </c>
      <c r="B180" s="20">
        <v>2240</v>
      </c>
      <c r="C180" s="2">
        <f>VLOOKUP($A180,級距!$A:$K,9,FALSE)</f>
        <v>7</v>
      </c>
      <c r="D180" s="2">
        <f>VLOOKUP($A180,級距!A:K,10,FALSE)</f>
        <v>5</v>
      </c>
      <c r="E180" s="2">
        <f>VLOOKUP($A180,級距!A:K,11,FALSE)</f>
        <v>1</v>
      </c>
      <c r="F180" s="2">
        <f t="shared" si="2"/>
        <v>1</v>
      </c>
    </row>
    <row r="181" spans="1:6" x14ac:dyDescent="0.25">
      <c r="A181" s="36">
        <v>44803</v>
      </c>
      <c r="B181" s="20">
        <v>14399.999999999802</v>
      </c>
      <c r="C181" s="2">
        <f>VLOOKUP($A181,級距!$A:$K,9,FALSE)</f>
        <v>6</v>
      </c>
      <c r="D181" s="2">
        <f>VLOOKUP($A181,級距!A:K,10,FALSE)</f>
        <v>8</v>
      </c>
      <c r="E181" s="2">
        <f>VLOOKUP($A181,級距!A:K,11,FALSE)</f>
        <v>4</v>
      </c>
      <c r="F181" s="2">
        <f t="shared" si="2"/>
        <v>1</v>
      </c>
    </row>
    <row r="182" spans="1:6" x14ac:dyDescent="0.25">
      <c r="A182" s="36">
        <v>44798</v>
      </c>
      <c r="B182" s="20">
        <v>3600</v>
      </c>
      <c r="C182" s="2">
        <f>VLOOKUP($A182,級距!$A:$K,9,FALSE)</f>
        <v>4</v>
      </c>
      <c r="D182" s="2">
        <f>VLOOKUP($A182,級距!A:K,10,FALSE)</f>
        <v>5</v>
      </c>
      <c r="E182" s="2">
        <f>VLOOKUP($A182,級距!A:K,11,FALSE)</f>
        <v>2</v>
      </c>
      <c r="F182" s="2">
        <f t="shared" si="2"/>
        <v>1</v>
      </c>
    </row>
    <row r="183" spans="1:6" x14ac:dyDescent="0.25">
      <c r="A183" s="36">
        <v>44796</v>
      </c>
      <c r="B183" s="20">
        <v>16799.9999999998</v>
      </c>
      <c r="C183" s="2">
        <f>VLOOKUP($A183,級距!$A:$K,9,FALSE)</f>
        <v>9</v>
      </c>
      <c r="D183" s="2">
        <f>VLOOKUP($A183,級距!A:K,10,FALSE)</f>
        <v>9</v>
      </c>
      <c r="E183" s="2">
        <f>VLOOKUP($A183,級距!A:K,11,FALSE)</f>
        <v>4</v>
      </c>
      <c r="F183" s="2">
        <f t="shared" si="2"/>
        <v>1</v>
      </c>
    </row>
    <row r="184" spans="1:6" x14ac:dyDescent="0.25">
      <c r="A184" s="36">
        <v>44792</v>
      </c>
      <c r="B184" s="20">
        <v>12120.0000000002</v>
      </c>
      <c r="C184" s="2">
        <f>VLOOKUP($A184,級距!$A:$K,9,FALSE)</f>
        <v>5</v>
      </c>
      <c r="D184" s="2">
        <f>VLOOKUP($A184,級距!A:K,10,FALSE)</f>
        <v>9</v>
      </c>
      <c r="E184" s="2">
        <f>VLOOKUP($A184,級距!A:K,11,FALSE)</f>
        <v>3</v>
      </c>
      <c r="F184" s="2">
        <f t="shared" si="2"/>
        <v>1</v>
      </c>
    </row>
    <row r="185" spans="1:6" x14ac:dyDescent="0.25">
      <c r="A185" s="36">
        <v>44782</v>
      </c>
      <c r="B185" s="20">
        <v>6000</v>
      </c>
      <c r="C185" s="2">
        <f>VLOOKUP($A185,級距!$A:$K,9,FALSE)</f>
        <v>5</v>
      </c>
      <c r="D185" s="2">
        <f>VLOOKUP($A185,級距!A:K,10,FALSE)</f>
        <v>9</v>
      </c>
      <c r="E185" s="2">
        <f>VLOOKUP($A185,級距!A:K,11,FALSE)</f>
        <v>3</v>
      </c>
      <c r="F185" s="2">
        <f t="shared" si="2"/>
        <v>1</v>
      </c>
    </row>
    <row r="186" spans="1:6" x14ac:dyDescent="0.25">
      <c r="A186" s="36">
        <v>44781</v>
      </c>
      <c r="B186" s="20">
        <v>12719.999999999998</v>
      </c>
      <c r="C186" s="2">
        <f>VLOOKUP($A186,級距!$A:$K,9,FALSE)</f>
        <v>8</v>
      </c>
      <c r="D186" s="2">
        <f>VLOOKUP($A186,級距!A:K,10,FALSE)</f>
        <v>6</v>
      </c>
      <c r="E186" s="2">
        <f>VLOOKUP($A186,級距!A:K,11,FALSE)</f>
        <v>1</v>
      </c>
      <c r="F186" s="2">
        <f t="shared" si="2"/>
        <v>1</v>
      </c>
    </row>
    <row r="187" spans="1:6" x14ac:dyDescent="0.25">
      <c r="A187" s="36">
        <v>44774</v>
      </c>
      <c r="B187" s="20">
        <v>-2800.0000000002001</v>
      </c>
      <c r="C187" s="2">
        <f>VLOOKUP($A187,級距!$A:$K,9,FALSE)</f>
        <v>3</v>
      </c>
      <c r="D187" s="2">
        <f>VLOOKUP($A187,級距!A:K,10,FALSE)</f>
        <v>1</v>
      </c>
      <c r="E187" s="2">
        <f>VLOOKUP($A187,級距!A:K,11,FALSE)</f>
        <v>2</v>
      </c>
      <c r="F187" s="2">
        <f t="shared" si="2"/>
        <v>1</v>
      </c>
    </row>
    <row r="188" spans="1:6" x14ac:dyDescent="0.25">
      <c r="A188" s="36">
        <v>44769</v>
      </c>
      <c r="B188" s="20">
        <v>5200</v>
      </c>
      <c r="C188" s="2">
        <f>VLOOKUP($A188,級距!$A:$K,9,FALSE)</f>
        <v>7</v>
      </c>
      <c r="D188" s="2">
        <f>VLOOKUP($A188,級距!A:K,10,FALSE)</f>
        <v>8</v>
      </c>
      <c r="E188" s="2">
        <f>VLOOKUP($A188,級距!A:K,11,FALSE)</f>
        <v>4</v>
      </c>
      <c r="F188" s="2">
        <f t="shared" si="2"/>
        <v>1</v>
      </c>
    </row>
    <row r="189" spans="1:6" x14ac:dyDescent="0.25">
      <c r="A189" s="36">
        <v>44761</v>
      </c>
      <c r="B189" s="20">
        <v>-10400</v>
      </c>
      <c r="C189" s="2">
        <f>VLOOKUP($A189,級距!$A:$K,9,FALSE)</f>
        <v>8</v>
      </c>
      <c r="D189" s="2">
        <f>VLOOKUP($A189,級距!A:K,10,FALSE)</f>
        <v>4</v>
      </c>
      <c r="E189" s="2">
        <f>VLOOKUP($A189,級距!A:K,11,FALSE)</f>
        <v>1</v>
      </c>
      <c r="F189" s="2">
        <f t="shared" si="2"/>
        <v>1</v>
      </c>
    </row>
    <row r="190" spans="1:6" x14ac:dyDescent="0.25">
      <c r="A190" s="36">
        <v>44754</v>
      </c>
      <c r="B190" s="20">
        <v>8320</v>
      </c>
      <c r="C190" s="2">
        <f>VLOOKUP($A190,級距!$A:$K,9,FALSE)</f>
        <v>4</v>
      </c>
      <c r="D190" s="2">
        <f>VLOOKUP($A190,級距!A:K,10,FALSE)</f>
        <v>5</v>
      </c>
      <c r="E190" s="2">
        <f>VLOOKUP($A190,級距!A:K,11,FALSE)</f>
        <v>2</v>
      </c>
      <c r="F190" s="2">
        <f t="shared" si="2"/>
        <v>1</v>
      </c>
    </row>
    <row r="191" spans="1:6" x14ac:dyDescent="0.25">
      <c r="A191" s="36">
        <v>44749</v>
      </c>
      <c r="B191" s="20">
        <v>26399.9999999998</v>
      </c>
      <c r="C191" s="2">
        <f>VLOOKUP($A191,級距!$A:$K,9,FALSE)</f>
        <v>8</v>
      </c>
      <c r="D191" s="2">
        <f>VLOOKUP($A191,級距!A:K,10,FALSE)</f>
        <v>9</v>
      </c>
      <c r="E191" s="2">
        <f>VLOOKUP($A191,級距!A:K,11,FALSE)</f>
        <v>4</v>
      </c>
      <c r="F191" s="2">
        <f t="shared" si="2"/>
        <v>1</v>
      </c>
    </row>
    <row r="192" spans="1:6" x14ac:dyDescent="0.25">
      <c r="A192" s="36">
        <v>44746</v>
      </c>
      <c r="B192" s="20">
        <v>-22400</v>
      </c>
      <c r="C192" s="2">
        <f>VLOOKUP($A192,級距!$A:$K,9,FALSE)</f>
        <v>5</v>
      </c>
      <c r="D192" s="2">
        <f>VLOOKUP($A192,級距!A:K,10,FALSE)</f>
        <v>2</v>
      </c>
      <c r="E192" s="2">
        <f>VLOOKUP($A192,級距!A:K,11,FALSE)</f>
        <v>2</v>
      </c>
      <c r="F192" s="2">
        <f t="shared" si="2"/>
        <v>1</v>
      </c>
    </row>
    <row r="193" spans="1:6" x14ac:dyDescent="0.25">
      <c r="A193" s="36">
        <v>44742</v>
      </c>
      <c r="B193" s="20">
        <v>30359.999999999796</v>
      </c>
      <c r="C193" s="2">
        <f>VLOOKUP($A193,級距!$A:$K,9,FALSE)</f>
        <v>8</v>
      </c>
      <c r="D193" s="2">
        <f>VLOOKUP($A193,級距!A:K,10,FALSE)</f>
        <v>8</v>
      </c>
      <c r="E193" s="2">
        <f>VLOOKUP($A193,級距!A:K,11,FALSE)</f>
        <v>4</v>
      </c>
      <c r="F193" s="2">
        <f t="shared" si="2"/>
        <v>1</v>
      </c>
    </row>
    <row r="194" spans="1:6" x14ac:dyDescent="0.25">
      <c r="A194" s="36">
        <v>44740</v>
      </c>
      <c r="B194" s="20">
        <v>13600</v>
      </c>
      <c r="C194" s="2">
        <f>VLOOKUP($A194,級距!$A:$K,9,FALSE)</f>
        <v>7</v>
      </c>
      <c r="D194" s="2">
        <f>VLOOKUP($A194,級距!A:K,10,FALSE)</f>
        <v>6</v>
      </c>
      <c r="E194" s="2">
        <f>VLOOKUP($A194,級距!A:K,11,FALSE)</f>
        <v>1</v>
      </c>
      <c r="F194" s="2">
        <f t="shared" si="2"/>
        <v>1</v>
      </c>
    </row>
    <row r="195" spans="1:6" x14ac:dyDescent="0.25">
      <c r="A195" s="36">
        <v>44736</v>
      </c>
      <c r="B195" s="20">
        <v>-3599.9999999998004</v>
      </c>
      <c r="C195" s="2">
        <f>VLOOKUP($A195,級距!$A:$K,9,FALSE)</f>
        <v>3</v>
      </c>
      <c r="D195" s="2">
        <f>VLOOKUP($A195,級距!A:K,10,FALSE)</f>
        <v>1</v>
      </c>
      <c r="E195" s="2">
        <f>VLOOKUP($A195,級距!A:K,11,FALSE)</f>
        <v>2</v>
      </c>
      <c r="F195" s="2">
        <f t="shared" ref="F195:F258" si="3">IF(B195&lt;&gt;0,1,0)</f>
        <v>1</v>
      </c>
    </row>
    <row r="196" spans="1:6" x14ac:dyDescent="0.25">
      <c r="A196" s="36">
        <v>44734</v>
      </c>
      <c r="B196" s="20">
        <v>-8840.0000000002001</v>
      </c>
      <c r="C196" s="2">
        <f>VLOOKUP($A196,級距!$A:$K,9,FALSE)</f>
        <v>7</v>
      </c>
      <c r="D196" s="2">
        <f>VLOOKUP($A196,級距!A:K,10,FALSE)</f>
        <v>5</v>
      </c>
      <c r="E196" s="2">
        <f>VLOOKUP($A196,級距!A:K,11,FALSE)</f>
        <v>1</v>
      </c>
      <c r="F196" s="2">
        <f t="shared" si="3"/>
        <v>1</v>
      </c>
    </row>
    <row r="197" spans="1:6" x14ac:dyDescent="0.25">
      <c r="A197" s="36">
        <v>44733</v>
      </c>
      <c r="B197" s="20">
        <v>3600</v>
      </c>
      <c r="C197" s="2">
        <f>VLOOKUP($A197,級距!$A:$K,9,FALSE)</f>
        <v>4</v>
      </c>
      <c r="D197" s="2">
        <f>VLOOKUP($A197,級距!A:K,10,FALSE)</f>
        <v>8</v>
      </c>
      <c r="E197" s="2">
        <f>VLOOKUP($A197,級距!A:K,11,FALSE)</f>
        <v>3</v>
      </c>
      <c r="F197" s="2">
        <f t="shared" si="3"/>
        <v>1</v>
      </c>
    </row>
    <row r="198" spans="1:6" x14ac:dyDescent="0.25">
      <c r="A198" s="36">
        <v>44725</v>
      </c>
      <c r="B198" s="20">
        <v>16199.999999999802</v>
      </c>
      <c r="C198" s="2">
        <f>VLOOKUP($A198,級距!$A:$K,9,FALSE)</f>
        <v>3</v>
      </c>
      <c r="D198" s="2">
        <f>VLOOKUP($A198,級距!A:K,10,FALSE)</f>
        <v>5</v>
      </c>
      <c r="E198" s="2">
        <f>VLOOKUP($A198,級距!A:K,11,FALSE)</f>
        <v>2</v>
      </c>
      <c r="F198" s="2">
        <f t="shared" si="3"/>
        <v>1</v>
      </c>
    </row>
    <row r="199" spans="1:6" x14ac:dyDescent="0.25">
      <c r="A199" s="36">
        <v>44721</v>
      </c>
      <c r="B199" s="20">
        <v>-6000</v>
      </c>
      <c r="C199" s="2">
        <f>VLOOKUP($A199,級距!$A:$K,9,FALSE)</f>
        <v>6</v>
      </c>
      <c r="D199" s="2">
        <f>VLOOKUP($A199,級距!A:K,10,FALSE)</f>
        <v>8</v>
      </c>
      <c r="E199" s="2">
        <f>VLOOKUP($A199,級距!A:K,11,FALSE)</f>
        <v>4</v>
      </c>
      <c r="F199" s="2">
        <f t="shared" si="3"/>
        <v>1</v>
      </c>
    </row>
    <row r="200" spans="1:6" x14ac:dyDescent="0.25">
      <c r="A200" s="36">
        <v>44713</v>
      </c>
      <c r="B200" s="20">
        <v>-10080</v>
      </c>
      <c r="C200" s="2">
        <f>VLOOKUP($A200,級距!$A:$K,9,FALSE)</f>
        <v>2</v>
      </c>
      <c r="D200" s="2">
        <f>VLOOKUP($A200,級距!A:K,10,FALSE)</f>
        <v>6</v>
      </c>
      <c r="E200" s="2">
        <f>VLOOKUP($A200,級距!A:K,11,FALSE)</f>
        <v>2</v>
      </c>
      <c r="F200" s="2">
        <f t="shared" si="3"/>
        <v>1</v>
      </c>
    </row>
    <row r="201" spans="1:6" x14ac:dyDescent="0.25">
      <c r="A201" s="36">
        <v>44712</v>
      </c>
      <c r="B201" s="20">
        <v>4399.9999999997999</v>
      </c>
      <c r="C201" s="2">
        <f>VLOOKUP($A201,級距!$A:$K,9,FALSE)</f>
        <v>5</v>
      </c>
      <c r="D201" s="2">
        <f>VLOOKUP($A201,級距!A:K,10,FALSE)</f>
        <v>4</v>
      </c>
      <c r="E201" s="2">
        <f>VLOOKUP($A201,級距!A:K,11,FALSE)</f>
        <v>2</v>
      </c>
      <c r="F201" s="2">
        <f t="shared" si="3"/>
        <v>1</v>
      </c>
    </row>
    <row r="202" spans="1:6" x14ac:dyDescent="0.25">
      <c r="A202" s="36">
        <v>44711</v>
      </c>
      <c r="B202" s="20">
        <v>-800</v>
      </c>
      <c r="C202" s="2">
        <f>VLOOKUP($A202,級距!$A:$K,9,FALSE)</f>
        <v>1</v>
      </c>
      <c r="D202" s="2">
        <f>VLOOKUP($A202,級距!A:K,10,FALSE)</f>
        <v>5</v>
      </c>
      <c r="E202" s="2">
        <f>VLOOKUP($A202,級距!A:K,11,FALSE)</f>
        <v>2</v>
      </c>
      <c r="F202" s="2">
        <f t="shared" si="3"/>
        <v>1</v>
      </c>
    </row>
    <row r="203" spans="1:6" x14ac:dyDescent="0.25">
      <c r="A203" s="36">
        <v>44706</v>
      </c>
      <c r="B203" s="20">
        <v>-14400</v>
      </c>
      <c r="C203" s="2">
        <f>VLOOKUP($A203,級距!$A:$K,9,FALSE)</f>
        <v>8</v>
      </c>
      <c r="D203" s="2">
        <f>VLOOKUP($A203,級距!A:K,10,FALSE)</f>
        <v>4</v>
      </c>
      <c r="E203" s="2">
        <f>VLOOKUP($A203,級距!A:K,11,FALSE)</f>
        <v>1</v>
      </c>
      <c r="F203" s="2">
        <f t="shared" si="3"/>
        <v>1</v>
      </c>
    </row>
    <row r="204" spans="1:6" x14ac:dyDescent="0.25">
      <c r="A204" s="36">
        <v>44704</v>
      </c>
      <c r="B204" s="20">
        <v>-3599.9999999998004</v>
      </c>
      <c r="C204" s="2">
        <f>VLOOKUP($A204,級距!$A:$K,9,FALSE)</f>
        <v>5</v>
      </c>
      <c r="D204" s="2">
        <f>VLOOKUP($A204,級距!A:K,10,FALSE)</f>
        <v>5</v>
      </c>
      <c r="E204" s="2">
        <f>VLOOKUP($A204,級距!A:K,11,FALSE)</f>
        <v>2</v>
      </c>
      <c r="F204" s="2">
        <f t="shared" si="3"/>
        <v>1</v>
      </c>
    </row>
    <row r="205" spans="1:6" x14ac:dyDescent="0.25">
      <c r="A205" s="36">
        <v>44701</v>
      </c>
      <c r="B205" s="20">
        <v>10560.0000000002</v>
      </c>
      <c r="C205" s="2">
        <f>VLOOKUP($A205,級距!$A:$K,9,FALSE)</f>
        <v>3</v>
      </c>
      <c r="D205" s="2">
        <f>VLOOKUP($A205,級距!A:K,10,FALSE)</f>
        <v>8</v>
      </c>
      <c r="E205" s="2">
        <f>VLOOKUP($A205,級距!A:K,11,FALSE)</f>
        <v>3</v>
      </c>
      <c r="F205" s="2">
        <f t="shared" si="3"/>
        <v>1</v>
      </c>
    </row>
    <row r="206" spans="1:6" x14ac:dyDescent="0.25">
      <c r="A206" s="36">
        <v>44699</v>
      </c>
      <c r="B206" s="20">
        <v>3080.0000000002001</v>
      </c>
      <c r="C206" s="2">
        <f>VLOOKUP($A206,級距!$A:$K,9,FALSE)</f>
        <v>6</v>
      </c>
      <c r="D206" s="2">
        <f>VLOOKUP($A206,級距!A:K,10,FALSE)</f>
        <v>3</v>
      </c>
      <c r="E206" s="2">
        <f>VLOOKUP($A206,級距!A:K,11,FALSE)</f>
        <v>1</v>
      </c>
      <c r="F206" s="2">
        <f t="shared" si="3"/>
        <v>1</v>
      </c>
    </row>
    <row r="207" spans="1:6" x14ac:dyDescent="0.25">
      <c r="A207" s="36">
        <v>44698</v>
      </c>
      <c r="B207" s="20">
        <v>35999.9999999996</v>
      </c>
      <c r="C207" s="2">
        <f>VLOOKUP($A207,級距!$A:$K,9,FALSE)</f>
        <v>9</v>
      </c>
      <c r="D207" s="2">
        <f>VLOOKUP($A207,級距!A:K,10,FALSE)</f>
        <v>9</v>
      </c>
      <c r="E207" s="2">
        <f>VLOOKUP($A207,級距!A:K,11,FALSE)</f>
        <v>4</v>
      </c>
      <c r="F207" s="2">
        <f t="shared" si="3"/>
        <v>1</v>
      </c>
    </row>
    <row r="208" spans="1:6" x14ac:dyDescent="0.25">
      <c r="A208" s="36">
        <v>44690</v>
      </c>
      <c r="B208" s="20">
        <v>4379.9999999997999</v>
      </c>
      <c r="C208" s="2">
        <f>VLOOKUP($A208,級距!$A:$K,9,FALSE)</f>
        <v>5</v>
      </c>
      <c r="D208" s="2">
        <f>VLOOKUP($A208,級距!A:K,10,FALSE)</f>
        <v>8</v>
      </c>
      <c r="E208" s="2">
        <f>VLOOKUP($A208,級距!A:K,11,FALSE)</f>
        <v>3</v>
      </c>
      <c r="F208" s="2">
        <f t="shared" si="3"/>
        <v>1</v>
      </c>
    </row>
    <row r="209" spans="1:6" x14ac:dyDescent="0.25">
      <c r="A209" s="36">
        <v>44679</v>
      </c>
      <c r="B209" s="20">
        <v>-16400</v>
      </c>
      <c r="C209" s="2">
        <f>VLOOKUP($A209,級距!$A:$K,9,FALSE)</f>
        <v>1</v>
      </c>
      <c r="D209" s="2">
        <f>VLOOKUP($A209,級距!A:K,10,FALSE)</f>
        <v>1</v>
      </c>
      <c r="E209" s="2">
        <f>VLOOKUP($A209,級距!A:K,11,FALSE)</f>
        <v>2</v>
      </c>
      <c r="F209" s="2">
        <f t="shared" si="3"/>
        <v>1</v>
      </c>
    </row>
    <row r="210" spans="1:6" x14ac:dyDescent="0.25">
      <c r="A210" s="36">
        <v>44677</v>
      </c>
      <c r="B210" s="20">
        <v>-12400</v>
      </c>
      <c r="C210" s="2">
        <f>VLOOKUP($A210,級距!$A:$K,9,FALSE)</f>
        <v>3</v>
      </c>
      <c r="D210" s="2">
        <f>VLOOKUP($A210,級距!A:K,10,FALSE)</f>
        <v>2</v>
      </c>
      <c r="E210" s="2">
        <f>VLOOKUP($A210,級距!A:K,11,FALSE)</f>
        <v>2</v>
      </c>
      <c r="F210" s="2">
        <f t="shared" si="3"/>
        <v>1</v>
      </c>
    </row>
    <row r="211" spans="1:6" x14ac:dyDescent="0.25">
      <c r="A211" s="36">
        <v>44673</v>
      </c>
      <c r="B211" s="20">
        <v>4560</v>
      </c>
      <c r="C211" s="2">
        <f>VLOOKUP($A211,級距!$A:$K,9,FALSE)</f>
        <v>5</v>
      </c>
      <c r="D211" s="2">
        <f>VLOOKUP($A211,級距!A:K,10,FALSE)</f>
        <v>4</v>
      </c>
      <c r="E211" s="2">
        <f>VLOOKUP($A211,級距!A:K,11,FALSE)</f>
        <v>2</v>
      </c>
      <c r="F211" s="2">
        <f t="shared" si="3"/>
        <v>1</v>
      </c>
    </row>
    <row r="212" spans="1:6" x14ac:dyDescent="0.25">
      <c r="A212" s="36">
        <v>44672</v>
      </c>
      <c r="B212" s="20">
        <v>-7200.0000000002001</v>
      </c>
      <c r="C212" s="2">
        <f>VLOOKUP($A212,級距!$A:$K,9,FALSE)</f>
        <v>3</v>
      </c>
      <c r="D212" s="2">
        <f>VLOOKUP($A212,級距!A:K,10,FALSE)</f>
        <v>5</v>
      </c>
      <c r="E212" s="2">
        <f>VLOOKUP($A212,級距!A:K,11,FALSE)</f>
        <v>2</v>
      </c>
      <c r="F212" s="2">
        <f t="shared" si="3"/>
        <v>1</v>
      </c>
    </row>
    <row r="213" spans="1:6" x14ac:dyDescent="0.25">
      <c r="A213" s="36">
        <v>44669</v>
      </c>
      <c r="B213" s="20">
        <v>-14560</v>
      </c>
      <c r="C213" s="2">
        <f>VLOOKUP($A213,級距!$A:$K,9,FALSE)</f>
        <v>2</v>
      </c>
      <c r="D213" s="2">
        <f>VLOOKUP($A213,級距!A:K,10,FALSE)</f>
        <v>4</v>
      </c>
      <c r="E213" s="2">
        <f>VLOOKUP($A213,級距!A:K,11,FALSE)</f>
        <v>2</v>
      </c>
      <c r="F213" s="2">
        <f t="shared" si="3"/>
        <v>1</v>
      </c>
    </row>
    <row r="214" spans="1:6" x14ac:dyDescent="0.25">
      <c r="A214" s="36">
        <v>44663</v>
      </c>
      <c r="B214" s="20">
        <v>-11759.9999999998</v>
      </c>
      <c r="C214" s="2">
        <f>VLOOKUP($A214,級距!$A:$K,9,FALSE)</f>
        <v>1</v>
      </c>
      <c r="D214" s="2">
        <f>VLOOKUP($A214,級距!A:K,10,FALSE)</f>
        <v>6</v>
      </c>
      <c r="E214" s="2">
        <f>VLOOKUP($A214,級距!A:K,11,FALSE)</f>
        <v>2</v>
      </c>
      <c r="F214" s="2">
        <f t="shared" si="3"/>
        <v>1</v>
      </c>
    </row>
    <row r="215" spans="1:6" x14ac:dyDescent="0.25">
      <c r="A215" s="36">
        <v>44650</v>
      </c>
      <c r="B215" s="20">
        <v>8799.9999999997999</v>
      </c>
      <c r="C215" s="2">
        <f>VLOOKUP($A215,級距!$A:$K,9,FALSE)</f>
        <v>4</v>
      </c>
      <c r="D215" s="2">
        <f>VLOOKUP($A215,級距!A:K,10,FALSE)</f>
        <v>6</v>
      </c>
      <c r="E215" s="2">
        <f>VLOOKUP($A215,級距!A:K,11,FALSE)</f>
        <v>2</v>
      </c>
      <c r="F215" s="2">
        <f t="shared" si="3"/>
        <v>1</v>
      </c>
    </row>
    <row r="216" spans="1:6" x14ac:dyDescent="0.25">
      <c r="A216" s="36">
        <v>44643</v>
      </c>
      <c r="B216" s="20">
        <v>2399.9999999997999</v>
      </c>
      <c r="C216" s="2">
        <f>VLOOKUP($A216,級距!$A:$K,9,FALSE)</f>
        <v>7</v>
      </c>
      <c r="D216" s="2">
        <f>VLOOKUP($A216,級距!A:K,10,FALSE)</f>
        <v>10</v>
      </c>
      <c r="E216" s="2">
        <f>VLOOKUP($A216,級距!A:K,11,FALSE)</f>
        <v>4</v>
      </c>
      <c r="F216" s="2">
        <f t="shared" si="3"/>
        <v>1</v>
      </c>
    </row>
    <row r="217" spans="1:6" x14ac:dyDescent="0.25">
      <c r="A217" s="36">
        <v>44636</v>
      </c>
      <c r="B217" s="20">
        <v>-1960.0000000000002</v>
      </c>
      <c r="C217" s="2">
        <f>VLOOKUP($A217,級距!$A:$K,9,FALSE)</f>
        <v>5</v>
      </c>
      <c r="D217" s="2">
        <f>VLOOKUP($A217,級距!A:K,10,FALSE)</f>
        <v>7</v>
      </c>
      <c r="E217" s="2">
        <f>VLOOKUP($A217,級距!A:K,11,FALSE)</f>
        <v>3</v>
      </c>
      <c r="F217" s="2">
        <f t="shared" si="3"/>
        <v>1</v>
      </c>
    </row>
    <row r="218" spans="1:6" x14ac:dyDescent="0.25">
      <c r="A218" s="36">
        <v>44621</v>
      </c>
      <c r="B218" s="20">
        <v>-12400</v>
      </c>
      <c r="C218" s="2">
        <f>VLOOKUP($A218,級距!$A:$K,9,FALSE)</f>
        <v>4</v>
      </c>
      <c r="D218" s="2">
        <f>VLOOKUP($A218,級距!A:K,10,FALSE)</f>
        <v>2</v>
      </c>
      <c r="E218" s="2">
        <f>VLOOKUP($A218,級距!A:K,11,FALSE)</f>
        <v>2</v>
      </c>
      <c r="F218" s="2">
        <f t="shared" si="3"/>
        <v>1</v>
      </c>
    </row>
    <row r="219" spans="1:6" x14ac:dyDescent="0.25">
      <c r="A219" s="36">
        <v>44620</v>
      </c>
      <c r="B219" s="20">
        <v>-12400</v>
      </c>
      <c r="C219" s="2">
        <f>VLOOKUP($A219,級距!$A:$K,9,FALSE)</f>
        <v>8</v>
      </c>
      <c r="D219" s="2">
        <f>VLOOKUP($A219,級距!A:K,10,FALSE)</f>
        <v>5</v>
      </c>
      <c r="E219" s="2">
        <f>VLOOKUP($A219,級距!A:K,11,FALSE)</f>
        <v>1</v>
      </c>
      <c r="F219" s="2">
        <f t="shared" si="3"/>
        <v>1</v>
      </c>
    </row>
    <row r="220" spans="1:6" x14ac:dyDescent="0.25">
      <c r="A220" s="36">
        <v>44616</v>
      </c>
      <c r="B220" s="20">
        <v>11220.0000000004</v>
      </c>
      <c r="C220" s="2">
        <f>VLOOKUP($A220,級距!$A:$K,9,FALSE)</f>
        <v>8</v>
      </c>
      <c r="D220" s="2">
        <f>VLOOKUP($A220,級距!A:K,10,FALSE)</f>
        <v>6</v>
      </c>
      <c r="E220" s="2">
        <f>VLOOKUP($A220,級距!A:K,11,FALSE)</f>
        <v>1</v>
      </c>
      <c r="F220" s="2">
        <f t="shared" si="3"/>
        <v>1</v>
      </c>
    </row>
    <row r="221" spans="1:6" x14ac:dyDescent="0.25">
      <c r="A221" s="36">
        <v>44615</v>
      </c>
      <c r="B221" s="20">
        <v>-12400</v>
      </c>
      <c r="C221" s="2">
        <f>VLOOKUP($A221,級距!$A:$K,9,FALSE)</f>
        <v>6</v>
      </c>
      <c r="D221" s="2">
        <f>VLOOKUP($A221,級距!A:K,10,FALSE)</f>
        <v>4</v>
      </c>
      <c r="E221" s="2">
        <f>VLOOKUP($A221,級距!A:K,11,FALSE)</f>
        <v>1</v>
      </c>
      <c r="F221" s="2">
        <f t="shared" si="3"/>
        <v>1</v>
      </c>
    </row>
    <row r="222" spans="1:6" x14ac:dyDescent="0.25">
      <c r="A222" s="36">
        <v>44613</v>
      </c>
      <c r="B222" s="20">
        <v>35080</v>
      </c>
      <c r="C222" s="2">
        <f>VLOOKUP($A222,級距!$A:$K,9,FALSE)</f>
        <v>9</v>
      </c>
      <c r="D222" s="2">
        <f>VLOOKUP($A222,級距!A:K,10,FALSE)</f>
        <v>9</v>
      </c>
      <c r="E222" s="2">
        <f>VLOOKUP($A222,級距!A:K,11,FALSE)</f>
        <v>4</v>
      </c>
      <c r="F222" s="2">
        <f t="shared" si="3"/>
        <v>1</v>
      </c>
    </row>
    <row r="223" spans="1:6" x14ac:dyDescent="0.25">
      <c r="A223" s="36">
        <v>44609</v>
      </c>
      <c r="B223" s="20">
        <v>9999.9999999995998</v>
      </c>
      <c r="C223" s="2">
        <f>VLOOKUP($A223,級距!$A:$K,9,FALSE)</f>
        <v>5</v>
      </c>
      <c r="D223" s="2">
        <f>VLOOKUP($A223,級距!A:K,10,FALSE)</f>
        <v>3</v>
      </c>
      <c r="E223" s="2">
        <f>VLOOKUP($A223,級距!A:K,11,FALSE)</f>
        <v>2</v>
      </c>
      <c r="F223" s="2">
        <f t="shared" si="3"/>
        <v>1</v>
      </c>
    </row>
    <row r="224" spans="1:6" x14ac:dyDescent="0.25">
      <c r="A224" s="36">
        <v>44607</v>
      </c>
      <c r="B224" s="20">
        <v>8400.0000000002001</v>
      </c>
      <c r="C224" s="2">
        <f>VLOOKUP($A224,級距!$A:$K,9,FALSE)</f>
        <v>6</v>
      </c>
      <c r="D224" s="2">
        <f>VLOOKUP($A224,級距!A:K,10,FALSE)</f>
        <v>7</v>
      </c>
      <c r="E224" s="2">
        <f>VLOOKUP($A224,級距!A:K,11,FALSE)</f>
        <v>4</v>
      </c>
      <c r="F224" s="2">
        <f t="shared" si="3"/>
        <v>1</v>
      </c>
    </row>
    <row r="225" spans="1:6" x14ac:dyDescent="0.25">
      <c r="A225" s="36">
        <v>44606</v>
      </c>
      <c r="B225" s="20">
        <v>9719.9999999997999</v>
      </c>
      <c r="C225" s="2">
        <f>VLOOKUP($A225,級距!$A:$K,9,FALSE)</f>
        <v>5</v>
      </c>
      <c r="D225" s="2">
        <f>VLOOKUP($A225,級距!A:K,10,FALSE)</f>
        <v>4</v>
      </c>
      <c r="E225" s="2">
        <f>VLOOKUP($A225,級距!A:K,11,FALSE)</f>
        <v>2</v>
      </c>
      <c r="F225" s="2">
        <f t="shared" si="3"/>
        <v>1</v>
      </c>
    </row>
    <row r="226" spans="1:6" x14ac:dyDescent="0.25">
      <c r="A226" s="36">
        <v>44601</v>
      </c>
      <c r="B226" s="20">
        <v>35279.999999999804</v>
      </c>
      <c r="C226" s="2">
        <f>VLOOKUP($A226,級距!$A:$K,9,FALSE)</f>
        <v>10</v>
      </c>
      <c r="D226" s="2">
        <f>VLOOKUP($A226,級距!A:K,10,FALSE)</f>
        <v>8</v>
      </c>
      <c r="E226" s="2">
        <f>VLOOKUP($A226,級距!A:K,11,FALSE)</f>
        <v>4</v>
      </c>
      <c r="F226" s="2">
        <f t="shared" si="3"/>
        <v>1</v>
      </c>
    </row>
    <row r="227" spans="1:6" x14ac:dyDescent="0.25">
      <c r="A227" s="36">
        <v>44596</v>
      </c>
      <c r="B227" s="20">
        <v>-12400</v>
      </c>
      <c r="C227" s="2">
        <f>VLOOKUP($A227,級距!$A:$K,9,FALSE)</f>
        <v>1</v>
      </c>
      <c r="D227" s="2">
        <f>VLOOKUP($A227,級距!A:K,10,FALSE)</f>
        <v>6</v>
      </c>
      <c r="E227" s="2">
        <f>VLOOKUP($A227,級距!A:K,11,FALSE)</f>
        <v>2</v>
      </c>
      <c r="F227" s="2">
        <f t="shared" si="3"/>
        <v>1</v>
      </c>
    </row>
    <row r="228" spans="1:6" x14ac:dyDescent="0.25">
      <c r="A228" s="36">
        <v>44589</v>
      </c>
      <c r="B228" s="20">
        <v>-7599.9999999997999</v>
      </c>
      <c r="C228" s="2">
        <f>VLOOKUP($A228,級距!$A:$K,9,FALSE)</f>
        <v>2</v>
      </c>
      <c r="D228" s="2">
        <f>VLOOKUP($A228,級距!A:K,10,FALSE)</f>
        <v>4</v>
      </c>
      <c r="E228" s="2">
        <f>VLOOKUP($A228,級距!A:K,11,FALSE)</f>
        <v>2</v>
      </c>
      <c r="F228" s="2">
        <f t="shared" si="3"/>
        <v>1</v>
      </c>
    </row>
    <row r="229" spans="1:6" x14ac:dyDescent="0.25">
      <c r="A229" s="36">
        <v>44588</v>
      </c>
      <c r="B229" s="20">
        <v>-16079.9999999998</v>
      </c>
      <c r="C229" s="2">
        <f>VLOOKUP($A229,級距!$A:$K,9,FALSE)</f>
        <v>5</v>
      </c>
      <c r="D229" s="2">
        <f>VLOOKUP($A229,級距!A:K,10,FALSE)</f>
        <v>3</v>
      </c>
      <c r="E229" s="2">
        <f>VLOOKUP($A229,級距!A:K,11,FALSE)</f>
        <v>2</v>
      </c>
      <c r="F229" s="2">
        <f t="shared" si="3"/>
        <v>1</v>
      </c>
    </row>
    <row r="230" spans="1:6" x14ac:dyDescent="0.25">
      <c r="A230" s="36">
        <v>44585</v>
      </c>
      <c r="B230" s="20">
        <v>-3200.0000000001996</v>
      </c>
      <c r="C230" s="2">
        <f>VLOOKUP($A230,級距!$A:$K,9,FALSE)</f>
        <v>2</v>
      </c>
      <c r="D230" s="2">
        <f>VLOOKUP($A230,級距!A:K,10,FALSE)</f>
        <v>2</v>
      </c>
      <c r="E230" s="2">
        <f>VLOOKUP($A230,級距!A:K,11,FALSE)</f>
        <v>2</v>
      </c>
      <c r="F230" s="2">
        <f t="shared" si="3"/>
        <v>1</v>
      </c>
    </row>
    <row r="231" spans="1:6" x14ac:dyDescent="0.25">
      <c r="A231" s="36">
        <v>44581</v>
      </c>
      <c r="B231" s="20">
        <v>-15200.000000000198</v>
      </c>
      <c r="C231" s="2">
        <f>VLOOKUP($A231,級距!$A:$K,9,FALSE)</f>
        <v>1</v>
      </c>
      <c r="D231" s="2">
        <f>VLOOKUP($A231,級距!A:K,10,FALSE)</f>
        <v>6</v>
      </c>
      <c r="E231" s="2">
        <f>VLOOKUP($A231,級距!A:K,11,FALSE)</f>
        <v>2</v>
      </c>
      <c r="F231" s="2">
        <f t="shared" si="3"/>
        <v>1</v>
      </c>
    </row>
    <row r="232" spans="1:6" x14ac:dyDescent="0.25">
      <c r="A232" s="36">
        <v>44579</v>
      </c>
      <c r="B232" s="20">
        <v>14000</v>
      </c>
      <c r="C232" s="2">
        <f>VLOOKUP($A232,級距!$A:$K,9,FALSE)</f>
        <v>8</v>
      </c>
      <c r="D232" s="2">
        <f>VLOOKUP($A232,級距!A:K,10,FALSE)</f>
        <v>9</v>
      </c>
      <c r="E232" s="2">
        <f>VLOOKUP($A232,級距!A:K,11,FALSE)</f>
        <v>4</v>
      </c>
      <c r="F232" s="2">
        <f t="shared" si="3"/>
        <v>1</v>
      </c>
    </row>
    <row r="233" spans="1:6" x14ac:dyDescent="0.25">
      <c r="A233" s="36">
        <v>44567</v>
      </c>
      <c r="B233" s="20">
        <v>15440.0000000002</v>
      </c>
      <c r="C233" s="2">
        <f>VLOOKUP($A233,級距!$A:$K,9,FALSE)</f>
        <v>8</v>
      </c>
      <c r="D233" s="2">
        <f>VLOOKUP($A233,級距!A:K,10,FALSE)</f>
        <v>9</v>
      </c>
      <c r="E233" s="2">
        <f>VLOOKUP($A233,級距!A:K,11,FALSE)</f>
        <v>4</v>
      </c>
      <c r="F233" s="2">
        <f t="shared" si="3"/>
        <v>1</v>
      </c>
    </row>
    <row r="234" spans="1:6" x14ac:dyDescent="0.25">
      <c r="A234" s="36">
        <v>44565</v>
      </c>
      <c r="B234" s="20">
        <v>-760</v>
      </c>
      <c r="C234" s="2">
        <f>VLOOKUP($A234,級距!$A:$K,9,FALSE)</f>
        <v>6</v>
      </c>
      <c r="D234" s="2">
        <f>VLOOKUP($A234,級距!A:K,10,FALSE)</f>
        <v>4</v>
      </c>
      <c r="E234" s="2">
        <f>VLOOKUP($A234,級距!A:K,11,FALSE)</f>
        <v>1</v>
      </c>
      <c r="F234" s="2">
        <f t="shared" si="3"/>
        <v>1</v>
      </c>
    </row>
    <row r="235" spans="1:6" x14ac:dyDescent="0.25">
      <c r="A235" s="36">
        <v>44560</v>
      </c>
      <c r="B235" s="20">
        <v>-6800</v>
      </c>
      <c r="C235" s="2">
        <f>VLOOKUP($A235,級距!$A:$K,9,FALSE)</f>
        <v>1</v>
      </c>
      <c r="D235" s="2">
        <f>VLOOKUP($A235,級距!A:K,10,FALSE)</f>
        <v>6</v>
      </c>
      <c r="E235" s="2">
        <f>VLOOKUP($A235,級距!A:K,11,FALSE)</f>
        <v>2</v>
      </c>
      <c r="F235" s="2">
        <f t="shared" si="3"/>
        <v>1</v>
      </c>
    </row>
    <row r="236" spans="1:6" x14ac:dyDescent="0.25">
      <c r="A236" s="36">
        <v>44559</v>
      </c>
      <c r="B236" s="20">
        <v>4000</v>
      </c>
      <c r="C236" s="2">
        <f>VLOOKUP($A236,級距!$A:$K,9,FALSE)</f>
        <v>5</v>
      </c>
      <c r="D236" s="2">
        <f>VLOOKUP($A236,級距!A:K,10,FALSE)</f>
        <v>6</v>
      </c>
      <c r="E236" s="2">
        <f>VLOOKUP($A236,級距!A:K,11,FALSE)</f>
        <v>2</v>
      </c>
      <c r="F236" s="2">
        <f t="shared" si="3"/>
        <v>1</v>
      </c>
    </row>
    <row r="237" spans="1:6" x14ac:dyDescent="0.25">
      <c r="A237" s="36">
        <v>44558</v>
      </c>
      <c r="B237" s="20">
        <v>2000</v>
      </c>
      <c r="C237" s="2">
        <f>VLOOKUP($A237,級距!$A:$K,9,FALSE)</f>
        <v>5</v>
      </c>
      <c r="D237" s="2">
        <f>VLOOKUP($A237,級距!A:K,10,FALSE)</f>
        <v>4</v>
      </c>
      <c r="E237" s="2">
        <f>VLOOKUP($A237,級距!A:K,11,FALSE)</f>
        <v>2</v>
      </c>
      <c r="F237" s="2">
        <f t="shared" si="3"/>
        <v>1</v>
      </c>
    </row>
    <row r="238" spans="1:6" x14ac:dyDescent="0.25">
      <c r="A238" s="36">
        <v>44557</v>
      </c>
      <c r="B238" s="20">
        <v>-2000</v>
      </c>
      <c r="C238" s="2">
        <f>VLOOKUP($A238,級距!$A:$K,9,FALSE)</f>
        <v>2</v>
      </c>
      <c r="D238" s="2">
        <f>VLOOKUP($A238,級距!A:K,10,FALSE)</f>
        <v>7</v>
      </c>
      <c r="E238" s="2">
        <f>VLOOKUP($A238,級距!A:K,11,FALSE)</f>
        <v>3</v>
      </c>
      <c r="F238" s="2">
        <f t="shared" si="3"/>
        <v>1</v>
      </c>
    </row>
    <row r="239" spans="1:6" x14ac:dyDescent="0.25">
      <c r="A239" s="36">
        <v>44553</v>
      </c>
      <c r="B239" s="20">
        <v>-6000</v>
      </c>
      <c r="C239" s="2">
        <f>VLOOKUP($A239,級距!$A:$K,9,FALSE)</f>
        <v>7</v>
      </c>
      <c r="D239" s="2">
        <f>VLOOKUP($A239,級距!A:K,10,FALSE)</f>
        <v>6</v>
      </c>
      <c r="E239" s="2">
        <f>VLOOKUP($A239,級距!A:K,11,FALSE)</f>
        <v>1</v>
      </c>
      <c r="F239" s="2">
        <f t="shared" si="3"/>
        <v>1</v>
      </c>
    </row>
    <row r="240" spans="1:6" x14ac:dyDescent="0.25">
      <c r="A240" s="36">
        <v>44546</v>
      </c>
      <c r="B240" s="20">
        <v>28399.9999999998</v>
      </c>
      <c r="C240" s="2">
        <f>VLOOKUP($A240,級距!$A:$K,9,FALSE)</f>
        <v>8</v>
      </c>
      <c r="D240" s="2">
        <f>VLOOKUP($A240,級距!A:K,10,FALSE)</f>
        <v>7</v>
      </c>
      <c r="E240" s="2">
        <f>VLOOKUP($A240,級距!A:K,11,FALSE)</f>
        <v>4</v>
      </c>
      <c r="F240" s="2">
        <f t="shared" si="3"/>
        <v>1</v>
      </c>
    </row>
    <row r="241" spans="1:6" x14ac:dyDescent="0.25">
      <c r="A241" s="36">
        <v>44538</v>
      </c>
      <c r="B241" s="20">
        <v>6399.9999999997999</v>
      </c>
      <c r="C241" s="2">
        <f>VLOOKUP($A241,級距!$A:$K,9,FALSE)</f>
        <v>3</v>
      </c>
      <c r="D241" s="2">
        <f>VLOOKUP($A241,級距!A:K,10,FALSE)</f>
        <v>4</v>
      </c>
      <c r="E241" s="2">
        <f>VLOOKUP($A241,級距!A:K,11,FALSE)</f>
        <v>2</v>
      </c>
      <c r="F241" s="2">
        <f t="shared" si="3"/>
        <v>1</v>
      </c>
    </row>
    <row r="242" spans="1:6" x14ac:dyDescent="0.25">
      <c r="A242" s="36">
        <v>44537</v>
      </c>
      <c r="B242" s="20">
        <v>-16800</v>
      </c>
      <c r="C242" s="2">
        <f>VLOOKUP($A242,級距!$A:$K,9,FALSE)</f>
        <v>7</v>
      </c>
      <c r="D242" s="2">
        <f>VLOOKUP($A242,級距!A:K,10,FALSE)</f>
        <v>7</v>
      </c>
      <c r="E242" s="2">
        <f>VLOOKUP($A242,級距!A:K,11,FALSE)</f>
        <v>4</v>
      </c>
      <c r="F242" s="2">
        <f t="shared" si="3"/>
        <v>1</v>
      </c>
    </row>
    <row r="243" spans="1:6" x14ac:dyDescent="0.25">
      <c r="A243" s="36">
        <v>44524</v>
      </c>
      <c r="B243" s="20">
        <v>-9600.0000000002001</v>
      </c>
      <c r="C243" s="2">
        <f>VLOOKUP($A243,級距!$A:$K,9,FALSE)</f>
        <v>4</v>
      </c>
      <c r="D243" s="2">
        <f>VLOOKUP($A243,級距!A:K,10,FALSE)</f>
        <v>3</v>
      </c>
      <c r="E243" s="2">
        <f>VLOOKUP($A243,級距!A:K,11,FALSE)</f>
        <v>2</v>
      </c>
      <c r="F243" s="2">
        <f t="shared" si="3"/>
        <v>1</v>
      </c>
    </row>
    <row r="244" spans="1:6" x14ac:dyDescent="0.25">
      <c r="A244" s="36">
        <v>44516</v>
      </c>
      <c r="B244" s="20">
        <v>2000</v>
      </c>
      <c r="C244" s="2">
        <f>VLOOKUP($A244,級距!$A:$K,9,FALSE)</f>
        <v>1</v>
      </c>
      <c r="D244" s="2">
        <f>VLOOKUP($A244,級距!A:K,10,FALSE)</f>
        <v>6</v>
      </c>
      <c r="E244" s="2">
        <f>VLOOKUP($A244,級距!A:K,11,FALSE)</f>
        <v>2</v>
      </c>
      <c r="F244" s="2">
        <f t="shared" si="3"/>
        <v>1</v>
      </c>
    </row>
    <row r="245" spans="1:6" x14ac:dyDescent="0.25">
      <c r="A245" s="36">
        <v>44508</v>
      </c>
      <c r="B245" s="20">
        <v>-22400</v>
      </c>
      <c r="C245" s="2">
        <f>VLOOKUP($A245,級距!$A:$K,9,FALSE)</f>
        <v>5</v>
      </c>
      <c r="D245" s="2">
        <f>VLOOKUP($A245,級距!A:K,10,FALSE)</f>
        <v>2</v>
      </c>
      <c r="E245" s="2">
        <f>VLOOKUP($A245,級距!A:K,11,FALSE)</f>
        <v>2</v>
      </c>
      <c r="F245" s="2">
        <f t="shared" si="3"/>
        <v>1</v>
      </c>
    </row>
    <row r="246" spans="1:6" x14ac:dyDescent="0.25">
      <c r="A246" s="36">
        <v>44504</v>
      </c>
      <c r="B246" s="20">
        <v>6240</v>
      </c>
      <c r="C246" s="2">
        <f>VLOOKUP($A246,級距!$A:$K,9,FALSE)</f>
        <v>8</v>
      </c>
      <c r="D246" s="2">
        <f>VLOOKUP($A246,級距!A:K,10,FALSE)</f>
        <v>6</v>
      </c>
      <c r="E246" s="2">
        <f>VLOOKUP($A246,級距!A:K,11,FALSE)</f>
        <v>1</v>
      </c>
      <c r="F246" s="2">
        <f t="shared" si="3"/>
        <v>1</v>
      </c>
    </row>
    <row r="247" spans="1:6" x14ac:dyDescent="0.25">
      <c r="A247" s="36">
        <v>44498</v>
      </c>
      <c r="B247" s="20">
        <v>-4800</v>
      </c>
      <c r="C247" s="2">
        <f>VLOOKUP($A247,級距!$A:$K,9,FALSE)</f>
        <v>2</v>
      </c>
      <c r="D247" s="2">
        <f>VLOOKUP($A247,級距!A:K,10,FALSE)</f>
        <v>1</v>
      </c>
      <c r="E247" s="2">
        <f>VLOOKUP($A247,級距!A:K,11,FALSE)</f>
        <v>2</v>
      </c>
      <c r="F247" s="2">
        <f t="shared" si="3"/>
        <v>1</v>
      </c>
    </row>
    <row r="248" spans="1:6" x14ac:dyDescent="0.25">
      <c r="A248" s="36">
        <v>44496</v>
      </c>
      <c r="B248" s="20">
        <v>-220.00000000000003</v>
      </c>
      <c r="C248" s="2">
        <f>VLOOKUP($A248,級距!$A:$K,9,FALSE)</f>
        <v>2</v>
      </c>
      <c r="D248" s="2">
        <f>VLOOKUP($A248,級距!A:K,10,FALSE)</f>
        <v>10</v>
      </c>
      <c r="E248" s="2">
        <f>VLOOKUP($A248,級距!A:K,11,FALSE)</f>
        <v>3</v>
      </c>
      <c r="F248" s="2">
        <f t="shared" si="3"/>
        <v>1</v>
      </c>
    </row>
    <row r="249" spans="1:6" x14ac:dyDescent="0.25">
      <c r="A249" s="36">
        <v>44494</v>
      </c>
      <c r="B249" s="20">
        <v>-2340.0000000002001</v>
      </c>
      <c r="C249" s="2">
        <f>VLOOKUP($A249,級距!$A:$K,9,FALSE)</f>
        <v>7</v>
      </c>
      <c r="D249" s="2">
        <f>VLOOKUP($A249,級距!A:K,10,FALSE)</f>
        <v>9</v>
      </c>
      <c r="E249" s="2">
        <f>VLOOKUP($A249,級距!A:K,11,FALSE)</f>
        <v>4</v>
      </c>
      <c r="F249" s="2">
        <f t="shared" si="3"/>
        <v>1</v>
      </c>
    </row>
    <row r="250" spans="1:6" x14ac:dyDescent="0.25">
      <c r="A250" s="36">
        <v>44488</v>
      </c>
      <c r="B250" s="20">
        <v>8800</v>
      </c>
      <c r="C250" s="2">
        <f>VLOOKUP($A250,級距!$A:$K,9,FALSE)</f>
        <v>9</v>
      </c>
      <c r="D250" s="2">
        <f>VLOOKUP($A250,級距!A:K,10,FALSE)</f>
        <v>8</v>
      </c>
      <c r="E250" s="2">
        <f>VLOOKUP($A250,級距!A:K,11,FALSE)</f>
        <v>4</v>
      </c>
      <c r="F250" s="2">
        <f t="shared" si="3"/>
        <v>1</v>
      </c>
    </row>
    <row r="251" spans="1:6" x14ac:dyDescent="0.25">
      <c r="A251" s="36">
        <v>44476</v>
      </c>
      <c r="B251" s="20">
        <v>-1320</v>
      </c>
      <c r="C251" s="2">
        <f>VLOOKUP($A251,級距!$A:$K,9,FALSE)</f>
        <v>6</v>
      </c>
      <c r="D251" s="2">
        <f>VLOOKUP($A251,級距!A:K,10,FALSE)</f>
        <v>7</v>
      </c>
      <c r="E251" s="2">
        <f>VLOOKUP($A251,級距!A:K,11,FALSE)</f>
        <v>4</v>
      </c>
      <c r="F251" s="2">
        <f t="shared" si="3"/>
        <v>1</v>
      </c>
    </row>
    <row r="252" spans="1:6" x14ac:dyDescent="0.25">
      <c r="A252" s="36">
        <v>44474</v>
      </c>
      <c r="B252" s="20">
        <v>-4000.0000000004002</v>
      </c>
      <c r="C252" s="2">
        <f>VLOOKUP($A252,級距!$A:$K,9,FALSE)</f>
        <v>8</v>
      </c>
      <c r="D252" s="2">
        <f>VLOOKUP($A252,級距!A:K,10,FALSE)</f>
        <v>7</v>
      </c>
      <c r="E252" s="2">
        <f>VLOOKUP($A252,級距!A:K,11,FALSE)</f>
        <v>4</v>
      </c>
      <c r="F252" s="2">
        <f t="shared" si="3"/>
        <v>1</v>
      </c>
    </row>
    <row r="253" spans="1:6" x14ac:dyDescent="0.25">
      <c r="A253" s="36">
        <v>44473</v>
      </c>
      <c r="B253" s="20">
        <v>4799.9999999997999</v>
      </c>
      <c r="C253" s="2">
        <f>VLOOKUP($A253,級距!$A:$K,9,FALSE)</f>
        <v>5</v>
      </c>
      <c r="D253" s="2">
        <f>VLOOKUP($A253,級距!A:K,10,FALSE)</f>
        <v>4</v>
      </c>
      <c r="E253" s="2">
        <f>VLOOKUP($A253,級距!A:K,11,FALSE)</f>
        <v>2</v>
      </c>
      <c r="F253" s="2">
        <f t="shared" si="3"/>
        <v>1</v>
      </c>
    </row>
    <row r="254" spans="1:6" x14ac:dyDescent="0.25">
      <c r="A254" s="36">
        <v>44469</v>
      </c>
      <c r="B254" s="20">
        <v>15400</v>
      </c>
      <c r="C254" s="2">
        <f>VLOOKUP($A254,級距!$A:$K,9,FALSE)</f>
        <v>8</v>
      </c>
      <c r="D254" s="2">
        <f>VLOOKUP($A254,級距!A:K,10,FALSE)</f>
        <v>10</v>
      </c>
      <c r="E254" s="2">
        <f>VLOOKUP($A254,級距!A:K,11,FALSE)</f>
        <v>4</v>
      </c>
      <c r="F254" s="2">
        <f t="shared" si="3"/>
        <v>1</v>
      </c>
    </row>
    <row r="255" spans="1:6" x14ac:dyDescent="0.25">
      <c r="A255" s="36">
        <v>44462</v>
      </c>
      <c r="B255" s="20">
        <v>12000</v>
      </c>
      <c r="C255" s="2">
        <f>VLOOKUP($A255,級距!$A:$K,9,FALSE)</f>
        <v>8</v>
      </c>
      <c r="D255" s="2">
        <f>VLOOKUP($A255,級距!A:K,10,FALSE)</f>
        <v>8</v>
      </c>
      <c r="E255" s="2">
        <f>VLOOKUP($A255,級距!A:K,11,FALSE)</f>
        <v>4</v>
      </c>
      <c r="F255" s="2">
        <f t="shared" si="3"/>
        <v>1</v>
      </c>
    </row>
    <row r="256" spans="1:6" x14ac:dyDescent="0.25">
      <c r="A256" s="36">
        <v>44460</v>
      </c>
      <c r="B256" s="20">
        <v>-2000</v>
      </c>
      <c r="C256" s="2">
        <f>VLOOKUP($A256,級距!$A:$K,9,FALSE)</f>
        <v>8</v>
      </c>
      <c r="D256" s="2">
        <f>VLOOKUP($A256,級距!A:K,10,FALSE)</f>
        <v>4</v>
      </c>
      <c r="E256" s="2">
        <f>VLOOKUP($A256,級距!A:K,11,FALSE)</f>
        <v>1</v>
      </c>
      <c r="F256" s="2">
        <f t="shared" si="3"/>
        <v>1</v>
      </c>
    </row>
    <row r="257" spans="1:6" x14ac:dyDescent="0.25">
      <c r="A257" s="36">
        <v>44448</v>
      </c>
      <c r="B257" s="20">
        <v>-22400</v>
      </c>
      <c r="C257" s="2">
        <f>VLOOKUP($A257,級距!$A:$K,9,FALSE)</f>
        <v>8</v>
      </c>
      <c r="D257" s="2">
        <f>VLOOKUP($A257,級距!A:K,10,FALSE)</f>
        <v>7</v>
      </c>
      <c r="E257" s="2">
        <f>VLOOKUP($A257,級距!A:K,11,FALSE)</f>
        <v>4</v>
      </c>
      <c r="F257" s="2">
        <f t="shared" si="3"/>
        <v>1</v>
      </c>
    </row>
    <row r="258" spans="1:6" x14ac:dyDescent="0.25">
      <c r="A258" s="36">
        <v>44446</v>
      </c>
      <c r="B258" s="20">
        <v>-10600</v>
      </c>
      <c r="C258" s="2">
        <f>VLOOKUP($A258,級距!$A:$K,9,FALSE)</f>
        <v>9</v>
      </c>
      <c r="D258" s="2">
        <f>VLOOKUP($A258,級距!A:K,10,FALSE)</f>
        <v>5</v>
      </c>
      <c r="E258" s="2">
        <f>VLOOKUP($A258,級距!A:K,11,FALSE)</f>
        <v>1</v>
      </c>
      <c r="F258" s="2">
        <f t="shared" si="3"/>
        <v>1</v>
      </c>
    </row>
    <row r="259" spans="1:6" x14ac:dyDescent="0.25">
      <c r="A259" s="36">
        <v>44441</v>
      </c>
      <c r="B259" s="20">
        <v>1200</v>
      </c>
      <c r="C259" s="2">
        <f>VLOOKUP($A259,級距!$A:$K,9,FALSE)</f>
        <v>9</v>
      </c>
      <c r="D259" s="2">
        <f>VLOOKUP($A259,級距!A:K,10,FALSE)</f>
        <v>7</v>
      </c>
      <c r="E259" s="2">
        <f>VLOOKUP($A259,級距!A:K,11,FALSE)</f>
        <v>4</v>
      </c>
      <c r="F259" s="2">
        <f t="shared" ref="F259:F321" si="4">IF(B259&lt;&gt;0,1,0)</f>
        <v>1</v>
      </c>
    </row>
    <row r="260" spans="1:6" x14ac:dyDescent="0.25">
      <c r="A260" s="36">
        <v>44439</v>
      </c>
      <c r="B260" s="20">
        <v>-1600</v>
      </c>
      <c r="C260" s="2">
        <f>VLOOKUP($A260,級距!$A:$K,9,FALSE)</f>
        <v>6</v>
      </c>
      <c r="D260" s="2">
        <f>VLOOKUP($A260,級距!A:K,10,FALSE)</f>
        <v>9</v>
      </c>
      <c r="E260" s="2">
        <f>VLOOKUP($A260,級距!A:K,11,FALSE)</f>
        <v>4</v>
      </c>
      <c r="F260" s="2">
        <f t="shared" si="4"/>
        <v>1</v>
      </c>
    </row>
    <row r="261" spans="1:6" x14ac:dyDescent="0.25">
      <c r="A261" s="36">
        <v>44438</v>
      </c>
      <c r="B261" s="20">
        <v>8000</v>
      </c>
      <c r="C261" s="2">
        <f>VLOOKUP($A261,級距!$A:$K,9,FALSE)</f>
        <v>8</v>
      </c>
      <c r="D261" s="2">
        <f>VLOOKUP($A261,級距!A:K,10,FALSE)</f>
        <v>8</v>
      </c>
      <c r="E261" s="2">
        <f>VLOOKUP($A261,級距!A:K,11,FALSE)</f>
        <v>4</v>
      </c>
      <c r="F261" s="2">
        <f t="shared" si="4"/>
        <v>1</v>
      </c>
    </row>
    <row r="262" spans="1:6" x14ac:dyDescent="0.25">
      <c r="A262" s="36">
        <v>44435</v>
      </c>
      <c r="B262" s="20">
        <v>-3400</v>
      </c>
      <c r="C262" s="2">
        <f>VLOOKUP($A262,級距!$A:$K,9,FALSE)</f>
        <v>7</v>
      </c>
      <c r="D262" s="2">
        <f>VLOOKUP($A262,級距!A:K,10,FALSE)</f>
        <v>4</v>
      </c>
      <c r="E262" s="2">
        <f>VLOOKUP($A262,級距!A:K,11,FALSE)</f>
        <v>1</v>
      </c>
      <c r="F262" s="2">
        <f t="shared" si="4"/>
        <v>1</v>
      </c>
    </row>
    <row r="263" spans="1:6" x14ac:dyDescent="0.25">
      <c r="A263" s="36">
        <v>44433</v>
      </c>
      <c r="B263" s="20">
        <v>-1439.9999999997999</v>
      </c>
      <c r="C263" s="2">
        <f>VLOOKUP($A263,級距!$A:$K,9,FALSE)</f>
        <v>5</v>
      </c>
      <c r="D263" s="2">
        <f>VLOOKUP($A263,級距!A:K,10,FALSE)</f>
        <v>8</v>
      </c>
      <c r="E263" s="2">
        <f>VLOOKUP($A263,級距!A:K,11,FALSE)</f>
        <v>3</v>
      </c>
      <c r="F263" s="2">
        <f t="shared" si="4"/>
        <v>1</v>
      </c>
    </row>
    <row r="264" spans="1:6" x14ac:dyDescent="0.25">
      <c r="A264" s="36">
        <v>44432</v>
      </c>
      <c r="B264" s="20">
        <v>-22400</v>
      </c>
      <c r="C264" s="2">
        <f>VLOOKUP($A264,級距!$A:$K,9,FALSE)</f>
        <v>5</v>
      </c>
      <c r="D264" s="2">
        <f>VLOOKUP($A264,級距!A:K,10,FALSE)</f>
        <v>2</v>
      </c>
      <c r="E264" s="2">
        <f>VLOOKUP($A264,級距!A:K,11,FALSE)</f>
        <v>2</v>
      </c>
      <c r="F264" s="2">
        <f t="shared" si="4"/>
        <v>1</v>
      </c>
    </row>
    <row r="265" spans="1:6" x14ac:dyDescent="0.25">
      <c r="A265" s="36">
        <v>44431</v>
      </c>
      <c r="B265" s="20">
        <v>24440</v>
      </c>
      <c r="C265" s="2">
        <f>VLOOKUP($A265,級距!$A:$K,9,FALSE)</f>
        <v>10</v>
      </c>
      <c r="D265" s="2">
        <f>VLOOKUP($A265,級距!A:K,10,FALSE)</f>
        <v>9</v>
      </c>
      <c r="E265" s="2">
        <f>VLOOKUP($A265,級距!A:K,11,FALSE)</f>
        <v>4</v>
      </c>
      <c r="F265" s="2">
        <f t="shared" si="4"/>
        <v>1</v>
      </c>
    </row>
    <row r="266" spans="1:6" x14ac:dyDescent="0.25">
      <c r="A266" s="36">
        <v>44426</v>
      </c>
      <c r="B266" s="20">
        <v>-10000</v>
      </c>
      <c r="C266" s="2">
        <f>VLOOKUP($A266,級距!$A:$K,9,FALSE)</f>
        <v>3</v>
      </c>
      <c r="D266" s="2">
        <f>VLOOKUP($A266,級距!A:K,10,FALSE)</f>
        <v>5</v>
      </c>
      <c r="E266" s="2">
        <f>VLOOKUP($A266,級距!A:K,11,FALSE)</f>
        <v>2</v>
      </c>
      <c r="F266" s="2">
        <f t="shared" si="4"/>
        <v>1</v>
      </c>
    </row>
    <row r="267" spans="1:6" x14ac:dyDescent="0.25">
      <c r="A267" s="36">
        <v>44425</v>
      </c>
      <c r="B267" s="20">
        <v>-22400.0000000004</v>
      </c>
      <c r="C267" s="2">
        <f>VLOOKUP($A267,級距!$A:$K,9,FALSE)</f>
        <v>6</v>
      </c>
      <c r="D267" s="2">
        <f>VLOOKUP($A267,級距!A:K,10,FALSE)</f>
        <v>5</v>
      </c>
      <c r="E267" s="2">
        <f>VLOOKUP($A267,級距!A:K,11,FALSE)</f>
        <v>1</v>
      </c>
      <c r="F267" s="2">
        <f t="shared" si="4"/>
        <v>1</v>
      </c>
    </row>
    <row r="268" spans="1:6" x14ac:dyDescent="0.25">
      <c r="A268" s="36">
        <v>44424</v>
      </c>
      <c r="B268" s="20">
        <v>21279.9999999998</v>
      </c>
      <c r="C268" s="2">
        <f>VLOOKUP($A268,級距!$A:$K,9,FALSE)</f>
        <v>8</v>
      </c>
      <c r="D268" s="2">
        <f>VLOOKUP($A268,級距!A:K,10,FALSE)</f>
        <v>6</v>
      </c>
      <c r="E268" s="2">
        <f>VLOOKUP($A268,級距!A:K,11,FALSE)</f>
        <v>1</v>
      </c>
      <c r="F268" s="2">
        <f t="shared" si="4"/>
        <v>1</v>
      </c>
    </row>
    <row r="269" spans="1:6" x14ac:dyDescent="0.25">
      <c r="A269" s="36">
        <v>44417</v>
      </c>
      <c r="B269" s="20">
        <v>21760.0000000002</v>
      </c>
      <c r="C269" s="2">
        <f>VLOOKUP($A269,級距!$A:$K,9,FALSE)</f>
        <v>8</v>
      </c>
      <c r="D269" s="2">
        <f>VLOOKUP($A269,級距!A:K,10,FALSE)</f>
        <v>8</v>
      </c>
      <c r="E269" s="2">
        <f>VLOOKUP($A269,級距!A:K,11,FALSE)</f>
        <v>4</v>
      </c>
      <c r="F269" s="2">
        <f t="shared" si="4"/>
        <v>1</v>
      </c>
    </row>
    <row r="270" spans="1:6" x14ac:dyDescent="0.25">
      <c r="A270" s="36">
        <v>44413</v>
      </c>
      <c r="B270" s="20">
        <v>7200</v>
      </c>
      <c r="C270" s="2">
        <f>VLOOKUP($A270,級距!$A:$K,9,FALSE)</f>
        <v>8</v>
      </c>
      <c r="D270" s="2">
        <f>VLOOKUP($A270,級距!A:K,10,FALSE)</f>
        <v>8</v>
      </c>
      <c r="E270" s="2">
        <f>VLOOKUP($A270,級距!A:K,11,FALSE)</f>
        <v>4</v>
      </c>
      <c r="F270" s="2">
        <f t="shared" si="4"/>
        <v>1</v>
      </c>
    </row>
    <row r="271" spans="1:6" x14ac:dyDescent="0.25">
      <c r="A271" s="36">
        <v>44412</v>
      </c>
      <c r="B271" s="20">
        <v>6399.9999999997999</v>
      </c>
      <c r="C271" s="2">
        <f>VLOOKUP($A271,級距!$A:$K,9,FALSE)</f>
        <v>5</v>
      </c>
      <c r="D271" s="2">
        <f>VLOOKUP($A271,級距!A:K,10,FALSE)</f>
        <v>5</v>
      </c>
      <c r="E271" s="2">
        <f>VLOOKUP($A271,級距!A:K,11,FALSE)</f>
        <v>2</v>
      </c>
      <c r="F271" s="2">
        <f t="shared" si="4"/>
        <v>1</v>
      </c>
    </row>
    <row r="272" spans="1:6" x14ac:dyDescent="0.25">
      <c r="A272" s="36">
        <v>44411</v>
      </c>
      <c r="B272" s="20">
        <v>8399.9999999997999</v>
      </c>
      <c r="C272" s="2">
        <f>VLOOKUP($A272,級距!$A:$K,9,FALSE)</f>
        <v>5</v>
      </c>
      <c r="D272" s="2">
        <f>VLOOKUP($A272,級距!A:K,10,FALSE)</f>
        <v>9</v>
      </c>
      <c r="E272" s="2">
        <f>VLOOKUP($A272,級距!A:K,11,FALSE)</f>
        <v>3</v>
      </c>
      <c r="F272" s="2">
        <f t="shared" si="4"/>
        <v>1</v>
      </c>
    </row>
    <row r="273" spans="1:6" x14ac:dyDescent="0.25">
      <c r="A273" s="36">
        <v>44407</v>
      </c>
      <c r="B273" s="20">
        <v>79.999999999999986</v>
      </c>
      <c r="C273" s="2">
        <f>VLOOKUP($A273,級距!$A:$K,9,FALSE)</f>
        <v>6</v>
      </c>
      <c r="D273" s="2">
        <f>VLOOKUP($A273,級距!A:K,10,FALSE)</f>
        <v>7</v>
      </c>
      <c r="E273" s="2">
        <f>VLOOKUP($A273,級距!A:K,11,FALSE)</f>
        <v>4</v>
      </c>
      <c r="F273" s="2">
        <f t="shared" si="4"/>
        <v>1</v>
      </c>
    </row>
    <row r="274" spans="1:6" x14ac:dyDescent="0.25">
      <c r="A274" s="36">
        <v>44400</v>
      </c>
      <c r="B274" s="20">
        <v>-6000</v>
      </c>
      <c r="C274" s="2">
        <f>VLOOKUP($A274,級距!$A:$K,9,FALSE)</f>
        <v>3</v>
      </c>
      <c r="D274" s="2">
        <f>VLOOKUP($A274,級距!A:K,10,FALSE)</f>
        <v>7</v>
      </c>
      <c r="E274" s="2">
        <f>VLOOKUP($A274,級距!A:K,11,FALSE)</f>
        <v>3</v>
      </c>
      <c r="F274" s="2">
        <f t="shared" si="4"/>
        <v>1</v>
      </c>
    </row>
    <row r="275" spans="1:6" x14ac:dyDescent="0.25">
      <c r="A275" s="36">
        <v>44397</v>
      </c>
      <c r="B275" s="20">
        <v>6820.000000000201</v>
      </c>
      <c r="C275" s="2">
        <f>VLOOKUP($A275,級距!$A:$K,9,FALSE)</f>
        <v>6</v>
      </c>
      <c r="D275" s="2">
        <f>VLOOKUP($A275,級距!A:K,10,FALSE)</f>
        <v>6</v>
      </c>
      <c r="E275" s="2">
        <f>VLOOKUP($A275,級距!A:K,11,FALSE)</f>
        <v>1</v>
      </c>
      <c r="F275" s="2">
        <f t="shared" si="4"/>
        <v>1</v>
      </c>
    </row>
    <row r="276" spans="1:6" x14ac:dyDescent="0.25">
      <c r="A276" s="36">
        <v>44396</v>
      </c>
      <c r="B276" s="20">
        <v>12720.0000000002</v>
      </c>
      <c r="C276" s="2">
        <f>VLOOKUP($A276,級距!$A:$K,9,FALSE)</f>
        <v>2</v>
      </c>
      <c r="D276" s="2">
        <f>VLOOKUP($A276,級距!A:K,10,FALSE)</f>
        <v>1</v>
      </c>
      <c r="E276" s="2">
        <f>VLOOKUP($A276,級距!A:K,11,FALSE)</f>
        <v>2</v>
      </c>
      <c r="F276" s="2">
        <f t="shared" si="4"/>
        <v>1</v>
      </c>
    </row>
    <row r="277" spans="1:6" x14ac:dyDescent="0.25">
      <c r="A277" s="36">
        <v>44390</v>
      </c>
      <c r="B277" s="20">
        <v>5600</v>
      </c>
      <c r="C277" s="2">
        <f>VLOOKUP($A277,級距!$A:$K,9,FALSE)</f>
        <v>5</v>
      </c>
      <c r="D277" s="2">
        <f>VLOOKUP($A277,級距!A:K,10,FALSE)</f>
        <v>9</v>
      </c>
      <c r="E277" s="2">
        <f>VLOOKUP($A277,級距!A:K,11,FALSE)</f>
        <v>3</v>
      </c>
      <c r="F277" s="2">
        <f t="shared" si="4"/>
        <v>1</v>
      </c>
    </row>
    <row r="278" spans="1:6" x14ac:dyDescent="0.25">
      <c r="A278" s="36">
        <v>44384</v>
      </c>
      <c r="B278" s="20">
        <v>-22400</v>
      </c>
      <c r="C278" s="2">
        <f>VLOOKUP($A278,級距!$A:$K,9,FALSE)</f>
        <v>3</v>
      </c>
      <c r="D278" s="2">
        <f>VLOOKUP($A278,級距!A:K,10,FALSE)</f>
        <v>6</v>
      </c>
      <c r="E278" s="2">
        <f>VLOOKUP($A278,級距!A:K,11,FALSE)</f>
        <v>2</v>
      </c>
      <c r="F278" s="2">
        <f t="shared" si="4"/>
        <v>1</v>
      </c>
    </row>
    <row r="279" spans="1:6" x14ac:dyDescent="0.25">
      <c r="A279" s="36">
        <v>44383</v>
      </c>
      <c r="B279" s="20">
        <v>-10800</v>
      </c>
      <c r="C279" s="2">
        <f>VLOOKUP($A279,級距!$A:$K,9,FALSE)</f>
        <v>1</v>
      </c>
      <c r="D279" s="2">
        <f>VLOOKUP($A279,級距!A:K,10,FALSE)</f>
        <v>5</v>
      </c>
      <c r="E279" s="2">
        <f>VLOOKUP($A279,級距!A:K,11,FALSE)</f>
        <v>2</v>
      </c>
      <c r="F279" s="2">
        <f t="shared" si="4"/>
        <v>1</v>
      </c>
    </row>
    <row r="280" spans="1:6" x14ac:dyDescent="0.25">
      <c r="A280" s="36">
        <v>44379</v>
      </c>
      <c r="B280" s="20">
        <v>8560.0000000002001</v>
      </c>
      <c r="C280" s="2">
        <f>VLOOKUP($A280,級距!$A:$K,9,FALSE)</f>
        <v>7</v>
      </c>
      <c r="D280" s="2">
        <f>VLOOKUP($A280,級距!A:K,10,FALSE)</f>
        <v>7</v>
      </c>
      <c r="E280" s="2">
        <f>VLOOKUP($A280,級距!A:K,11,FALSE)</f>
        <v>4</v>
      </c>
      <c r="F280" s="2">
        <f t="shared" si="4"/>
        <v>1</v>
      </c>
    </row>
    <row r="281" spans="1:6" x14ac:dyDescent="0.25">
      <c r="A281" s="36">
        <v>44376</v>
      </c>
      <c r="B281" s="20">
        <v>-8799.9999999995998</v>
      </c>
      <c r="C281" s="2">
        <f>VLOOKUP($A281,級距!$A:$K,9,FALSE)</f>
        <v>6</v>
      </c>
      <c r="D281" s="2">
        <f>VLOOKUP($A281,級距!A:K,10,FALSE)</f>
        <v>7</v>
      </c>
      <c r="E281" s="2">
        <f>VLOOKUP($A281,級距!A:K,11,FALSE)</f>
        <v>4</v>
      </c>
      <c r="F281" s="2">
        <f t="shared" si="4"/>
        <v>1</v>
      </c>
    </row>
    <row r="282" spans="1:6" x14ac:dyDescent="0.25">
      <c r="A282" s="36">
        <v>44356</v>
      </c>
      <c r="B282" s="20">
        <v>10399.9999999998</v>
      </c>
      <c r="C282" s="2">
        <f>VLOOKUP($A282,級距!$A:$K,9,FALSE)</f>
        <v>5</v>
      </c>
      <c r="D282" s="2">
        <f>VLOOKUP($A282,級距!A:K,10,FALSE)</f>
        <v>7</v>
      </c>
      <c r="E282" s="2">
        <f>VLOOKUP($A282,級距!A:K,11,FALSE)</f>
        <v>3</v>
      </c>
      <c r="F282" s="2">
        <f t="shared" si="4"/>
        <v>1</v>
      </c>
    </row>
    <row r="283" spans="1:6" x14ac:dyDescent="0.25">
      <c r="A283" s="36">
        <v>44348</v>
      </c>
      <c r="B283" s="20">
        <v>31100</v>
      </c>
      <c r="C283" s="2">
        <f>VLOOKUP($A283,級距!$A:$K,9,FALSE)</f>
        <v>10</v>
      </c>
      <c r="D283" s="2">
        <f>VLOOKUP($A283,級距!A:K,10,FALSE)</f>
        <v>9</v>
      </c>
      <c r="E283" s="2">
        <f>VLOOKUP($A283,級距!A:K,11,FALSE)</f>
        <v>4</v>
      </c>
      <c r="F283" s="2">
        <f t="shared" si="4"/>
        <v>1</v>
      </c>
    </row>
    <row r="284" spans="1:6" x14ac:dyDescent="0.25">
      <c r="A284" s="36">
        <v>44344</v>
      </c>
      <c r="B284" s="20">
        <v>-8000</v>
      </c>
      <c r="C284" s="2">
        <f>VLOOKUP($A284,級距!$A:$K,9,FALSE)</f>
        <v>5</v>
      </c>
      <c r="D284" s="2">
        <f>VLOOKUP($A284,級距!A:K,10,FALSE)</f>
        <v>3</v>
      </c>
      <c r="E284" s="2">
        <f>VLOOKUP($A284,級距!A:K,11,FALSE)</f>
        <v>2</v>
      </c>
      <c r="F284" s="2">
        <f t="shared" si="4"/>
        <v>1</v>
      </c>
    </row>
    <row r="285" spans="1:6" x14ac:dyDescent="0.25">
      <c r="A285" s="36">
        <v>44343</v>
      </c>
      <c r="B285" s="20">
        <v>-760</v>
      </c>
      <c r="C285" s="2">
        <f>VLOOKUP($A285,級距!$A:$K,9,FALSE)</f>
        <v>9</v>
      </c>
      <c r="D285" s="2">
        <f>VLOOKUP($A285,級距!A:K,10,FALSE)</f>
        <v>6</v>
      </c>
      <c r="E285" s="2">
        <f>VLOOKUP($A285,級距!A:K,11,FALSE)</f>
        <v>1</v>
      </c>
      <c r="F285" s="2">
        <f t="shared" si="4"/>
        <v>1</v>
      </c>
    </row>
    <row r="286" spans="1:6" x14ac:dyDescent="0.25">
      <c r="A286" s="36">
        <v>44341</v>
      </c>
      <c r="B286" s="20">
        <v>8400.0000000002001</v>
      </c>
      <c r="C286" s="2">
        <f>VLOOKUP($A286,級距!$A:$K,9,FALSE)</f>
        <v>4</v>
      </c>
      <c r="D286" s="2">
        <f>VLOOKUP($A286,級距!A:K,10,FALSE)</f>
        <v>5</v>
      </c>
      <c r="E286" s="2">
        <f>VLOOKUP($A286,級距!A:K,11,FALSE)</f>
        <v>2</v>
      </c>
      <c r="F286" s="2">
        <f t="shared" si="4"/>
        <v>1</v>
      </c>
    </row>
    <row r="287" spans="1:6" x14ac:dyDescent="0.25">
      <c r="A287" s="36">
        <v>44328</v>
      </c>
      <c r="B287" s="20">
        <v>-10119.9999999998</v>
      </c>
      <c r="C287" s="2">
        <f>VLOOKUP($A287,級距!$A:$K,9,FALSE)</f>
        <v>8</v>
      </c>
      <c r="D287" s="2">
        <f>VLOOKUP($A287,級距!A:K,10,FALSE)</f>
        <v>4</v>
      </c>
      <c r="E287" s="2">
        <f>VLOOKUP($A287,級距!A:K,11,FALSE)</f>
        <v>1</v>
      </c>
      <c r="F287" s="2">
        <f t="shared" si="4"/>
        <v>1</v>
      </c>
    </row>
    <row r="288" spans="1:6" x14ac:dyDescent="0.25">
      <c r="A288" s="36">
        <v>44323</v>
      </c>
      <c r="B288" s="20">
        <v>6480</v>
      </c>
      <c r="C288" s="2">
        <f>VLOOKUP($A288,級距!$A:$K,9,FALSE)</f>
        <v>7</v>
      </c>
      <c r="D288" s="2">
        <f>VLOOKUP($A288,級距!A:K,10,FALSE)</f>
        <v>8</v>
      </c>
      <c r="E288" s="2">
        <f>VLOOKUP($A288,級距!A:K,11,FALSE)</f>
        <v>4</v>
      </c>
      <c r="F288" s="2">
        <f t="shared" si="4"/>
        <v>1</v>
      </c>
    </row>
    <row r="289" spans="1:6" x14ac:dyDescent="0.25">
      <c r="A289" s="36">
        <v>44315</v>
      </c>
      <c r="B289" s="20">
        <v>18599.9999999998</v>
      </c>
      <c r="C289" s="2">
        <f>VLOOKUP($A289,級距!$A:$K,9,FALSE)</f>
        <v>6</v>
      </c>
      <c r="D289" s="2">
        <f>VLOOKUP($A289,級距!A:K,10,FALSE)</f>
        <v>8</v>
      </c>
      <c r="E289" s="2">
        <f>VLOOKUP($A289,級距!A:K,11,FALSE)</f>
        <v>4</v>
      </c>
      <c r="F289" s="2">
        <f t="shared" si="4"/>
        <v>1</v>
      </c>
    </row>
    <row r="290" spans="1:6" x14ac:dyDescent="0.25">
      <c r="A290" s="36">
        <v>44314</v>
      </c>
      <c r="B290" s="20">
        <v>16000</v>
      </c>
      <c r="C290" s="2">
        <f>VLOOKUP($A290,級距!$A:$K,9,FALSE)</f>
        <v>7</v>
      </c>
      <c r="D290" s="2">
        <f>VLOOKUP($A290,級距!A:K,10,FALSE)</f>
        <v>7</v>
      </c>
      <c r="E290" s="2">
        <f>VLOOKUP($A290,級距!A:K,11,FALSE)</f>
        <v>4</v>
      </c>
      <c r="F290" s="2">
        <f t="shared" si="4"/>
        <v>1</v>
      </c>
    </row>
    <row r="291" spans="1:6" x14ac:dyDescent="0.25">
      <c r="A291" s="36">
        <v>44308</v>
      </c>
      <c r="B291" s="20">
        <v>16359.9999999998</v>
      </c>
      <c r="C291" s="2">
        <f>VLOOKUP($A291,級距!$A:$K,9,FALSE)</f>
        <v>8</v>
      </c>
      <c r="D291" s="2">
        <f>VLOOKUP($A291,級距!A:K,10,FALSE)</f>
        <v>7</v>
      </c>
      <c r="E291" s="2">
        <f>VLOOKUP($A291,級距!A:K,11,FALSE)</f>
        <v>4</v>
      </c>
      <c r="F291" s="2">
        <f t="shared" si="4"/>
        <v>1</v>
      </c>
    </row>
    <row r="292" spans="1:6" x14ac:dyDescent="0.25">
      <c r="A292" s="36">
        <v>44305</v>
      </c>
      <c r="B292" s="20">
        <v>11200</v>
      </c>
      <c r="C292" s="2">
        <f>VLOOKUP($A292,級距!$A:$K,9,FALSE)</f>
        <v>8</v>
      </c>
      <c r="D292" s="2">
        <f>VLOOKUP($A292,級距!A:K,10,FALSE)</f>
        <v>8</v>
      </c>
      <c r="E292" s="2">
        <f>VLOOKUP($A292,級距!A:K,11,FALSE)</f>
        <v>4</v>
      </c>
      <c r="F292" s="2">
        <f t="shared" si="4"/>
        <v>1</v>
      </c>
    </row>
    <row r="293" spans="1:6" x14ac:dyDescent="0.25">
      <c r="A293" s="36">
        <v>44298</v>
      </c>
      <c r="B293" s="20">
        <v>11160</v>
      </c>
      <c r="C293" s="2">
        <f>VLOOKUP($A293,級距!$A:$K,9,FALSE)</f>
        <v>8</v>
      </c>
      <c r="D293" s="2">
        <f>VLOOKUP($A293,級距!A:K,10,FALSE)</f>
        <v>6</v>
      </c>
      <c r="E293" s="2">
        <f>VLOOKUP($A293,級距!A:K,11,FALSE)</f>
        <v>1</v>
      </c>
      <c r="F293" s="2">
        <f t="shared" si="4"/>
        <v>1</v>
      </c>
    </row>
    <row r="294" spans="1:6" x14ac:dyDescent="0.25">
      <c r="A294" s="36">
        <v>44295</v>
      </c>
      <c r="B294" s="20">
        <v>-12400</v>
      </c>
      <c r="C294" s="2">
        <f>VLOOKUP($A294,級距!$A:$K,9,FALSE)</f>
        <v>8</v>
      </c>
      <c r="D294" s="2">
        <f>VLOOKUP($A294,級距!A:K,10,FALSE)</f>
        <v>7</v>
      </c>
      <c r="E294" s="2">
        <f>VLOOKUP($A294,級距!A:K,11,FALSE)</f>
        <v>4</v>
      </c>
      <c r="F294" s="2">
        <f t="shared" si="4"/>
        <v>1</v>
      </c>
    </row>
    <row r="295" spans="1:6" x14ac:dyDescent="0.25">
      <c r="A295" s="36">
        <v>44287</v>
      </c>
      <c r="B295" s="20">
        <v>-12400</v>
      </c>
      <c r="C295" s="2">
        <f>VLOOKUP($A295,級距!$A:$K,9,FALSE)</f>
        <v>4</v>
      </c>
      <c r="D295" s="2">
        <f>VLOOKUP($A295,級距!A:K,10,FALSE)</f>
        <v>4</v>
      </c>
      <c r="E295" s="2">
        <f>VLOOKUP($A295,級距!A:K,11,FALSE)</f>
        <v>2</v>
      </c>
      <c r="F295" s="2">
        <f t="shared" si="4"/>
        <v>1</v>
      </c>
    </row>
    <row r="296" spans="1:6" x14ac:dyDescent="0.25">
      <c r="A296" s="36">
        <v>44285</v>
      </c>
      <c r="B296" s="20">
        <v>-12400</v>
      </c>
      <c r="C296" s="2">
        <f>VLOOKUP($A296,級距!$A:$K,9,FALSE)</f>
        <v>3</v>
      </c>
      <c r="D296" s="2">
        <f>VLOOKUP($A296,級距!A:K,10,FALSE)</f>
        <v>1</v>
      </c>
      <c r="E296" s="2">
        <f>VLOOKUP($A296,級距!A:K,11,FALSE)</f>
        <v>2</v>
      </c>
      <c r="F296" s="2">
        <f t="shared" si="4"/>
        <v>1</v>
      </c>
    </row>
    <row r="297" spans="1:6" x14ac:dyDescent="0.25">
      <c r="A297" s="36">
        <v>44277</v>
      </c>
      <c r="B297" s="20">
        <v>-12539.9999999998</v>
      </c>
      <c r="C297" s="2">
        <f>VLOOKUP($A297,級距!$A:$K,9,FALSE)</f>
        <v>7</v>
      </c>
      <c r="D297" s="2">
        <f>VLOOKUP($A297,級距!A:K,10,FALSE)</f>
        <v>4</v>
      </c>
      <c r="E297" s="2">
        <f>VLOOKUP($A297,級距!A:K,11,FALSE)</f>
        <v>1</v>
      </c>
      <c r="F297" s="2">
        <f t="shared" si="4"/>
        <v>1</v>
      </c>
    </row>
    <row r="298" spans="1:6" x14ac:dyDescent="0.25">
      <c r="A298" s="36">
        <v>44266</v>
      </c>
      <c r="B298" s="20">
        <v>-12400</v>
      </c>
      <c r="C298" s="2">
        <f>VLOOKUP($A298,級距!$A:$K,9,FALSE)</f>
        <v>7</v>
      </c>
      <c r="D298" s="2">
        <f>VLOOKUP($A298,級距!A:K,10,FALSE)</f>
        <v>1</v>
      </c>
      <c r="E298" s="2">
        <f>VLOOKUP($A298,級距!A:K,11,FALSE)</f>
        <v>1</v>
      </c>
      <c r="F298" s="2">
        <f t="shared" si="4"/>
        <v>1</v>
      </c>
    </row>
    <row r="299" spans="1:6" x14ac:dyDescent="0.25">
      <c r="A299" s="36">
        <v>44265</v>
      </c>
      <c r="B299" s="20">
        <v>40560.000000000204</v>
      </c>
      <c r="C299" s="2">
        <f>VLOOKUP($A299,級距!$A:$K,9,FALSE)</f>
        <v>10</v>
      </c>
      <c r="D299" s="2">
        <f>VLOOKUP($A299,級距!A:K,10,FALSE)</f>
        <v>8</v>
      </c>
      <c r="E299" s="2">
        <f>VLOOKUP($A299,級距!A:K,11,FALSE)</f>
        <v>4</v>
      </c>
      <c r="F299" s="2">
        <f t="shared" si="4"/>
        <v>1</v>
      </c>
    </row>
    <row r="300" spans="1:6" x14ac:dyDescent="0.25">
      <c r="A300" s="36">
        <v>44260</v>
      </c>
      <c r="B300" s="20">
        <v>-12000.0000000002</v>
      </c>
      <c r="C300" s="2">
        <f>VLOOKUP($A300,級距!$A:$K,9,FALSE)</f>
        <v>10</v>
      </c>
      <c r="D300" s="2">
        <f>VLOOKUP($A300,級距!A:K,10,FALSE)</f>
        <v>5</v>
      </c>
      <c r="E300" s="2">
        <f>VLOOKUP($A300,級距!A:K,11,FALSE)</f>
        <v>1</v>
      </c>
      <c r="F300" s="2">
        <f t="shared" si="4"/>
        <v>1</v>
      </c>
    </row>
    <row r="301" spans="1:6" x14ac:dyDescent="0.25">
      <c r="A301" s="36">
        <v>44258</v>
      </c>
      <c r="B301" s="20">
        <v>54440</v>
      </c>
      <c r="C301" s="2">
        <f>VLOOKUP($A301,級距!$A:$K,9,FALSE)</f>
        <v>10</v>
      </c>
      <c r="D301" s="2">
        <f>VLOOKUP($A301,級距!A:K,10,FALSE)</f>
        <v>10</v>
      </c>
      <c r="E301" s="2">
        <f>VLOOKUP($A301,級距!A:K,11,FALSE)</f>
        <v>4</v>
      </c>
      <c r="F301" s="2">
        <f t="shared" si="4"/>
        <v>1</v>
      </c>
    </row>
    <row r="302" spans="1:6" x14ac:dyDescent="0.25">
      <c r="A302" s="36">
        <v>44250</v>
      </c>
      <c r="B302" s="20">
        <v>-2800</v>
      </c>
      <c r="C302" s="2">
        <f>VLOOKUP($A302,級距!$A:$K,9,FALSE)</f>
        <v>10</v>
      </c>
      <c r="D302" s="2">
        <f>VLOOKUP($A302,級距!A:K,10,FALSE)</f>
        <v>6</v>
      </c>
      <c r="E302" s="2">
        <f>VLOOKUP($A302,級距!A:K,11,FALSE)</f>
        <v>1</v>
      </c>
      <c r="F302" s="2">
        <f t="shared" si="4"/>
        <v>1</v>
      </c>
    </row>
    <row r="303" spans="1:6" x14ac:dyDescent="0.25">
      <c r="A303" s="36">
        <v>44249</v>
      </c>
      <c r="B303" s="20">
        <v>40919.999999999796</v>
      </c>
      <c r="C303" s="2">
        <f>VLOOKUP($A303,級距!$A:$K,9,FALSE)</f>
        <v>10</v>
      </c>
      <c r="D303" s="2">
        <f>VLOOKUP($A303,級距!A:K,10,FALSE)</f>
        <v>8</v>
      </c>
      <c r="E303" s="2">
        <f>VLOOKUP($A303,級距!A:K,11,FALSE)</f>
        <v>4</v>
      </c>
      <c r="F303" s="2">
        <f t="shared" si="4"/>
        <v>1</v>
      </c>
    </row>
    <row r="304" spans="1:6" x14ac:dyDescent="0.25">
      <c r="A304" s="36">
        <v>44238</v>
      </c>
      <c r="B304" s="20">
        <v>6980</v>
      </c>
      <c r="C304" s="2">
        <f>VLOOKUP($A304,級距!$A:$K,9,FALSE)</f>
        <v>10</v>
      </c>
      <c r="D304" s="2">
        <f>VLOOKUP($A304,級距!A:K,10,FALSE)</f>
        <v>8</v>
      </c>
      <c r="E304" s="2">
        <f>VLOOKUP($A304,級距!A:K,11,FALSE)</f>
        <v>4</v>
      </c>
      <c r="F304" s="2">
        <f t="shared" si="4"/>
        <v>1</v>
      </c>
    </row>
    <row r="305" spans="1:6" x14ac:dyDescent="0.25">
      <c r="A305" s="36">
        <v>44236</v>
      </c>
      <c r="B305" s="20">
        <v>-12400</v>
      </c>
      <c r="C305" s="2">
        <f>VLOOKUP($A305,級距!$A:$K,9,FALSE)</f>
        <v>4</v>
      </c>
      <c r="D305" s="2">
        <f>VLOOKUP($A305,級距!A:K,10,FALSE)</f>
        <v>3</v>
      </c>
      <c r="E305" s="2">
        <f>VLOOKUP($A305,級距!A:K,11,FALSE)</f>
        <v>2</v>
      </c>
      <c r="F305" s="2">
        <f t="shared" si="4"/>
        <v>1</v>
      </c>
    </row>
    <row r="306" spans="1:6" x14ac:dyDescent="0.25">
      <c r="A306" s="36">
        <v>44232</v>
      </c>
      <c r="B306" s="20">
        <v>-12400</v>
      </c>
      <c r="C306" s="2">
        <f>VLOOKUP($A306,級距!$A:$K,9,FALSE)</f>
        <v>7</v>
      </c>
      <c r="D306" s="2">
        <f>VLOOKUP($A306,級距!A:K,10,FALSE)</f>
        <v>7</v>
      </c>
      <c r="E306" s="2">
        <f>VLOOKUP($A306,級距!A:K,11,FALSE)</f>
        <v>4</v>
      </c>
      <c r="F306" s="2">
        <f t="shared" si="4"/>
        <v>1</v>
      </c>
    </row>
    <row r="307" spans="1:6" x14ac:dyDescent="0.25">
      <c r="A307" s="36">
        <v>44229</v>
      </c>
      <c r="B307" s="20">
        <v>-11700</v>
      </c>
      <c r="C307" s="2">
        <f>VLOOKUP($A307,級距!$A:$K,9,FALSE)</f>
        <v>7</v>
      </c>
      <c r="D307" s="2">
        <f>VLOOKUP($A307,級距!A:K,10,FALSE)</f>
        <v>2</v>
      </c>
      <c r="E307" s="2">
        <f>VLOOKUP($A307,級距!A:K,11,FALSE)</f>
        <v>1</v>
      </c>
      <c r="F307" s="2">
        <f t="shared" si="4"/>
        <v>1</v>
      </c>
    </row>
    <row r="308" spans="1:6" x14ac:dyDescent="0.25">
      <c r="A308" s="36">
        <v>44228</v>
      </c>
      <c r="B308" s="20">
        <v>-11439.9999999998</v>
      </c>
      <c r="C308" s="2">
        <f>VLOOKUP($A308,級距!$A:$K,9,FALSE)</f>
        <v>10</v>
      </c>
      <c r="D308" s="2">
        <f>VLOOKUP($A308,級距!A:K,10,FALSE)</f>
        <v>4</v>
      </c>
      <c r="E308" s="2">
        <f>VLOOKUP($A308,級距!A:K,11,FALSE)</f>
        <v>1</v>
      </c>
      <c r="F308" s="2">
        <f t="shared" si="4"/>
        <v>1</v>
      </c>
    </row>
    <row r="309" spans="1:6" x14ac:dyDescent="0.25">
      <c r="A309" s="36">
        <v>44222</v>
      </c>
      <c r="B309" s="20">
        <v>24380.0000000002</v>
      </c>
      <c r="C309" s="2">
        <f>VLOOKUP($A309,級距!$A:$K,9,FALSE)</f>
        <v>10</v>
      </c>
      <c r="D309" s="2">
        <f>VLOOKUP($A309,級距!A:K,10,FALSE)</f>
        <v>8</v>
      </c>
      <c r="E309" s="2">
        <f>VLOOKUP($A309,級距!A:K,11,FALSE)</f>
        <v>4</v>
      </c>
      <c r="F309" s="2">
        <f t="shared" si="4"/>
        <v>1</v>
      </c>
    </row>
    <row r="310" spans="1:6" x14ac:dyDescent="0.25">
      <c r="A310" s="36">
        <v>44215</v>
      </c>
      <c r="B310" s="20">
        <v>-13200.000000000198</v>
      </c>
      <c r="C310" s="2">
        <f>VLOOKUP($A310,級距!$A:$K,9,FALSE)</f>
        <v>6</v>
      </c>
      <c r="D310" s="2">
        <f>VLOOKUP($A310,級距!A:K,10,FALSE)</f>
        <v>3</v>
      </c>
      <c r="E310" s="2">
        <f>VLOOKUP($A310,級距!A:K,11,FALSE)</f>
        <v>1</v>
      </c>
      <c r="F310" s="2">
        <f t="shared" si="4"/>
        <v>1</v>
      </c>
    </row>
    <row r="311" spans="1:6" x14ac:dyDescent="0.25">
      <c r="A311" s="36">
        <v>44209</v>
      </c>
      <c r="B311" s="20">
        <v>7480</v>
      </c>
      <c r="C311" s="2">
        <f>VLOOKUP($A311,級距!$A:$K,9,FALSE)</f>
        <v>9</v>
      </c>
      <c r="D311" s="2">
        <f>VLOOKUP($A311,級距!A:K,10,FALSE)</f>
        <v>2</v>
      </c>
      <c r="E311" s="2">
        <f>VLOOKUP($A311,級距!A:K,11,FALSE)</f>
        <v>1</v>
      </c>
      <c r="F311" s="2">
        <f t="shared" si="4"/>
        <v>1</v>
      </c>
    </row>
    <row r="312" spans="1:6" x14ac:dyDescent="0.25">
      <c r="A312" s="36">
        <v>44204</v>
      </c>
      <c r="B312" s="20">
        <v>-22080.0000000002</v>
      </c>
      <c r="C312" s="2">
        <f>VLOOKUP($A312,級距!$A:$K,9,FALSE)</f>
        <v>9</v>
      </c>
      <c r="D312" s="2">
        <f>VLOOKUP($A312,級距!A:K,10,FALSE)</f>
        <v>8</v>
      </c>
      <c r="E312" s="2">
        <f>VLOOKUP($A312,級距!A:K,11,FALSE)</f>
        <v>4</v>
      </c>
      <c r="F312" s="2">
        <f t="shared" si="4"/>
        <v>1</v>
      </c>
    </row>
    <row r="313" spans="1:6" x14ac:dyDescent="0.25">
      <c r="A313" s="36">
        <v>44201</v>
      </c>
      <c r="B313" s="20">
        <v>49180</v>
      </c>
      <c r="C313" s="2">
        <f>VLOOKUP($A313,級距!$A:$K,9,FALSE)</f>
        <v>10</v>
      </c>
      <c r="D313" s="2">
        <f>VLOOKUP($A313,級距!A:K,10,FALSE)</f>
        <v>9</v>
      </c>
      <c r="E313" s="2">
        <f>VLOOKUP($A313,級距!A:K,11,FALSE)</f>
        <v>4</v>
      </c>
      <c r="F313" s="2">
        <f t="shared" si="4"/>
        <v>1</v>
      </c>
    </row>
    <row r="314" spans="1:6" x14ac:dyDescent="0.25">
      <c r="A314" s="36">
        <v>44186</v>
      </c>
      <c r="B314" s="20">
        <v>34420</v>
      </c>
      <c r="C314" s="2">
        <f>VLOOKUP($A314,級距!$A:$K,9,FALSE)</f>
        <v>10</v>
      </c>
      <c r="D314" s="2">
        <f>VLOOKUP($A314,級距!A:K,10,FALSE)</f>
        <v>7</v>
      </c>
      <c r="E314" s="2">
        <f>VLOOKUP($A314,級距!A:K,11,FALSE)</f>
        <v>4</v>
      </c>
      <c r="F314" s="2">
        <f t="shared" si="4"/>
        <v>1</v>
      </c>
    </row>
    <row r="315" spans="1:6" x14ac:dyDescent="0.25">
      <c r="A315" s="36">
        <v>44173</v>
      </c>
      <c r="B315" s="20">
        <v>36620</v>
      </c>
      <c r="C315" s="2">
        <f>VLOOKUP($A315,級距!$A:$K,9,FALSE)</f>
        <v>10</v>
      </c>
      <c r="D315" s="2">
        <f>VLOOKUP($A315,級距!A:K,10,FALSE)</f>
        <v>5</v>
      </c>
      <c r="E315" s="2">
        <f>VLOOKUP($A315,級距!A:K,11,FALSE)</f>
        <v>1</v>
      </c>
      <c r="F315" s="2">
        <f t="shared" si="4"/>
        <v>1</v>
      </c>
    </row>
    <row r="316" spans="1:6" x14ac:dyDescent="0.25">
      <c r="A316" s="36">
        <v>44169</v>
      </c>
      <c r="B316" s="20">
        <v>17040</v>
      </c>
      <c r="C316" s="2">
        <f>VLOOKUP($A316,級距!$A:$K,9,FALSE)</f>
        <v>10</v>
      </c>
      <c r="D316" s="2">
        <f>VLOOKUP($A316,級距!A:K,10,FALSE)</f>
        <v>7</v>
      </c>
      <c r="E316" s="2">
        <f>VLOOKUP($A316,級距!A:K,11,FALSE)</f>
        <v>4</v>
      </c>
      <c r="F316" s="2">
        <f t="shared" si="4"/>
        <v>1</v>
      </c>
    </row>
    <row r="317" spans="1:6" x14ac:dyDescent="0.25">
      <c r="A317" s="36">
        <v>44158</v>
      </c>
      <c r="B317" s="20">
        <v>58240</v>
      </c>
      <c r="C317" s="2">
        <f>VLOOKUP($A317,級距!$A:$K,9,FALSE)</f>
        <v>10</v>
      </c>
      <c r="D317" s="2">
        <f>VLOOKUP($A317,級距!A:K,10,FALSE)</f>
        <v>9</v>
      </c>
      <c r="E317" s="2">
        <f>VLOOKUP($A317,級距!A:K,11,FALSE)</f>
        <v>4</v>
      </c>
      <c r="F317" s="2">
        <f t="shared" si="4"/>
        <v>1</v>
      </c>
    </row>
    <row r="318" spans="1:6" x14ac:dyDescent="0.25">
      <c r="A318" s="36">
        <v>44145</v>
      </c>
      <c r="B318" s="20">
        <v>10560</v>
      </c>
      <c r="C318" s="2">
        <f>VLOOKUP($A318,級距!$A:$K,9,FALSE)</f>
        <v>10</v>
      </c>
      <c r="D318" s="2">
        <f>VLOOKUP($A318,級距!A:K,10,FALSE)</f>
        <v>9</v>
      </c>
      <c r="E318" s="2">
        <f>VLOOKUP($A318,級距!A:K,11,FALSE)</f>
        <v>4</v>
      </c>
      <c r="F318" s="2">
        <f t="shared" si="4"/>
        <v>1</v>
      </c>
    </row>
    <row r="319" spans="1:6" x14ac:dyDescent="0.25">
      <c r="A319" s="36">
        <v>44144</v>
      </c>
      <c r="B319" s="20">
        <v>-6799.9999999997999</v>
      </c>
      <c r="C319" s="2">
        <f>VLOOKUP($A319,級距!$A:$K,9,FALSE)</f>
        <v>10</v>
      </c>
      <c r="D319" s="2">
        <f>VLOOKUP($A319,級距!A:K,10,FALSE)</f>
        <v>5</v>
      </c>
      <c r="E319" s="2">
        <f>VLOOKUP($A319,級距!A:K,11,FALSE)</f>
        <v>1</v>
      </c>
      <c r="F319" s="2">
        <f t="shared" si="4"/>
        <v>1</v>
      </c>
    </row>
    <row r="320" spans="1:6" x14ac:dyDescent="0.25">
      <c r="A320" s="36">
        <v>44140</v>
      </c>
      <c r="B320" s="20">
        <v>58640.000000000204</v>
      </c>
      <c r="C320" s="2">
        <f>VLOOKUP($A320,級距!$A:$K,9,FALSE)</f>
        <v>10</v>
      </c>
      <c r="D320" s="2">
        <f>VLOOKUP($A320,級距!A:K,10,FALSE)</f>
        <v>10</v>
      </c>
      <c r="E320" s="2">
        <f>VLOOKUP($A320,級距!A:K,11,FALSE)</f>
        <v>4</v>
      </c>
      <c r="F320" s="2">
        <f t="shared" si="4"/>
        <v>1</v>
      </c>
    </row>
    <row r="321" spans="1:6" x14ac:dyDescent="0.25">
      <c r="A321" s="36">
        <v>44139</v>
      </c>
      <c r="B321" s="20">
        <v>-13519.9999999998</v>
      </c>
      <c r="C321" s="2">
        <f>VLOOKUP($A321,級距!$A:$K,9,FALSE)</f>
        <v>9</v>
      </c>
      <c r="D321" s="2">
        <f>VLOOKUP($A321,級距!A:K,10,FALSE)</f>
        <v>2</v>
      </c>
      <c r="E321" s="2">
        <f>VLOOKUP($A321,級距!A:K,11,FALSE)</f>
        <v>1</v>
      </c>
      <c r="F321" s="2">
        <f t="shared" si="4"/>
        <v>1</v>
      </c>
    </row>
    <row r="322" spans="1:6" x14ac:dyDescent="0.25">
      <c r="A322" s="36"/>
    </row>
    <row r="323" spans="1:6" x14ac:dyDescent="0.25">
      <c r="A323" s="36"/>
    </row>
    <row r="324" spans="1:6" x14ac:dyDescent="0.25">
      <c r="A324" s="36"/>
    </row>
    <row r="325" spans="1:6" x14ac:dyDescent="0.25">
      <c r="A325" s="36"/>
    </row>
    <row r="326" spans="1:6" x14ac:dyDescent="0.25">
      <c r="A326" s="36"/>
    </row>
    <row r="327" spans="1:6" x14ac:dyDescent="0.25">
      <c r="A327" s="36"/>
    </row>
    <row r="328" spans="1:6" x14ac:dyDescent="0.25">
      <c r="A328" s="36"/>
    </row>
    <row r="329" spans="1:6" x14ac:dyDescent="0.25">
      <c r="A329" s="36"/>
    </row>
    <row r="330" spans="1:6" x14ac:dyDescent="0.25">
      <c r="A330" s="36"/>
    </row>
    <row r="331" spans="1:6" x14ac:dyDescent="0.25">
      <c r="A331" s="36"/>
    </row>
    <row r="332" spans="1:6" x14ac:dyDescent="0.25">
      <c r="A332" s="36"/>
    </row>
    <row r="333" spans="1:6" x14ac:dyDescent="0.25">
      <c r="A333" s="36"/>
    </row>
    <row r="334" spans="1:6" x14ac:dyDescent="0.25">
      <c r="A334" s="36"/>
    </row>
    <row r="335" spans="1:6" x14ac:dyDescent="0.25">
      <c r="A335" s="36"/>
    </row>
    <row r="336" spans="1:6" x14ac:dyDescent="0.25">
      <c r="A336" s="36"/>
    </row>
    <row r="337" spans="1:1" x14ac:dyDescent="0.25">
      <c r="A337" s="36"/>
    </row>
    <row r="338" spans="1:1" x14ac:dyDescent="0.25">
      <c r="A338" s="36"/>
    </row>
    <row r="339" spans="1:1" x14ac:dyDescent="0.25">
      <c r="A339" s="36"/>
    </row>
    <row r="340" spans="1:1" x14ac:dyDescent="0.25">
      <c r="A340" s="36"/>
    </row>
    <row r="341" spans="1:1" x14ac:dyDescent="0.25">
      <c r="A341" s="36"/>
    </row>
    <row r="342" spans="1:1" x14ac:dyDescent="0.25">
      <c r="A342" s="36"/>
    </row>
    <row r="343" spans="1:1" x14ac:dyDescent="0.25">
      <c r="A343" s="36"/>
    </row>
    <row r="344" spans="1:1" x14ac:dyDescent="0.25">
      <c r="A344" s="36"/>
    </row>
    <row r="345" spans="1:1" x14ac:dyDescent="0.25">
      <c r="A345" s="36"/>
    </row>
    <row r="346" spans="1:1" x14ac:dyDescent="0.25">
      <c r="A346" s="36"/>
    </row>
    <row r="347" spans="1:1" x14ac:dyDescent="0.25">
      <c r="A347" s="36"/>
    </row>
    <row r="348" spans="1:1" x14ac:dyDescent="0.25">
      <c r="A348" s="36"/>
    </row>
    <row r="349" spans="1:1" x14ac:dyDescent="0.25">
      <c r="A349" s="36"/>
    </row>
    <row r="350" spans="1:1" x14ac:dyDescent="0.25">
      <c r="A350" s="36"/>
    </row>
    <row r="351" spans="1:1" x14ac:dyDescent="0.25">
      <c r="A351" s="36"/>
    </row>
    <row r="352" spans="1:1" x14ac:dyDescent="0.25">
      <c r="A352" s="36"/>
    </row>
    <row r="353" spans="1:1" x14ac:dyDescent="0.25">
      <c r="A353" s="36"/>
    </row>
    <row r="354" spans="1:1" x14ac:dyDescent="0.25">
      <c r="A354" s="36"/>
    </row>
    <row r="355" spans="1:1" x14ac:dyDescent="0.25">
      <c r="A355" s="36"/>
    </row>
    <row r="356" spans="1:1" x14ac:dyDescent="0.25">
      <c r="A356" s="36"/>
    </row>
    <row r="357" spans="1:1" x14ac:dyDescent="0.25">
      <c r="A357" s="36"/>
    </row>
    <row r="358" spans="1:1" x14ac:dyDescent="0.25">
      <c r="A358" s="36"/>
    </row>
    <row r="359" spans="1:1" x14ac:dyDescent="0.25">
      <c r="A359" s="36"/>
    </row>
    <row r="360" spans="1:1" x14ac:dyDescent="0.25">
      <c r="A360" s="36"/>
    </row>
    <row r="361" spans="1:1" x14ac:dyDescent="0.25">
      <c r="A361" s="36"/>
    </row>
    <row r="362" spans="1:1" x14ac:dyDescent="0.25">
      <c r="A362" s="36"/>
    </row>
    <row r="363" spans="1:1" x14ac:dyDescent="0.25">
      <c r="A363" s="36"/>
    </row>
    <row r="364" spans="1:1" x14ac:dyDescent="0.25">
      <c r="A364" s="36"/>
    </row>
    <row r="365" spans="1:1" x14ac:dyDescent="0.25">
      <c r="A365" s="36"/>
    </row>
    <row r="366" spans="1:1" x14ac:dyDescent="0.25">
      <c r="A366" s="36"/>
    </row>
    <row r="367" spans="1:1" x14ac:dyDescent="0.25">
      <c r="A367" s="36"/>
    </row>
    <row r="368" spans="1:1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  <row r="733" spans="1:1" x14ac:dyDescent="0.25">
      <c r="A733" s="36"/>
    </row>
    <row r="734" spans="1:1" x14ac:dyDescent="0.25">
      <c r="A734" s="36"/>
    </row>
    <row r="735" spans="1:1" x14ac:dyDescent="0.25">
      <c r="A735" s="36"/>
    </row>
    <row r="736" spans="1:1" x14ac:dyDescent="0.25">
      <c r="A736" s="36"/>
    </row>
    <row r="737" spans="1:1" x14ac:dyDescent="0.25">
      <c r="A737" s="36"/>
    </row>
    <row r="738" spans="1:1" x14ac:dyDescent="0.25">
      <c r="A738" s="36"/>
    </row>
    <row r="739" spans="1:1" x14ac:dyDescent="0.25">
      <c r="A739" s="36"/>
    </row>
    <row r="740" spans="1:1" x14ac:dyDescent="0.25">
      <c r="A740" s="36"/>
    </row>
    <row r="741" spans="1:1" x14ac:dyDescent="0.25">
      <c r="A741" s="36"/>
    </row>
    <row r="742" spans="1:1" x14ac:dyDescent="0.25">
      <c r="A742" s="36"/>
    </row>
    <row r="743" spans="1:1" x14ac:dyDescent="0.25">
      <c r="A743" s="36"/>
    </row>
    <row r="744" spans="1:1" x14ac:dyDescent="0.25">
      <c r="A744" s="36"/>
    </row>
    <row r="745" spans="1:1" x14ac:dyDescent="0.25">
      <c r="A745" s="36"/>
    </row>
    <row r="746" spans="1:1" x14ac:dyDescent="0.25">
      <c r="A746" s="36"/>
    </row>
    <row r="747" spans="1:1" x14ac:dyDescent="0.25">
      <c r="A747" s="36"/>
    </row>
    <row r="748" spans="1:1" x14ac:dyDescent="0.25">
      <c r="A748" s="36"/>
    </row>
    <row r="749" spans="1:1" x14ac:dyDescent="0.25">
      <c r="A749" s="36"/>
    </row>
    <row r="750" spans="1:1" x14ac:dyDescent="0.25">
      <c r="A750" s="36"/>
    </row>
    <row r="751" spans="1:1" x14ac:dyDescent="0.25">
      <c r="A751" s="36"/>
    </row>
    <row r="752" spans="1:1" x14ac:dyDescent="0.25">
      <c r="A752" s="36"/>
    </row>
    <row r="753" spans="1:1" x14ac:dyDescent="0.25">
      <c r="A753" s="36"/>
    </row>
    <row r="754" spans="1:1" x14ac:dyDescent="0.25">
      <c r="A754" s="36"/>
    </row>
    <row r="755" spans="1:1" x14ac:dyDescent="0.25">
      <c r="A755" s="36"/>
    </row>
    <row r="756" spans="1:1" x14ac:dyDescent="0.25">
      <c r="A756" s="36"/>
    </row>
    <row r="757" spans="1:1" x14ac:dyDescent="0.25">
      <c r="A757" s="36"/>
    </row>
    <row r="758" spans="1:1" x14ac:dyDescent="0.25">
      <c r="A758" s="36"/>
    </row>
    <row r="759" spans="1:1" x14ac:dyDescent="0.25">
      <c r="A759" s="36"/>
    </row>
    <row r="760" spans="1:1" x14ac:dyDescent="0.25">
      <c r="A760" s="36"/>
    </row>
    <row r="761" spans="1:1" x14ac:dyDescent="0.25">
      <c r="A761" s="36"/>
    </row>
    <row r="762" spans="1:1" x14ac:dyDescent="0.25">
      <c r="A762" s="36"/>
    </row>
    <row r="763" spans="1:1" x14ac:dyDescent="0.25">
      <c r="A763" s="36"/>
    </row>
    <row r="764" spans="1:1" x14ac:dyDescent="0.25">
      <c r="A764" s="36"/>
    </row>
    <row r="765" spans="1:1" x14ac:dyDescent="0.25">
      <c r="A765" s="36"/>
    </row>
    <row r="766" spans="1:1" x14ac:dyDescent="0.25">
      <c r="A766" s="36"/>
    </row>
    <row r="767" spans="1:1" x14ac:dyDescent="0.25">
      <c r="A767" s="36"/>
    </row>
    <row r="768" spans="1:1" x14ac:dyDescent="0.25">
      <c r="A768" s="36"/>
    </row>
    <row r="769" spans="1:1" x14ac:dyDescent="0.25">
      <c r="A769" s="36"/>
    </row>
    <row r="770" spans="1:1" x14ac:dyDescent="0.25">
      <c r="A770" s="36"/>
    </row>
    <row r="771" spans="1:1" x14ac:dyDescent="0.25">
      <c r="A771" s="36"/>
    </row>
    <row r="772" spans="1:1" x14ac:dyDescent="0.25">
      <c r="A772" s="36"/>
    </row>
    <row r="773" spans="1:1" x14ac:dyDescent="0.25">
      <c r="A773" s="36"/>
    </row>
    <row r="774" spans="1:1" x14ac:dyDescent="0.25">
      <c r="A774" s="36"/>
    </row>
    <row r="775" spans="1:1" x14ac:dyDescent="0.25">
      <c r="A775" s="36"/>
    </row>
    <row r="776" spans="1:1" x14ac:dyDescent="0.25">
      <c r="A776" s="36"/>
    </row>
    <row r="777" spans="1:1" x14ac:dyDescent="0.25">
      <c r="A777" s="36"/>
    </row>
    <row r="778" spans="1:1" x14ac:dyDescent="0.25">
      <c r="A778" s="36"/>
    </row>
    <row r="779" spans="1:1" x14ac:dyDescent="0.25">
      <c r="A779" s="36"/>
    </row>
    <row r="780" spans="1:1" x14ac:dyDescent="0.25">
      <c r="A780" s="36"/>
    </row>
    <row r="781" spans="1:1" x14ac:dyDescent="0.25">
      <c r="A781" s="36"/>
    </row>
    <row r="782" spans="1:1" x14ac:dyDescent="0.25">
      <c r="A782" s="36"/>
    </row>
    <row r="783" spans="1:1" x14ac:dyDescent="0.25">
      <c r="A783" s="36"/>
    </row>
    <row r="784" spans="1:1" x14ac:dyDescent="0.25">
      <c r="A784" s="36"/>
    </row>
    <row r="785" spans="1:1" x14ac:dyDescent="0.25">
      <c r="A785" s="36"/>
    </row>
    <row r="786" spans="1:1" x14ac:dyDescent="0.25">
      <c r="A786" s="36"/>
    </row>
    <row r="787" spans="1:1" x14ac:dyDescent="0.25">
      <c r="A787" s="36"/>
    </row>
    <row r="788" spans="1:1" x14ac:dyDescent="0.25">
      <c r="A788" s="36"/>
    </row>
    <row r="789" spans="1:1" x14ac:dyDescent="0.25">
      <c r="A789" s="36"/>
    </row>
    <row r="790" spans="1:1" x14ac:dyDescent="0.25">
      <c r="A790" s="36"/>
    </row>
    <row r="791" spans="1:1" x14ac:dyDescent="0.25">
      <c r="A791" s="36"/>
    </row>
    <row r="792" spans="1:1" x14ac:dyDescent="0.25">
      <c r="A792" s="36"/>
    </row>
    <row r="793" spans="1:1" x14ac:dyDescent="0.25">
      <c r="A793" s="36"/>
    </row>
    <row r="794" spans="1:1" x14ac:dyDescent="0.25">
      <c r="A794" s="36"/>
    </row>
    <row r="795" spans="1:1" x14ac:dyDescent="0.25">
      <c r="A795" s="36"/>
    </row>
    <row r="796" spans="1:1" x14ac:dyDescent="0.25">
      <c r="A796" s="36"/>
    </row>
    <row r="797" spans="1:1" x14ac:dyDescent="0.25">
      <c r="A797" s="36"/>
    </row>
    <row r="798" spans="1:1" x14ac:dyDescent="0.25">
      <c r="A798" s="36"/>
    </row>
    <row r="799" spans="1:1" x14ac:dyDescent="0.25">
      <c r="A799" s="36"/>
    </row>
    <row r="800" spans="1:1" x14ac:dyDescent="0.25">
      <c r="A800" s="36"/>
    </row>
    <row r="801" spans="1:1" x14ac:dyDescent="0.25">
      <c r="A801" s="36"/>
    </row>
    <row r="802" spans="1:1" x14ac:dyDescent="0.25">
      <c r="A802" s="36"/>
    </row>
    <row r="803" spans="1:1" x14ac:dyDescent="0.25">
      <c r="A803" s="36"/>
    </row>
    <row r="804" spans="1:1" x14ac:dyDescent="0.25">
      <c r="A804" s="36"/>
    </row>
    <row r="805" spans="1:1" x14ac:dyDescent="0.25">
      <c r="A805" s="36"/>
    </row>
    <row r="806" spans="1:1" x14ac:dyDescent="0.25">
      <c r="A806" s="36"/>
    </row>
    <row r="807" spans="1:1" x14ac:dyDescent="0.25">
      <c r="A807" s="36"/>
    </row>
    <row r="808" spans="1:1" x14ac:dyDescent="0.25">
      <c r="A808" s="36"/>
    </row>
    <row r="809" spans="1:1" x14ac:dyDescent="0.25">
      <c r="A809" s="36"/>
    </row>
    <row r="810" spans="1:1" x14ac:dyDescent="0.25">
      <c r="A810" s="36"/>
    </row>
    <row r="811" spans="1:1" x14ac:dyDescent="0.25">
      <c r="A811" s="36"/>
    </row>
    <row r="812" spans="1:1" x14ac:dyDescent="0.25">
      <c r="A812" s="36"/>
    </row>
    <row r="813" spans="1:1" x14ac:dyDescent="0.25">
      <c r="A813" s="36"/>
    </row>
    <row r="814" spans="1:1" x14ac:dyDescent="0.25">
      <c r="A814" s="36"/>
    </row>
    <row r="815" spans="1:1" x14ac:dyDescent="0.25">
      <c r="A815" s="36"/>
    </row>
    <row r="816" spans="1:1" x14ac:dyDescent="0.25">
      <c r="A816" s="36"/>
    </row>
    <row r="817" spans="1:1" x14ac:dyDescent="0.25">
      <c r="A817" s="36"/>
    </row>
    <row r="818" spans="1:1" x14ac:dyDescent="0.25">
      <c r="A818" s="36"/>
    </row>
    <row r="819" spans="1:1" x14ac:dyDescent="0.25">
      <c r="A819" s="36"/>
    </row>
    <row r="820" spans="1:1" x14ac:dyDescent="0.25">
      <c r="A820" s="36"/>
    </row>
    <row r="821" spans="1:1" x14ac:dyDescent="0.25">
      <c r="A821" s="36"/>
    </row>
    <row r="822" spans="1:1" x14ac:dyDescent="0.25">
      <c r="A822" s="36"/>
    </row>
    <row r="823" spans="1:1" x14ac:dyDescent="0.25">
      <c r="A823" s="36"/>
    </row>
    <row r="824" spans="1:1" x14ac:dyDescent="0.25">
      <c r="A824" s="36"/>
    </row>
    <row r="825" spans="1:1" x14ac:dyDescent="0.25">
      <c r="A825" s="36"/>
    </row>
    <row r="826" spans="1:1" x14ac:dyDescent="0.25">
      <c r="A826" s="36"/>
    </row>
    <row r="827" spans="1:1" x14ac:dyDescent="0.25">
      <c r="A827" s="36"/>
    </row>
    <row r="828" spans="1:1" x14ac:dyDescent="0.25">
      <c r="A828" s="36"/>
    </row>
    <row r="829" spans="1:1" x14ac:dyDescent="0.25">
      <c r="A829" s="36"/>
    </row>
    <row r="830" spans="1:1" x14ac:dyDescent="0.25">
      <c r="A830" s="36"/>
    </row>
    <row r="831" spans="1:1" x14ac:dyDescent="0.25">
      <c r="A831" s="36"/>
    </row>
    <row r="832" spans="1:1" x14ac:dyDescent="0.25">
      <c r="A832" s="36"/>
    </row>
    <row r="833" spans="1:1" x14ac:dyDescent="0.25">
      <c r="A833" s="36"/>
    </row>
    <row r="834" spans="1:1" x14ac:dyDescent="0.25">
      <c r="A834" s="36"/>
    </row>
    <row r="835" spans="1:1" x14ac:dyDescent="0.25">
      <c r="A835" s="36"/>
    </row>
    <row r="836" spans="1:1" x14ac:dyDescent="0.25">
      <c r="A836" s="36"/>
    </row>
    <row r="837" spans="1:1" x14ac:dyDescent="0.25">
      <c r="A837" s="36"/>
    </row>
    <row r="838" spans="1:1" x14ac:dyDescent="0.25">
      <c r="A838" s="36"/>
    </row>
    <row r="839" spans="1:1" x14ac:dyDescent="0.25">
      <c r="A839" s="36"/>
    </row>
    <row r="840" spans="1:1" x14ac:dyDescent="0.25">
      <c r="A840" s="36"/>
    </row>
    <row r="841" spans="1:1" x14ac:dyDescent="0.25">
      <c r="A841" s="36"/>
    </row>
    <row r="842" spans="1:1" x14ac:dyDescent="0.25">
      <c r="A842" s="36"/>
    </row>
    <row r="843" spans="1:1" x14ac:dyDescent="0.25">
      <c r="A843" s="36"/>
    </row>
    <row r="844" spans="1:1" x14ac:dyDescent="0.25">
      <c r="A844" s="36"/>
    </row>
    <row r="845" spans="1:1" x14ac:dyDescent="0.25">
      <c r="A845" s="36"/>
    </row>
    <row r="846" spans="1:1" x14ac:dyDescent="0.25">
      <c r="A846" s="36"/>
    </row>
    <row r="847" spans="1:1" x14ac:dyDescent="0.25">
      <c r="A847" s="36"/>
    </row>
    <row r="848" spans="1:1" x14ac:dyDescent="0.25">
      <c r="A848" s="36"/>
    </row>
    <row r="849" spans="1:1" x14ac:dyDescent="0.25">
      <c r="A849" s="36"/>
    </row>
    <row r="850" spans="1:1" x14ac:dyDescent="0.25">
      <c r="A850" s="36"/>
    </row>
    <row r="851" spans="1:1" x14ac:dyDescent="0.25">
      <c r="A851" s="36"/>
    </row>
    <row r="852" spans="1:1" x14ac:dyDescent="0.25">
      <c r="A852" s="36"/>
    </row>
    <row r="853" spans="1:1" x14ac:dyDescent="0.25">
      <c r="A853" s="36"/>
    </row>
    <row r="854" spans="1:1" x14ac:dyDescent="0.25">
      <c r="A854" s="36"/>
    </row>
    <row r="855" spans="1:1" x14ac:dyDescent="0.25">
      <c r="A855" s="36"/>
    </row>
    <row r="856" spans="1:1" x14ac:dyDescent="0.25">
      <c r="A856" s="36"/>
    </row>
    <row r="857" spans="1:1" x14ac:dyDescent="0.25">
      <c r="A857" s="36"/>
    </row>
    <row r="858" spans="1:1" x14ac:dyDescent="0.25">
      <c r="A858" s="36"/>
    </row>
    <row r="859" spans="1:1" x14ac:dyDescent="0.25">
      <c r="A859" s="36"/>
    </row>
    <row r="860" spans="1:1" x14ac:dyDescent="0.25">
      <c r="A860" s="36"/>
    </row>
    <row r="861" spans="1:1" x14ac:dyDescent="0.25">
      <c r="A861" s="36"/>
    </row>
    <row r="862" spans="1:1" x14ac:dyDescent="0.25">
      <c r="A862" s="36"/>
    </row>
    <row r="863" spans="1:1" x14ac:dyDescent="0.25">
      <c r="A863" s="36"/>
    </row>
    <row r="864" spans="1:1" x14ac:dyDescent="0.25">
      <c r="A864" s="36"/>
    </row>
    <row r="865" spans="1:1" x14ac:dyDescent="0.25">
      <c r="A865" s="36"/>
    </row>
    <row r="866" spans="1:1" x14ac:dyDescent="0.25">
      <c r="A866" s="36"/>
    </row>
    <row r="867" spans="1:1" x14ac:dyDescent="0.25">
      <c r="A867" s="36"/>
    </row>
    <row r="868" spans="1:1" x14ac:dyDescent="0.25">
      <c r="A868" s="36"/>
    </row>
    <row r="869" spans="1:1" x14ac:dyDescent="0.25">
      <c r="A869" s="36"/>
    </row>
    <row r="870" spans="1:1" x14ac:dyDescent="0.25">
      <c r="A870" s="36"/>
    </row>
    <row r="871" spans="1:1" x14ac:dyDescent="0.25">
      <c r="A871" s="36"/>
    </row>
    <row r="872" spans="1:1" x14ac:dyDescent="0.25">
      <c r="A872" s="36"/>
    </row>
    <row r="873" spans="1:1" x14ac:dyDescent="0.25">
      <c r="A873" s="36"/>
    </row>
    <row r="874" spans="1:1" x14ac:dyDescent="0.25">
      <c r="A874" s="36"/>
    </row>
    <row r="875" spans="1:1" x14ac:dyDescent="0.25">
      <c r="A875" s="36"/>
    </row>
    <row r="876" spans="1:1" x14ac:dyDescent="0.25">
      <c r="A876" s="36"/>
    </row>
    <row r="877" spans="1:1" x14ac:dyDescent="0.25">
      <c r="A877" s="36"/>
    </row>
    <row r="878" spans="1:1" x14ac:dyDescent="0.25">
      <c r="A878" s="36"/>
    </row>
    <row r="879" spans="1:1" x14ac:dyDescent="0.25">
      <c r="A879" s="36"/>
    </row>
    <row r="880" spans="1:1" x14ac:dyDescent="0.25">
      <c r="A880" s="36"/>
    </row>
    <row r="881" spans="1:1" x14ac:dyDescent="0.25">
      <c r="A881" s="36"/>
    </row>
    <row r="882" spans="1:1" x14ac:dyDescent="0.25">
      <c r="A882" s="36"/>
    </row>
    <row r="883" spans="1:1" x14ac:dyDescent="0.25">
      <c r="A883" s="36"/>
    </row>
    <row r="884" spans="1:1" x14ac:dyDescent="0.25">
      <c r="A884" s="36"/>
    </row>
    <row r="885" spans="1:1" x14ac:dyDescent="0.25">
      <c r="A885" s="36"/>
    </row>
    <row r="886" spans="1:1" x14ac:dyDescent="0.25">
      <c r="A886" s="36"/>
    </row>
    <row r="887" spans="1:1" x14ac:dyDescent="0.25">
      <c r="A887" s="36"/>
    </row>
    <row r="888" spans="1:1" x14ac:dyDescent="0.25">
      <c r="A888" s="36"/>
    </row>
    <row r="889" spans="1:1" x14ac:dyDescent="0.25">
      <c r="A889" s="36"/>
    </row>
    <row r="890" spans="1:1" x14ac:dyDescent="0.25">
      <c r="A890" s="36"/>
    </row>
    <row r="891" spans="1:1" x14ac:dyDescent="0.25">
      <c r="A891" s="36"/>
    </row>
    <row r="892" spans="1:1" x14ac:dyDescent="0.25">
      <c r="A892" s="36"/>
    </row>
    <row r="893" spans="1:1" x14ac:dyDescent="0.25">
      <c r="A893" s="36"/>
    </row>
    <row r="894" spans="1:1" x14ac:dyDescent="0.25">
      <c r="A894" s="36"/>
    </row>
    <row r="895" spans="1:1" x14ac:dyDescent="0.25">
      <c r="A895" s="36"/>
    </row>
    <row r="896" spans="1:1" x14ac:dyDescent="0.25">
      <c r="A896" s="36"/>
    </row>
    <row r="897" spans="1:1" x14ac:dyDescent="0.25">
      <c r="A897" s="36"/>
    </row>
    <row r="898" spans="1:1" x14ac:dyDescent="0.25">
      <c r="A898" s="36"/>
    </row>
    <row r="899" spans="1:1" x14ac:dyDescent="0.25">
      <c r="A899" s="36"/>
    </row>
    <row r="900" spans="1:1" x14ac:dyDescent="0.25">
      <c r="A900" s="36"/>
    </row>
    <row r="901" spans="1:1" x14ac:dyDescent="0.25">
      <c r="A901" s="36"/>
    </row>
    <row r="902" spans="1:1" x14ac:dyDescent="0.25">
      <c r="A902" s="36"/>
    </row>
    <row r="903" spans="1:1" x14ac:dyDescent="0.25">
      <c r="A903" s="36"/>
    </row>
    <row r="904" spans="1:1" x14ac:dyDescent="0.25">
      <c r="A904" s="36"/>
    </row>
    <row r="905" spans="1:1" x14ac:dyDescent="0.25">
      <c r="A905" s="36"/>
    </row>
    <row r="906" spans="1:1" x14ac:dyDescent="0.25">
      <c r="A906" s="36"/>
    </row>
    <row r="907" spans="1:1" x14ac:dyDescent="0.25">
      <c r="A907" s="36"/>
    </row>
    <row r="908" spans="1:1" x14ac:dyDescent="0.25">
      <c r="A908" s="36"/>
    </row>
    <row r="909" spans="1:1" x14ac:dyDescent="0.25">
      <c r="A909" s="36"/>
    </row>
    <row r="910" spans="1:1" x14ac:dyDescent="0.25">
      <c r="A910" s="36"/>
    </row>
    <row r="911" spans="1:1" x14ac:dyDescent="0.25">
      <c r="A911" s="36"/>
    </row>
    <row r="912" spans="1:1" x14ac:dyDescent="0.25">
      <c r="A912" s="36"/>
    </row>
    <row r="913" spans="1:1" x14ac:dyDescent="0.25">
      <c r="A913" s="36"/>
    </row>
    <row r="914" spans="1:1" x14ac:dyDescent="0.25">
      <c r="A914" s="36"/>
    </row>
    <row r="915" spans="1:1" x14ac:dyDescent="0.25">
      <c r="A915" s="36"/>
    </row>
    <row r="916" spans="1:1" x14ac:dyDescent="0.25">
      <c r="A916" s="36"/>
    </row>
    <row r="917" spans="1:1" x14ac:dyDescent="0.25">
      <c r="A917" s="36"/>
    </row>
    <row r="918" spans="1:1" x14ac:dyDescent="0.25">
      <c r="A918" s="36"/>
    </row>
    <row r="919" spans="1:1" x14ac:dyDescent="0.25">
      <c r="A919" s="36"/>
    </row>
    <row r="920" spans="1:1" x14ac:dyDescent="0.25">
      <c r="A920" s="36"/>
    </row>
    <row r="921" spans="1:1" x14ac:dyDescent="0.25">
      <c r="A921" s="36"/>
    </row>
    <row r="922" spans="1:1" x14ac:dyDescent="0.25">
      <c r="A922" s="36"/>
    </row>
    <row r="923" spans="1:1" x14ac:dyDescent="0.25">
      <c r="A923" s="36"/>
    </row>
    <row r="924" spans="1:1" x14ac:dyDescent="0.25">
      <c r="A924" s="36"/>
    </row>
    <row r="925" spans="1:1" x14ac:dyDescent="0.25">
      <c r="A925" s="36"/>
    </row>
    <row r="926" spans="1:1" x14ac:dyDescent="0.25">
      <c r="A926" s="36"/>
    </row>
    <row r="927" spans="1:1" x14ac:dyDescent="0.25">
      <c r="A927" s="36"/>
    </row>
    <row r="928" spans="1:1" x14ac:dyDescent="0.25">
      <c r="A928" s="36"/>
    </row>
    <row r="929" spans="1:1" x14ac:dyDescent="0.25">
      <c r="A929" s="36"/>
    </row>
    <row r="930" spans="1:1" x14ac:dyDescent="0.25">
      <c r="A930" s="36"/>
    </row>
    <row r="931" spans="1:1" x14ac:dyDescent="0.25">
      <c r="A931" s="36"/>
    </row>
    <row r="932" spans="1:1" x14ac:dyDescent="0.25">
      <c r="A932" s="36"/>
    </row>
    <row r="933" spans="1:1" x14ac:dyDescent="0.25">
      <c r="A933" s="36"/>
    </row>
    <row r="934" spans="1:1" x14ac:dyDescent="0.25">
      <c r="A934" s="36"/>
    </row>
    <row r="935" spans="1:1" x14ac:dyDescent="0.25">
      <c r="A935" s="36"/>
    </row>
    <row r="936" spans="1:1" x14ac:dyDescent="0.25">
      <c r="A936" s="36"/>
    </row>
    <row r="937" spans="1:1" x14ac:dyDescent="0.25">
      <c r="A937" s="36"/>
    </row>
    <row r="938" spans="1:1" x14ac:dyDescent="0.25">
      <c r="A938" s="36"/>
    </row>
    <row r="939" spans="1:1" x14ac:dyDescent="0.25">
      <c r="A939" s="36"/>
    </row>
    <row r="940" spans="1:1" x14ac:dyDescent="0.25">
      <c r="A940" s="36"/>
    </row>
    <row r="941" spans="1:1" x14ac:dyDescent="0.25">
      <c r="A941" s="36"/>
    </row>
    <row r="942" spans="1:1" x14ac:dyDescent="0.25">
      <c r="A942" s="36"/>
    </row>
    <row r="943" spans="1:1" x14ac:dyDescent="0.25">
      <c r="A943" s="36"/>
    </row>
    <row r="944" spans="1:1" x14ac:dyDescent="0.25">
      <c r="A944" s="36"/>
    </row>
    <row r="945" spans="1:1" x14ac:dyDescent="0.25">
      <c r="A945" s="36"/>
    </row>
    <row r="946" spans="1:1" x14ac:dyDescent="0.25">
      <c r="A946" s="36"/>
    </row>
    <row r="947" spans="1:1" x14ac:dyDescent="0.25">
      <c r="A947" s="36"/>
    </row>
    <row r="948" spans="1:1" x14ac:dyDescent="0.25">
      <c r="A948" s="36"/>
    </row>
    <row r="949" spans="1:1" x14ac:dyDescent="0.25">
      <c r="A949" s="36"/>
    </row>
    <row r="950" spans="1:1" x14ac:dyDescent="0.25">
      <c r="A950" s="36"/>
    </row>
    <row r="951" spans="1:1" x14ac:dyDescent="0.25">
      <c r="A951" s="36"/>
    </row>
    <row r="952" spans="1:1" x14ac:dyDescent="0.25">
      <c r="A952" s="36"/>
    </row>
    <row r="953" spans="1:1" x14ac:dyDescent="0.25">
      <c r="A953" s="36"/>
    </row>
    <row r="954" spans="1:1" x14ac:dyDescent="0.25">
      <c r="A954" s="36"/>
    </row>
    <row r="955" spans="1:1" x14ac:dyDescent="0.25">
      <c r="A955" s="36"/>
    </row>
    <row r="956" spans="1:1" x14ac:dyDescent="0.25">
      <c r="A956" s="36"/>
    </row>
    <row r="957" spans="1:1" x14ac:dyDescent="0.25">
      <c r="A957" s="36"/>
    </row>
    <row r="958" spans="1:1" x14ac:dyDescent="0.25">
      <c r="A958" s="36"/>
    </row>
    <row r="959" spans="1:1" x14ac:dyDescent="0.25">
      <c r="A959" s="36"/>
    </row>
    <row r="960" spans="1:1" x14ac:dyDescent="0.25">
      <c r="A960" s="36"/>
    </row>
    <row r="961" spans="1:1" x14ac:dyDescent="0.25">
      <c r="A961" s="36"/>
    </row>
    <row r="962" spans="1:1" x14ac:dyDescent="0.25">
      <c r="A962" s="36"/>
    </row>
    <row r="963" spans="1:1" x14ac:dyDescent="0.25">
      <c r="A963" s="36"/>
    </row>
    <row r="964" spans="1:1" x14ac:dyDescent="0.25">
      <c r="A964" s="36"/>
    </row>
    <row r="965" spans="1:1" x14ac:dyDescent="0.25">
      <c r="A965" s="36"/>
    </row>
    <row r="966" spans="1:1" x14ac:dyDescent="0.25">
      <c r="A966" s="36"/>
    </row>
    <row r="967" spans="1:1" x14ac:dyDescent="0.25">
      <c r="A967" s="36"/>
    </row>
    <row r="968" spans="1:1" x14ac:dyDescent="0.25">
      <c r="A968" s="36"/>
    </row>
    <row r="969" spans="1:1" x14ac:dyDescent="0.25">
      <c r="A969" s="36"/>
    </row>
    <row r="970" spans="1:1" x14ac:dyDescent="0.25">
      <c r="A970" s="36"/>
    </row>
    <row r="971" spans="1:1" x14ac:dyDescent="0.25">
      <c r="A971" s="36"/>
    </row>
    <row r="972" spans="1:1" x14ac:dyDescent="0.25">
      <c r="A972" s="36"/>
    </row>
    <row r="973" spans="1:1" x14ac:dyDescent="0.25">
      <c r="A973" s="36"/>
    </row>
    <row r="974" spans="1:1" x14ac:dyDescent="0.25">
      <c r="A974" s="36"/>
    </row>
    <row r="975" spans="1:1" x14ac:dyDescent="0.25">
      <c r="A975" s="36"/>
    </row>
    <row r="976" spans="1:1" x14ac:dyDescent="0.25">
      <c r="A976" s="36"/>
    </row>
    <row r="977" spans="1:1" x14ac:dyDescent="0.25">
      <c r="A977" s="36"/>
    </row>
    <row r="978" spans="1:1" x14ac:dyDescent="0.25">
      <c r="A978" s="36"/>
    </row>
    <row r="979" spans="1:1" x14ac:dyDescent="0.25">
      <c r="A979" s="36"/>
    </row>
    <row r="980" spans="1:1" x14ac:dyDescent="0.25">
      <c r="A980" s="36"/>
    </row>
    <row r="981" spans="1:1" x14ac:dyDescent="0.25">
      <c r="A981" s="36"/>
    </row>
    <row r="982" spans="1:1" x14ac:dyDescent="0.25">
      <c r="A982" s="36"/>
    </row>
    <row r="983" spans="1:1" x14ac:dyDescent="0.25">
      <c r="A983" s="36"/>
    </row>
    <row r="984" spans="1:1" x14ac:dyDescent="0.25">
      <c r="A984" s="36"/>
    </row>
    <row r="985" spans="1:1" x14ac:dyDescent="0.25">
      <c r="A985" s="36"/>
    </row>
    <row r="986" spans="1:1" x14ac:dyDescent="0.25">
      <c r="A986" s="36"/>
    </row>
    <row r="987" spans="1:1" x14ac:dyDescent="0.25">
      <c r="A987" s="36"/>
    </row>
    <row r="988" spans="1:1" x14ac:dyDescent="0.25">
      <c r="A988" s="36"/>
    </row>
    <row r="989" spans="1:1" x14ac:dyDescent="0.25">
      <c r="A989" s="36"/>
    </row>
    <row r="990" spans="1:1" x14ac:dyDescent="0.25">
      <c r="A990" s="36"/>
    </row>
    <row r="991" spans="1:1" x14ac:dyDescent="0.25">
      <c r="A991" s="36"/>
    </row>
    <row r="992" spans="1:1" x14ac:dyDescent="0.25">
      <c r="A992" s="36"/>
    </row>
    <row r="993" spans="1:1" x14ac:dyDescent="0.25">
      <c r="A993" s="36"/>
    </row>
    <row r="994" spans="1:1" x14ac:dyDescent="0.25">
      <c r="A994" s="36"/>
    </row>
    <row r="995" spans="1:1" x14ac:dyDescent="0.25">
      <c r="A995" s="36"/>
    </row>
    <row r="996" spans="1:1" x14ac:dyDescent="0.25">
      <c r="A996" s="36"/>
    </row>
    <row r="997" spans="1:1" x14ac:dyDescent="0.25">
      <c r="A997" s="36"/>
    </row>
    <row r="998" spans="1:1" x14ac:dyDescent="0.25">
      <c r="A998" s="36"/>
    </row>
    <row r="999" spans="1:1" x14ac:dyDescent="0.25">
      <c r="A999" s="36"/>
    </row>
    <row r="1000" spans="1:1" x14ac:dyDescent="0.25">
      <c r="A1000" s="36"/>
    </row>
    <row r="1001" spans="1:1" x14ac:dyDescent="0.25">
      <c r="A1001" s="36"/>
    </row>
    <row r="1002" spans="1:1" x14ac:dyDescent="0.25">
      <c r="A1002" s="36"/>
    </row>
    <row r="1003" spans="1:1" x14ac:dyDescent="0.25">
      <c r="A1003" s="36"/>
    </row>
    <row r="1004" spans="1:1" x14ac:dyDescent="0.25">
      <c r="A1004" s="36"/>
    </row>
    <row r="1005" spans="1:1" x14ac:dyDescent="0.25">
      <c r="A1005" s="36"/>
    </row>
    <row r="1006" spans="1:1" x14ac:dyDescent="0.25">
      <c r="A1006" s="36"/>
    </row>
    <row r="1007" spans="1:1" x14ac:dyDescent="0.25">
      <c r="A1007" s="36"/>
    </row>
    <row r="1008" spans="1:1" x14ac:dyDescent="0.25">
      <c r="A1008" s="36"/>
    </row>
    <row r="1009" spans="1:1" x14ac:dyDescent="0.25">
      <c r="A1009" s="36"/>
    </row>
    <row r="1010" spans="1:1" x14ac:dyDescent="0.25">
      <c r="A1010" s="36"/>
    </row>
    <row r="1011" spans="1:1" x14ac:dyDescent="0.25">
      <c r="A1011" s="36"/>
    </row>
    <row r="1012" spans="1:1" x14ac:dyDescent="0.25">
      <c r="A1012" s="36"/>
    </row>
    <row r="1013" spans="1:1" x14ac:dyDescent="0.25">
      <c r="A1013" s="36"/>
    </row>
    <row r="1014" spans="1:1" x14ac:dyDescent="0.25">
      <c r="A1014" s="36"/>
    </row>
    <row r="1015" spans="1:1" x14ac:dyDescent="0.25">
      <c r="A1015" s="36"/>
    </row>
    <row r="1016" spans="1:1" x14ac:dyDescent="0.25">
      <c r="A1016" s="36"/>
    </row>
    <row r="1017" spans="1:1" x14ac:dyDescent="0.25">
      <c r="A1017" s="36"/>
    </row>
    <row r="1018" spans="1:1" x14ac:dyDescent="0.25">
      <c r="A1018" s="36"/>
    </row>
    <row r="1019" spans="1:1" x14ac:dyDescent="0.25">
      <c r="A1019" s="36"/>
    </row>
    <row r="1020" spans="1:1" x14ac:dyDescent="0.25">
      <c r="A1020" s="36"/>
    </row>
    <row r="1021" spans="1:1" x14ac:dyDescent="0.25">
      <c r="A1021" s="36"/>
    </row>
    <row r="1022" spans="1:1" x14ac:dyDescent="0.25">
      <c r="A1022" s="36"/>
    </row>
    <row r="1023" spans="1:1" x14ac:dyDescent="0.25">
      <c r="A1023" s="36"/>
    </row>
    <row r="1024" spans="1:1" x14ac:dyDescent="0.25">
      <c r="A1024" s="36"/>
    </row>
    <row r="1025" spans="1:1" x14ac:dyDescent="0.25">
      <c r="A1025" s="36"/>
    </row>
    <row r="1026" spans="1:1" x14ac:dyDescent="0.25">
      <c r="A1026" s="36"/>
    </row>
    <row r="1027" spans="1:1" x14ac:dyDescent="0.25">
      <c r="A1027" s="36"/>
    </row>
    <row r="1028" spans="1:1" x14ac:dyDescent="0.25">
      <c r="A1028" s="36"/>
    </row>
    <row r="1029" spans="1:1" x14ac:dyDescent="0.25">
      <c r="A1029" s="36"/>
    </row>
    <row r="1030" spans="1:1" x14ac:dyDescent="0.25">
      <c r="A1030" s="36"/>
    </row>
    <row r="1031" spans="1:1" x14ac:dyDescent="0.25">
      <c r="A1031" s="36"/>
    </row>
    <row r="1032" spans="1:1" x14ac:dyDescent="0.25">
      <c r="A1032" s="36"/>
    </row>
    <row r="1033" spans="1:1" x14ac:dyDescent="0.25">
      <c r="A1033" s="36"/>
    </row>
    <row r="1034" spans="1:1" x14ac:dyDescent="0.25">
      <c r="A1034" s="36"/>
    </row>
    <row r="1035" spans="1:1" x14ac:dyDescent="0.25">
      <c r="A1035" s="36"/>
    </row>
    <row r="1036" spans="1:1" x14ac:dyDescent="0.25">
      <c r="A1036" s="36"/>
    </row>
    <row r="1037" spans="1:1" x14ac:dyDescent="0.25">
      <c r="A1037" s="36"/>
    </row>
    <row r="1038" spans="1:1" x14ac:dyDescent="0.25">
      <c r="A1038" s="36"/>
    </row>
    <row r="1039" spans="1:1" x14ac:dyDescent="0.25">
      <c r="A1039" s="36"/>
    </row>
    <row r="1040" spans="1:1" x14ac:dyDescent="0.25">
      <c r="A1040" s="36"/>
    </row>
    <row r="1041" spans="1:1" x14ac:dyDescent="0.25">
      <c r="A1041" s="36"/>
    </row>
    <row r="1042" spans="1:1" x14ac:dyDescent="0.25">
      <c r="A1042" s="36"/>
    </row>
    <row r="1043" spans="1:1" x14ac:dyDescent="0.25">
      <c r="A1043" s="36"/>
    </row>
    <row r="1044" spans="1:1" x14ac:dyDescent="0.25">
      <c r="A1044" s="36"/>
    </row>
    <row r="1045" spans="1:1" x14ac:dyDescent="0.25">
      <c r="A1045" s="36"/>
    </row>
    <row r="1046" spans="1:1" x14ac:dyDescent="0.25">
      <c r="A1046" s="36"/>
    </row>
    <row r="1047" spans="1:1" x14ac:dyDescent="0.25">
      <c r="A1047" s="36"/>
    </row>
    <row r="1048" spans="1:1" x14ac:dyDescent="0.25">
      <c r="A1048" s="36"/>
    </row>
    <row r="1049" spans="1:1" x14ac:dyDescent="0.25">
      <c r="A1049" s="36"/>
    </row>
    <row r="1050" spans="1:1" x14ac:dyDescent="0.25">
      <c r="A1050" s="36"/>
    </row>
    <row r="1051" spans="1:1" x14ac:dyDescent="0.25">
      <c r="A1051" s="36"/>
    </row>
    <row r="1052" spans="1:1" x14ac:dyDescent="0.25">
      <c r="A1052" s="36"/>
    </row>
    <row r="1053" spans="1:1" x14ac:dyDescent="0.25">
      <c r="A1053" s="36"/>
    </row>
    <row r="1054" spans="1:1" x14ac:dyDescent="0.25">
      <c r="A1054" s="36"/>
    </row>
    <row r="1055" spans="1:1" x14ac:dyDescent="0.25">
      <c r="A1055" s="36"/>
    </row>
    <row r="1056" spans="1:1" x14ac:dyDescent="0.25">
      <c r="A1056" s="36"/>
    </row>
    <row r="1057" spans="1:1" x14ac:dyDescent="0.25">
      <c r="A1057" s="36"/>
    </row>
    <row r="1058" spans="1:1" x14ac:dyDescent="0.25">
      <c r="A1058" s="36"/>
    </row>
    <row r="1059" spans="1:1" x14ac:dyDescent="0.25">
      <c r="A1059" s="36"/>
    </row>
    <row r="1060" spans="1:1" x14ac:dyDescent="0.25">
      <c r="A1060" s="36"/>
    </row>
    <row r="1061" spans="1:1" x14ac:dyDescent="0.25">
      <c r="A1061" s="36"/>
    </row>
    <row r="1062" spans="1:1" x14ac:dyDescent="0.25">
      <c r="A1062" s="36"/>
    </row>
    <row r="1063" spans="1:1" x14ac:dyDescent="0.25">
      <c r="A1063" s="36"/>
    </row>
    <row r="1064" spans="1:1" x14ac:dyDescent="0.25">
      <c r="A1064" s="36"/>
    </row>
    <row r="1065" spans="1:1" x14ac:dyDescent="0.25">
      <c r="A1065" s="36"/>
    </row>
    <row r="1066" spans="1:1" x14ac:dyDescent="0.25">
      <c r="A1066" s="36"/>
    </row>
    <row r="1067" spans="1:1" x14ac:dyDescent="0.25">
      <c r="A1067" s="36"/>
    </row>
    <row r="1068" spans="1:1" x14ac:dyDescent="0.25">
      <c r="A1068" s="36"/>
    </row>
    <row r="1069" spans="1:1" x14ac:dyDescent="0.25">
      <c r="A1069" s="36"/>
    </row>
    <row r="1070" spans="1:1" x14ac:dyDescent="0.25">
      <c r="A1070" s="36"/>
    </row>
    <row r="1071" spans="1:1" x14ac:dyDescent="0.25">
      <c r="A1071" s="36"/>
    </row>
    <row r="1072" spans="1:1" x14ac:dyDescent="0.25">
      <c r="A1072" s="36"/>
    </row>
    <row r="1073" spans="1:1" x14ac:dyDescent="0.25">
      <c r="A1073" s="36"/>
    </row>
    <row r="1074" spans="1:1" x14ac:dyDescent="0.25">
      <c r="A1074" s="36"/>
    </row>
    <row r="1075" spans="1:1" x14ac:dyDescent="0.25">
      <c r="A1075" s="36"/>
    </row>
    <row r="1076" spans="1:1" x14ac:dyDescent="0.25">
      <c r="A1076" s="36"/>
    </row>
    <row r="1077" spans="1:1" x14ac:dyDescent="0.25">
      <c r="A1077" s="36"/>
    </row>
    <row r="1078" spans="1:1" x14ac:dyDescent="0.25">
      <c r="A1078" s="36"/>
    </row>
    <row r="1079" spans="1:1" x14ac:dyDescent="0.25">
      <c r="A1079" s="36"/>
    </row>
    <row r="1080" spans="1:1" x14ac:dyDescent="0.25">
      <c r="A1080" s="36"/>
    </row>
    <row r="1081" spans="1:1" x14ac:dyDescent="0.25">
      <c r="A1081" s="36"/>
    </row>
    <row r="1082" spans="1:1" x14ac:dyDescent="0.25">
      <c r="A1082" s="36"/>
    </row>
    <row r="1083" spans="1:1" x14ac:dyDescent="0.25">
      <c r="A1083" s="36"/>
    </row>
    <row r="1084" spans="1:1" x14ac:dyDescent="0.25">
      <c r="A1084" s="36"/>
    </row>
    <row r="1085" spans="1:1" x14ac:dyDescent="0.25">
      <c r="A1085" s="36"/>
    </row>
    <row r="1086" spans="1:1" x14ac:dyDescent="0.25">
      <c r="A1086" s="36"/>
    </row>
    <row r="1087" spans="1:1" x14ac:dyDescent="0.25">
      <c r="A1087" s="36"/>
    </row>
    <row r="1088" spans="1:1" x14ac:dyDescent="0.25">
      <c r="A1088" s="36"/>
    </row>
    <row r="1089" spans="1:1" x14ac:dyDescent="0.25">
      <c r="A1089" s="36"/>
    </row>
    <row r="1090" spans="1:1" x14ac:dyDescent="0.25">
      <c r="A1090" s="36"/>
    </row>
    <row r="1091" spans="1:1" x14ac:dyDescent="0.25">
      <c r="A1091" s="36"/>
    </row>
    <row r="1092" spans="1:1" x14ac:dyDescent="0.25">
      <c r="A1092" s="36"/>
    </row>
    <row r="1093" spans="1:1" x14ac:dyDescent="0.25">
      <c r="A1093" s="36"/>
    </row>
    <row r="1094" spans="1:1" x14ac:dyDescent="0.25">
      <c r="A1094" s="36"/>
    </row>
    <row r="1095" spans="1:1" x14ac:dyDescent="0.25">
      <c r="A1095" s="36"/>
    </row>
    <row r="1096" spans="1:1" x14ac:dyDescent="0.25">
      <c r="A1096" s="36"/>
    </row>
    <row r="1097" spans="1:1" x14ac:dyDescent="0.25">
      <c r="A1097" s="36"/>
    </row>
    <row r="1098" spans="1:1" x14ac:dyDescent="0.25">
      <c r="A1098" s="36"/>
    </row>
    <row r="1099" spans="1:1" x14ac:dyDescent="0.25">
      <c r="A1099" s="36"/>
    </row>
    <row r="1100" spans="1:1" x14ac:dyDescent="0.25">
      <c r="A1100" s="36"/>
    </row>
    <row r="1101" spans="1:1" x14ac:dyDescent="0.25">
      <c r="A1101" s="36"/>
    </row>
    <row r="1102" spans="1:1" x14ac:dyDescent="0.25">
      <c r="A1102" s="36"/>
    </row>
    <row r="1103" spans="1:1" x14ac:dyDescent="0.25">
      <c r="A1103" s="36"/>
    </row>
    <row r="1104" spans="1:1" x14ac:dyDescent="0.25">
      <c r="A1104" s="36"/>
    </row>
    <row r="1105" spans="1:1" x14ac:dyDescent="0.25">
      <c r="A1105" s="36"/>
    </row>
    <row r="1106" spans="1:1" x14ac:dyDescent="0.25">
      <c r="A1106" s="36"/>
    </row>
    <row r="1107" spans="1:1" x14ac:dyDescent="0.25">
      <c r="A1107" s="36"/>
    </row>
    <row r="1108" spans="1:1" x14ac:dyDescent="0.25">
      <c r="A1108" s="36"/>
    </row>
    <row r="1109" spans="1:1" x14ac:dyDescent="0.25">
      <c r="A1109" s="36"/>
    </row>
    <row r="1110" spans="1:1" x14ac:dyDescent="0.25">
      <c r="A1110" s="36"/>
    </row>
    <row r="1111" spans="1:1" x14ac:dyDescent="0.25">
      <c r="A1111" s="36"/>
    </row>
    <row r="1112" spans="1:1" x14ac:dyDescent="0.25">
      <c r="A1112" s="36"/>
    </row>
    <row r="1113" spans="1:1" x14ac:dyDescent="0.25">
      <c r="A1113" s="36"/>
    </row>
    <row r="1114" spans="1:1" x14ac:dyDescent="0.25">
      <c r="A1114" s="36"/>
    </row>
    <row r="1115" spans="1:1" x14ac:dyDescent="0.25">
      <c r="A1115" s="36"/>
    </row>
    <row r="1116" spans="1:1" x14ac:dyDescent="0.25">
      <c r="A1116" s="36"/>
    </row>
    <row r="1117" spans="1:1" x14ac:dyDescent="0.25">
      <c r="A1117" s="36"/>
    </row>
    <row r="1118" spans="1:1" x14ac:dyDescent="0.25">
      <c r="A1118" s="36"/>
    </row>
    <row r="1119" spans="1:1" x14ac:dyDescent="0.25">
      <c r="A1119" s="36"/>
    </row>
    <row r="1120" spans="1:1" x14ac:dyDescent="0.25">
      <c r="A1120" s="36"/>
    </row>
    <row r="1121" spans="1:1" x14ac:dyDescent="0.25">
      <c r="A1121" s="36"/>
    </row>
    <row r="1122" spans="1:1" x14ac:dyDescent="0.25">
      <c r="A1122" s="36"/>
    </row>
    <row r="1123" spans="1:1" x14ac:dyDescent="0.25">
      <c r="A1123" s="36"/>
    </row>
    <row r="1124" spans="1:1" x14ac:dyDescent="0.25">
      <c r="A1124" s="36"/>
    </row>
    <row r="1125" spans="1:1" x14ac:dyDescent="0.25">
      <c r="A1125" s="36"/>
    </row>
    <row r="1126" spans="1:1" x14ac:dyDescent="0.25">
      <c r="A1126" s="36"/>
    </row>
    <row r="1127" spans="1:1" x14ac:dyDescent="0.25">
      <c r="A1127" s="36"/>
    </row>
    <row r="1128" spans="1:1" x14ac:dyDescent="0.25">
      <c r="A1128" s="36"/>
    </row>
    <row r="1129" spans="1:1" x14ac:dyDescent="0.25">
      <c r="A1129" s="36"/>
    </row>
    <row r="1130" spans="1:1" x14ac:dyDescent="0.25">
      <c r="A1130" s="36"/>
    </row>
    <row r="1131" spans="1:1" x14ac:dyDescent="0.25">
      <c r="A1131" s="36"/>
    </row>
    <row r="1132" spans="1:1" x14ac:dyDescent="0.25">
      <c r="A1132" s="36"/>
    </row>
    <row r="1133" spans="1:1" x14ac:dyDescent="0.25">
      <c r="A1133" s="36"/>
    </row>
    <row r="1134" spans="1:1" x14ac:dyDescent="0.25">
      <c r="A1134" s="36"/>
    </row>
    <row r="1135" spans="1:1" x14ac:dyDescent="0.25">
      <c r="A1135" s="36"/>
    </row>
    <row r="1136" spans="1:1" x14ac:dyDescent="0.25">
      <c r="A1136" s="36"/>
    </row>
    <row r="1137" spans="1:1" x14ac:dyDescent="0.25">
      <c r="A1137" s="36"/>
    </row>
    <row r="1138" spans="1:1" x14ac:dyDescent="0.25">
      <c r="A1138" s="36"/>
    </row>
    <row r="1139" spans="1:1" x14ac:dyDescent="0.25">
      <c r="A1139" s="36"/>
    </row>
    <row r="1140" spans="1:1" x14ac:dyDescent="0.25">
      <c r="A1140" s="36"/>
    </row>
    <row r="1141" spans="1:1" x14ac:dyDescent="0.25">
      <c r="A1141" s="36"/>
    </row>
    <row r="1142" spans="1:1" x14ac:dyDescent="0.25">
      <c r="A1142" s="36"/>
    </row>
    <row r="1143" spans="1:1" x14ac:dyDescent="0.25">
      <c r="A1143" s="36"/>
    </row>
    <row r="1144" spans="1:1" x14ac:dyDescent="0.25">
      <c r="A1144" s="36"/>
    </row>
    <row r="1145" spans="1:1" x14ac:dyDescent="0.25">
      <c r="A1145" s="36"/>
    </row>
    <row r="1146" spans="1:1" x14ac:dyDescent="0.25">
      <c r="A1146" s="36"/>
    </row>
    <row r="1147" spans="1:1" x14ac:dyDescent="0.25">
      <c r="A1147" s="36"/>
    </row>
    <row r="1148" spans="1:1" x14ac:dyDescent="0.25">
      <c r="A1148" s="36"/>
    </row>
    <row r="1149" spans="1:1" x14ac:dyDescent="0.25">
      <c r="A1149" s="36"/>
    </row>
    <row r="1150" spans="1:1" x14ac:dyDescent="0.25">
      <c r="A1150" s="36"/>
    </row>
    <row r="1151" spans="1:1" x14ac:dyDescent="0.25">
      <c r="A1151" s="36"/>
    </row>
    <row r="1152" spans="1:1" x14ac:dyDescent="0.25">
      <c r="A1152" s="36"/>
    </row>
    <row r="1153" spans="1:1" x14ac:dyDescent="0.25">
      <c r="A1153" s="36"/>
    </row>
    <row r="1154" spans="1:1" x14ac:dyDescent="0.25">
      <c r="A1154" s="36"/>
    </row>
    <row r="1155" spans="1:1" x14ac:dyDescent="0.25">
      <c r="A1155" s="36"/>
    </row>
    <row r="1156" spans="1:1" x14ac:dyDescent="0.25">
      <c r="A1156" s="36"/>
    </row>
    <row r="1157" spans="1:1" x14ac:dyDescent="0.25">
      <c r="A1157" s="36"/>
    </row>
    <row r="1158" spans="1:1" x14ac:dyDescent="0.25">
      <c r="A1158" s="36"/>
    </row>
    <row r="1159" spans="1:1" x14ac:dyDescent="0.25">
      <c r="A1159" s="36"/>
    </row>
    <row r="1160" spans="1:1" x14ac:dyDescent="0.25">
      <c r="A1160" s="36"/>
    </row>
    <row r="1161" spans="1:1" x14ac:dyDescent="0.25">
      <c r="A1161" s="36"/>
    </row>
    <row r="1162" spans="1:1" x14ac:dyDescent="0.25">
      <c r="A1162" s="36"/>
    </row>
    <row r="1163" spans="1:1" x14ac:dyDescent="0.25">
      <c r="A1163" s="36"/>
    </row>
    <row r="1164" spans="1:1" x14ac:dyDescent="0.25">
      <c r="A1164" s="36"/>
    </row>
    <row r="1165" spans="1:1" x14ac:dyDescent="0.25">
      <c r="A1165" s="36"/>
    </row>
    <row r="1166" spans="1:1" x14ac:dyDescent="0.25">
      <c r="A1166" s="36"/>
    </row>
    <row r="1167" spans="1:1" x14ac:dyDescent="0.25">
      <c r="A1167" s="36"/>
    </row>
    <row r="1168" spans="1:1" x14ac:dyDescent="0.25">
      <c r="A1168" s="36"/>
    </row>
    <row r="1169" spans="1:1" x14ac:dyDescent="0.25">
      <c r="A1169" s="36"/>
    </row>
    <row r="1170" spans="1:1" x14ac:dyDescent="0.25">
      <c r="A1170" s="36"/>
    </row>
    <row r="1171" spans="1:1" x14ac:dyDescent="0.25">
      <c r="A1171" s="36"/>
    </row>
    <row r="1172" spans="1:1" x14ac:dyDescent="0.25">
      <c r="A1172" s="36"/>
    </row>
    <row r="1173" spans="1:1" x14ac:dyDescent="0.25">
      <c r="A1173" s="36"/>
    </row>
    <row r="1174" spans="1:1" x14ac:dyDescent="0.25">
      <c r="A1174" s="36"/>
    </row>
    <row r="1175" spans="1:1" x14ac:dyDescent="0.25">
      <c r="A1175" s="36"/>
    </row>
    <row r="1176" spans="1:1" x14ac:dyDescent="0.25">
      <c r="A1176" s="36"/>
    </row>
    <row r="1177" spans="1:1" x14ac:dyDescent="0.25">
      <c r="A1177" s="36"/>
    </row>
    <row r="1178" spans="1:1" x14ac:dyDescent="0.25">
      <c r="A1178" s="36"/>
    </row>
    <row r="1179" spans="1:1" x14ac:dyDescent="0.25">
      <c r="A1179" s="36"/>
    </row>
    <row r="1180" spans="1:1" x14ac:dyDescent="0.25">
      <c r="A1180" s="36"/>
    </row>
    <row r="1181" spans="1:1" x14ac:dyDescent="0.25">
      <c r="A1181" s="36"/>
    </row>
    <row r="1182" spans="1:1" x14ac:dyDescent="0.25">
      <c r="A1182" s="36"/>
    </row>
    <row r="1183" spans="1:1" x14ac:dyDescent="0.25">
      <c r="A1183" s="36"/>
    </row>
    <row r="1184" spans="1:1" x14ac:dyDescent="0.25">
      <c r="A1184" s="36"/>
    </row>
    <row r="1185" spans="1:1" x14ac:dyDescent="0.25">
      <c r="A1185" s="36"/>
    </row>
    <row r="1186" spans="1:1" x14ac:dyDescent="0.25">
      <c r="A1186" s="36"/>
    </row>
    <row r="1187" spans="1:1" x14ac:dyDescent="0.25">
      <c r="A1187" s="36"/>
    </row>
    <row r="1188" spans="1:1" x14ac:dyDescent="0.25">
      <c r="A1188" s="36"/>
    </row>
    <row r="1189" spans="1:1" x14ac:dyDescent="0.25">
      <c r="A1189" s="36"/>
    </row>
    <row r="1190" spans="1:1" x14ac:dyDescent="0.25">
      <c r="A1190" s="36"/>
    </row>
    <row r="1191" spans="1:1" x14ac:dyDescent="0.25">
      <c r="A1191" s="36"/>
    </row>
    <row r="1192" spans="1:1" x14ac:dyDescent="0.25">
      <c r="A1192" s="36"/>
    </row>
    <row r="1193" spans="1:1" x14ac:dyDescent="0.25">
      <c r="A1193" s="36"/>
    </row>
    <row r="1194" spans="1:1" x14ac:dyDescent="0.25">
      <c r="A1194" s="36"/>
    </row>
    <row r="1195" spans="1:1" x14ac:dyDescent="0.25">
      <c r="A1195" s="36"/>
    </row>
    <row r="1196" spans="1:1" x14ac:dyDescent="0.25">
      <c r="A1196" s="36"/>
    </row>
    <row r="1197" spans="1:1" x14ac:dyDescent="0.25">
      <c r="A1197" s="36"/>
    </row>
    <row r="1198" spans="1:1" x14ac:dyDescent="0.25">
      <c r="A1198" s="36"/>
    </row>
    <row r="1199" spans="1:1" x14ac:dyDescent="0.25">
      <c r="A1199" s="36"/>
    </row>
    <row r="1200" spans="1:1" x14ac:dyDescent="0.25">
      <c r="A1200" s="36"/>
    </row>
    <row r="1201" spans="1:1" x14ac:dyDescent="0.25">
      <c r="A1201" s="36"/>
    </row>
    <row r="1202" spans="1:1" x14ac:dyDescent="0.25">
      <c r="A1202" s="36"/>
    </row>
    <row r="1203" spans="1:1" x14ac:dyDescent="0.25">
      <c r="A1203" s="36"/>
    </row>
    <row r="1204" spans="1:1" x14ac:dyDescent="0.25">
      <c r="A1204" s="36"/>
    </row>
    <row r="1205" spans="1:1" x14ac:dyDescent="0.25">
      <c r="A1205" s="36"/>
    </row>
    <row r="1206" spans="1:1" x14ac:dyDescent="0.25">
      <c r="A1206" s="36"/>
    </row>
    <row r="1207" spans="1:1" x14ac:dyDescent="0.25">
      <c r="A1207" s="36"/>
    </row>
    <row r="1208" spans="1:1" x14ac:dyDescent="0.25">
      <c r="A1208" s="36"/>
    </row>
    <row r="1209" spans="1:1" x14ac:dyDescent="0.25">
      <c r="A1209" s="36"/>
    </row>
    <row r="1210" spans="1:1" x14ac:dyDescent="0.25">
      <c r="A1210" s="36"/>
    </row>
    <row r="1211" spans="1:1" x14ac:dyDescent="0.25">
      <c r="A1211" s="36"/>
    </row>
    <row r="1212" spans="1:1" x14ac:dyDescent="0.25">
      <c r="A1212" s="36"/>
    </row>
    <row r="1213" spans="1:1" x14ac:dyDescent="0.25">
      <c r="A1213" s="36"/>
    </row>
    <row r="1214" spans="1:1" x14ac:dyDescent="0.25">
      <c r="A1214" s="36"/>
    </row>
    <row r="1215" spans="1:1" x14ac:dyDescent="0.25">
      <c r="A1215" s="36"/>
    </row>
    <row r="1216" spans="1:1" x14ac:dyDescent="0.25">
      <c r="A1216" s="36"/>
    </row>
    <row r="1217" spans="1:1" x14ac:dyDescent="0.25">
      <c r="A1217" s="36"/>
    </row>
    <row r="1218" spans="1:1" x14ac:dyDescent="0.25">
      <c r="A1218" s="36"/>
    </row>
    <row r="1219" spans="1:1" x14ac:dyDescent="0.25">
      <c r="A1219" s="36"/>
    </row>
    <row r="1220" spans="1:1" x14ac:dyDescent="0.25">
      <c r="A1220" s="36"/>
    </row>
    <row r="1221" spans="1:1" x14ac:dyDescent="0.25">
      <c r="A1221" s="36"/>
    </row>
    <row r="1222" spans="1:1" x14ac:dyDescent="0.25">
      <c r="A1222" s="36"/>
    </row>
    <row r="1223" spans="1:1" x14ac:dyDescent="0.25">
      <c r="A1223" s="36"/>
    </row>
    <row r="1224" spans="1:1" x14ac:dyDescent="0.25">
      <c r="A1224" s="36"/>
    </row>
    <row r="1225" spans="1:1" x14ac:dyDescent="0.25">
      <c r="A1225" s="36"/>
    </row>
    <row r="1226" spans="1:1" x14ac:dyDescent="0.25">
      <c r="A1226" s="36"/>
    </row>
    <row r="1227" spans="1:1" x14ac:dyDescent="0.25">
      <c r="A1227" s="36"/>
    </row>
    <row r="1228" spans="1:1" x14ac:dyDescent="0.25">
      <c r="A1228" s="36"/>
    </row>
    <row r="1229" spans="1:1" x14ac:dyDescent="0.25">
      <c r="A1229" s="36"/>
    </row>
    <row r="1230" spans="1:1" x14ac:dyDescent="0.25">
      <c r="A1230" s="36"/>
    </row>
    <row r="1231" spans="1:1" x14ac:dyDescent="0.25">
      <c r="A1231" s="36"/>
    </row>
    <row r="1232" spans="1:1" x14ac:dyDescent="0.25">
      <c r="A1232" s="36"/>
    </row>
    <row r="1233" spans="1:1" x14ac:dyDescent="0.25">
      <c r="A1233" s="36"/>
    </row>
    <row r="1234" spans="1:1" x14ac:dyDescent="0.25">
      <c r="A1234" s="36"/>
    </row>
    <row r="1235" spans="1:1" x14ac:dyDescent="0.25">
      <c r="A1235" s="36"/>
    </row>
    <row r="1236" spans="1:1" x14ac:dyDescent="0.25">
      <c r="A1236" s="36"/>
    </row>
    <row r="1237" spans="1:1" x14ac:dyDescent="0.25">
      <c r="A1237" s="36"/>
    </row>
    <row r="1238" spans="1:1" x14ac:dyDescent="0.25">
      <c r="A1238" s="36"/>
    </row>
    <row r="1239" spans="1:1" x14ac:dyDescent="0.25">
      <c r="A1239" s="36"/>
    </row>
    <row r="1240" spans="1:1" x14ac:dyDescent="0.25">
      <c r="A1240" s="36"/>
    </row>
    <row r="1241" spans="1:1" x14ac:dyDescent="0.25">
      <c r="A1241" s="36"/>
    </row>
    <row r="1242" spans="1:1" x14ac:dyDescent="0.25">
      <c r="A1242" s="36"/>
    </row>
    <row r="1243" spans="1:1" x14ac:dyDescent="0.25">
      <c r="A1243" s="36"/>
    </row>
    <row r="1244" spans="1:1" x14ac:dyDescent="0.25">
      <c r="A1244" s="36"/>
    </row>
    <row r="1245" spans="1:1" x14ac:dyDescent="0.25">
      <c r="A1245" s="36"/>
    </row>
    <row r="1246" spans="1:1" x14ac:dyDescent="0.25">
      <c r="A1246" s="36"/>
    </row>
    <row r="1247" spans="1:1" x14ac:dyDescent="0.25">
      <c r="A1247" s="36"/>
    </row>
    <row r="1248" spans="1:1" x14ac:dyDescent="0.25">
      <c r="A1248" s="36"/>
    </row>
    <row r="1249" spans="1:1" x14ac:dyDescent="0.25">
      <c r="A1249" s="36"/>
    </row>
    <row r="1250" spans="1:1" x14ac:dyDescent="0.25">
      <c r="A1250" s="36"/>
    </row>
    <row r="1251" spans="1:1" x14ac:dyDescent="0.25">
      <c r="A1251" s="36"/>
    </row>
    <row r="1252" spans="1:1" x14ac:dyDescent="0.25">
      <c r="A1252" s="36"/>
    </row>
    <row r="1253" spans="1:1" x14ac:dyDescent="0.25">
      <c r="A1253" s="36"/>
    </row>
    <row r="1254" spans="1:1" x14ac:dyDescent="0.25">
      <c r="A1254" s="36"/>
    </row>
    <row r="1255" spans="1:1" x14ac:dyDescent="0.25">
      <c r="A1255" s="36"/>
    </row>
    <row r="1256" spans="1:1" x14ac:dyDescent="0.25">
      <c r="A1256" s="36"/>
    </row>
    <row r="1257" spans="1:1" x14ac:dyDescent="0.25">
      <c r="A1257" s="36"/>
    </row>
    <row r="1258" spans="1:1" x14ac:dyDescent="0.25">
      <c r="A1258" s="36"/>
    </row>
    <row r="1259" spans="1:1" x14ac:dyDescent="0.25">
      <c r="A1259" s="36"/>
    </row>
    <row r="1260" spans="1:1" x14ac:dyDescent="0.25">
      <c r="A1260" s="36"/>
    </row>
    <row r="1261" spans="1:1" x14ac:dyDescent="0.25">
      <c r="A1261" s="36"/>
    </row>
    <row r="1262" spans="1:1" x14ac:dyDescent="0.25">
      <c r="A1262" s="36"/>
    </row>
    <row r="1263" spans="1:1" x14ac:dyDescent="0.25">
      <c r="A1263" s="36"/>
    </row>
    <row r="1264" spans="1:1" x14ac:dyDescent="0.25">
      <c r="A1264" s="36"/>
    </row>
    <row r="1265" spans="1:1" x14ac:dyDescent="0.25">
      <c r="A1265" s="36"/>
    </row>
    <row r="1266" spans="1:1" x14ac:dyDescent="0.25">
      <c r="A1266" s="36"/>
    </row>
    <row r="1267" spans="1:1" x14ac:dyDescent="0.25">
      <c r="A1267" s="36"/>
    </row>
    <row r="1268" spans="1:1" x14ac:dyDescent="0.25">
      <c r="A1268" s="36"/>
    </row>
    <row r="1269" spans="1:1" x14ac:dyDescent="0.25">
      <c r="A1269" s="36"/>
    </row>
    <row r="1270" spans="1:1" x14ac:dyDescent="0.25">
      <c r="A1270" s="36"/>
    </row>
    <row r="1271" spans="1:1" x14ac:dyDescent="0.25">
      <c r="A1271" s="36"/>
    </row>
    <row r="1272" spans="1:1" x14ac:dyDescent="0.25">
      <c r="A1272" s="36"/>
    </row>
    <row r="1273" spans="1:1" x14ac:dyDescent="0.25">
      <c r="A1273" s="36"/>
    </row>
    <row r="1274" spans="1:1" x14ac:dyDescent="0.25">
      <c r="A1274" s="36"/>
    </row>
    <row r="1275" spans="1:1" x14ac:dyDescent="0.25">
      <c r="A1275" s="36"/>
    </row>
    <row r="1276" spans="1:1" x14ac:dyDescent="0.25">
      <c r="A1276" s="36"/>
    </row>
    <row r="1277" spans="1:1" x14ac:dyDescent="0.25">
      <c r="A1277" s="36"/>
    </row>
    <row r="1278" spans="1:1" x14ac:dyDescent="0.25">
      <c r="A1278" s="36"/>
    </row>
    <row r="1279" spans="1:1" x14ac:dyDescent="0.25">
      <c r="A1279" s="36"/>
    </row>
    <row r="1280" spans="1:1" x14ac:dyDescent="0.25">
      <c r="A1280" s="36"/>
    </row>
    <row r="1281" spans="1:1" x14ac:dyDescent="0.25">
      <c r="A1281" s="36"/>
    </row>
    <row r="1282" spans="1:1" x14ac:dyDescent="0.25">
      <c r="A1282" s="36"/>
    </row>
    <row r="1283" spans="1:1" x14ac:dyDescent="0.25">
      <c r="A1283" s="36"/>
    </row>
    <row r="1284" spans="1:1" x14ac:dyDescent="0.25">
      <c r="A1284" s="36"/>
    </row>
    <row r="1285" spans="1:1" x14ac:dyDescent="0.25">
      <c r="A1285" s="36"/>
    </row>
    <row r="1286" spans="1:1" x14ac:dyDescent="0.25">
      <c r="A1286" s="36"/>
    </row>
    <row r="1287" spans="1:1" x14ac:dyDescent="0.25">
      <c r="A1287" s="36"/>
    </row>
    <row r="1288" spans="1:1" x14ac:dyDescent="0.25">
      <c r="A1288" s="36"/>
    </row>
    <row r="1289" spans="1:1" x14ac:dyDescent="0.25">
      <c r="A1289" s="36"/>
    </row>
    <row r="1290" spans="1:1" x14ac:dyDescent="0.25">
      <c r="A1290" s="36"/>
    </row>
    <row r="1291" spans="1:1" x14ac:dyDescent="0.25">
      <c r="A1291" s="36"/>
    </row>
    <row r="1292" spans="1:1" x14ac:dyDescent="0.25">
      <c r="A1292" s="36"/>
    </row>
    <row r="1293" spans="1:1" x14ac:dyDescent="0.25">
      <c r="A1293" s="36"/>
    </row>
    <row r="1294" spans="1:1" x14ac:dyDescent="0.25">
      <c r="A1294" s="36"/>
    </row>
    <row r="1295" spans="1:1" x14ac:dyDescent="0.25">
      <c r="A1295" s="36"/>
    </row>
    <row r="1296" spans="1:1" x14ac:dyDescent="0.25">
      <c r="A1296" s="36"/>
    </row>
    <row r="1297" spans="1:1" x14ac:dyDescent="0.25">
      <c r="A1297" s="36"/>
    </row>
    <row r="1298" spans="1:1" x14ac:dyDescent="0.25">
      <c r="A1298" s="36"/>
    </row>
    <row r="1299" spans="1:1" x14ac:dyDescent="0.25">
      <c r="A1299" s="36"/>
    </row>
    <row r="1300" spans="1:1" x14ac:dyDescent="0.25">
      <c r="A1300" s="36"/>
    </row>
    <row r="1301" spans="1:1" x14ac:dyDescent="0.25">
      <c r="A1301" s="36"/>
    </row>
    <row r="1302" spans="1:1" x14ac:dyDescent="0.25">
      <c r="A1302" s="36"/>
    </row>
    <row r="1303" spans="1:1" x14ac:dyDescent="0.25">
      <c r="A1303" s="36"/>
    </row>
    <row r="1304" spans="1:1" x14ac:dyDescent="0.25">
      <c r="A1304" s="36"/>
    </row>
    <row r="1305" spans="1:1" x14ac:dyDescent="0.25">
      <c r="A1305" s="36"/>
    </row>
    <row r="1306" spans="1:1" x14ac:dyDescent="0.25">
      <c r="A1306" s="36"/>
    </row>
    <row r="1308" spans="1:1" x14ac:dyDescent="0.25">
      <c r="A1308" s="36"/>
    </row>
    <row r="1309" spans="1:1" x14ac:dyDescent="0.25">
      <c r="A1309" s="36"/>
    </row>
    <row r="1310" spans="1:1" x14ac:dyDescent="0.25">
      <c r="A1310" s="36"/>
    </row>
    <row r="1311" spans="1:1" x14ac:dyDescent="0.25">
      <c r="A1311" s="36"/>
    </row>
    <row r="1312" spans="1:1" x14ac:dyDescent="0.25">
      <c r="A1312" s="36"/>
    </row>
    <row r="1313" spans="1:1" x14ac:dyDescent="0.25">
      <c r="A1313" s="36"/>
    </row>
    <row r="1314" spans="1:1" x14ac:dyDescent="0.25">
      <c r="A1314" s="36"/>
    </row>
    <row r="1315" spans="1:1" x14ac:dyDescent="0.25">
      <c r="A1315" s="36"/>
    </row>
    <row r="1316" spans="1:1" x14ac:dyDescent="0.25">
      <c r="A1316" s="36"/>
    </row>
    <row r="1317" spans="1:1" x14ac:dyDescent="0.25">
      <c r="A1317" s="36"/>
    </row>
    <row r="1318" spans="1:1" x14ac:dyDescent="0.25">
      <c r="A1318" s="36"/>
    </row>
    <row r="1319" spans="1:1" x14ac:dyDescent="0.25">
      <c r="A1319" s="36"/>
    </row>
    <row r="1320" spans="1:1" x14ac:dyDescent="0.25">
      <c r="A1320" s="36"/>
    </row>
    <row r="1321" spans="1:1" x14ac:dyDescent="0.25">
      <c r="A1321" s="36"/>
    </row>
    <row r="1322" spans="1:1" x14ac:dyDescent="0.25">
      <c r="A1322" s="36"/>
    </row>
    <row r="1323" spans="1:1" x14ac:dyDescent="0.25">
      <c r="A1323" s="36"/>
    </row>
    <row r="1324" spans="1:1" x14ac:dyDescent="0.25">
      <c r="A1324" s="36"/>
    </row>
    <row r="1325" spans="1:1" x14ac:dyDescent="0.25">
      <c r="A1325" s="36"/>
    </row>
    <row r="1326" spans="1:1" x14ac:dyDescent="0.25">
      <c r="A1326" s="36"/>
    </row>
    <row r="1327" spans="1:1" x14ac:dyDescent="0.25">
      <c r="A1327" s="36"/>
    </row>
    <row r="1328" spans="1:1" x14ac:dyDescent="0.25">
      <c r="A1328" s="36"/>
    </row>
    <row r="1329" spans="1:1" x14ac:dyDescent="0.25">
      <c r="A1329" s="36"/>
    </row>
    <row r="1330" spans="1:1" x14ac:dyDescent="0.25">
      <c r="A1330" s="36"/>
    </row>
    <row r="1331" spans="1:1" x14ac:dyDescent="0.25">
      <c r="A1331" s="36"/>
    </row>
    <row r="1332" spans="1:1" x14ac:dyDescent="0.25">
      <c r="A1332" s="36"/>
    </row>
    <row r="1333" spans="1:1" x14ac:dyDescent="0.25">
      <c r="A1333" s="36"/>
    </row>
    <row r="1334" spans="1:1" x14ac:dyDescent="0.25">
      <c r="A1334" s="36"/>
    </row>
    <row r="1335" spans="1:1" x14ac:dyDescent="0.25">
      <c r="A1335" s="36"/>
    </row>
    <row r="1336" spans="1:1" x14ac:dyDescent="0.25">
      <c r="A1336" s="36"/>
    </row>
    <row r="1337" spans="1:1" x14ac:dyDescent="0.25">
      <c r="A1337" s="36"/>
    </row>
    <row r="1338" spans="1:1" x14ac:dyDescent="0.25">
      <c r="A1338" s="36"/>
    </row>
    <row r="1339" spans="1:1" x14ac:dyDescent="0.25">
      <c r="A1339" s="36"/>
    </row>
    <row r="1340" spans="1:1" x14ac:dyDescent="0.25">
      <c r="A1340" s="36"/>
    </row>
    <row r="1341" spans="1:1" x14ac:dyDescent="0.25">
      <c r="A1341" s="36"/>
    </row>
    <row r="1342" spans="1:1" x14ac:dyDescent="0.25">
      <c r="A1342" s="36"/>
    </row>
    <row r="1343" spans="1:1" x14ac:dyDescent="0.25">
      <c r="A1343" s="36"/>
    </row>
    <row r="1344" spans="1:1" x14ac:dyDescent="0.25">
      <c r="A1344" s="36"/>
    </row>
    <row r="1345" spans="1:1" x14ac:dyDescent="0.25">
      <c r="A1345" s="36"/>
    </row>
    <row r="1346" spans="1:1" x14ac:dyDescent="0.25">
      <c r="A1346" s="36"/>
    </row>
    <row r="1347" spans="1:1" x14ac:dyDescent="0.25">
      <c r="A1347" s="36"/>
    </row>
    <row r="1348" spans="1:1" x14ac:dyDescent="0.25">
      <c r="A1348" s="36"/>
    </row>
    <row r="1349" spans="1:1" x14ac:dyDescent="0.25">
      <c r="A1349" s="36"/>
    </row>
    <row r="1350" spans="1:1" x14ac:dyDescent="0.25">
      <c r="A1350" s="36"/>
    </row>
    <row r="1351" spans="1:1" x14ac:dyDescent="0.25">
      <c r="A1351" s="36"/>
    </row>
    <row r="1352" spans="1:1" x14ac:dyDescent="0.25">
      <c r="A1352" s="36"/>
    </row>
    <row r="1353" spans="1:1" x14ac:dyDescent="0.25">
      <c r="A1353" s="36"/>
    </row>
    <row r="1354" spans="1:1" x14ac:dyDescent="0.25">
      <c r="A1354" s="36"/>
    </row>
    <row r="1355" spans="1:1" x14ac:dyDescent="0.25">
      <c r="A1355" s="36"/>
    </row>
    <row r="1356" spans="1:1" x14ac:dyDescent="0.25">
      <c r="A1356" s="36"/>
    </row>
    <row r="1357" spans="1:1" x14ac:dyDescent="0.25">
      <c r="A1357" s="36"/>
    </row>
    <row r="1358" spans="1:1" x14ac:dyDescent="0.25">
      <c r="A1358" s="36"/>
    </row>
    <row r="1359" spans="1:1" x14ac:dyDescent="0.25">
      <c r="A1359" s="36"/>
    </row>
    <row r="1360" spans="1:1" x14ac:dyDescent="0.25">
      <c r="A1360" s="36"/>
    </row>
    <row r="1361" spans="1:1" x14ac:dyDescent="0.25">
      <c r="A1361" s="36"/>
    </row>
    <row r="1362" spans="1:1" x14ac:dyDescent="0.25">
      <c r="A1362" s="36"/>
    </row>
    <row r="1363" spans="1:1" x14ac:dyDescent="0.25">
      <c r="A1363" s="36"/>
    </row>
    <row r="4446" spans="1:1" ht="18.75" x14ac:dyDescent="0.25">
      <c r="A4446" s="35"/>
    </row>
    <row r="4463" spans="1:1" ht="18.75" x14ac:dyDescent="0.25">
      <c r="A4463" s="35"/>
    </row>
    <row r="4587" spans="1:1" ht="18.75" x14ac:dyDescent="0.25">
      <c r="A4587" s="35"/>
    </row>
    <row r="4711" spans="1:1" ht="18.75" x14ac:dyDescent="0.25">
      <c r="A4711" s="35"/>
    </row>
    <row r="4726" spans="1:1" ht="18.75" x14ac:dyDescent="0.25">
      <c r="A4726" s="35"/>
    </row>
    <row r="4741" spans="1:1" ht="18.75" x14ac:dyDescent="0.25">
      <c r="A4741" s="35"/>
    </row>
    <row r="4793" spans="1:1" ht="18.75" x14ac:dyDescent="0.25">
      <c r="A4793" s="35"/>
    </row>
    <row r="4845" spans="1:1" ht="18.75" x14ac:dyDescent="0.25">
      <c r="A4845" s="35"/>
    </row>
    <row r="4897" spans="1:1" ht="18.75" x14ac:dyDescent="0.25">
      <c r="A4897" s="35"/>
    </row>
    <row r="4949" spans="1:1" ht="18.75" x14ac:dyDescent="0.25">
      <c r="A4949" s="35"/>
    </row>
    <row r="5001" spans="1:1" ht="18.75" x14ac:dyDescent="0.25">
      <c r="A5001" s="35"/>
    </row>
    <row r="5053" spans="1:1" ht="18.75" x14ac:dyDescent="0.25">
      <c r="A5053" s="35"/>
    </row>
  </sheetData>
  <phoneticPr fontId="2" type="noConversion"/>
  <conditionalFormatting sqref="B1308:B1048576 B1:B1306">
    <cfRule type="top10" dxfId="11" priority="1" bottom="1" rank="1"/>
    <cfRule type="top10" dxfId="10" priority="2" rank="1"/>
    <cfRule type="cellIs" dxfId="9" priority="3" operator="lessThan">
      <formula>-120000</formula>
    </cfRule>
    <cfRule type="cellIs" dxfId="8" priority="4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BA64-52BE-4CE3-8E3A-B1AD3A1740D6}">
  <dimension ref="A1:O5053"/>
  <sheetViews>
    <sheetView tabSelected="1" workbookViewId="0">
      <selection activeCell="E22" sqref="E22"/>
    </sheetView>
  </sheetViews>
  <sheetFormatPr defaultRowHeight="16.5" x14ac:dyDescent="0.25"/>
  <cols>
    <col min="1" max="1" width="15.625" style="21" customWidth="1"/>
    <col min="2" max="2" width="20.625" style="20" customWidth="1"/>
    <col min="3" max="3" width="14.75" style="2" customWidth="1"/>
    <col min="4" max="4" width="13.875" style="2" customWidth="1"/>
    <col min="5" max="6" width="9" style="2"/>
    <col min="7" max="7" width="13.875" style="3" bestFit="1" customWidth="1"/>
    <col min="8" max="8" width="12.625" style="3" bestFit="1" customWidth="1"/>
    <col min="9" max="9" width="11.75" style="3" bestFit="1" customWidth="1"/>
    <col min="10" max="10" width="12" style="3" customWidth="1"/>
    <col min="11" max="11" width="10.125" style="3" bestFit="1" customWidth="1"/>
    <col min="12" max="12" width="21.375" style="3" bestFit="1" customWidth="1"/>
    <col min="13" max="16384" width="9" style="38"/>
  </cols>
  <sheetData>
    <row r="1" spans="1:15" x14ac:dyDescent="0.25">
      <c r="A1" s="34" t="s">
        <v>23</v>
      </c>
      <c r="B1" s="32" t="s">
        <v>24</v>
      </c>
      <c r="C1" s="2" t="s">
        <v>38</v>
      </c>
      <c r="D1" s="2" t="s">
        <v>39</v>
      </c>
      <c r="E1" s="2" t="s">
        <v>40</v>
      </c>
    </row>
    <row r="2" spans="1:15" x14ac:dyDescent="0.25">
      <c r="A2" s="36">
        <v>45749</v>
      </c>
      <c r="B2" s="20">
        <v>-3200</v>
      </c>
      <c r="C2" s="2">
        <f>VLOOKUP($A2,級距!$A:$K,9,FALSE)</f>
        <v>7</v>
      </c>
      <c r="D2" s="2">
        <f>VLOOKUP($A2,級距!A:K,10,FALSE)</f>
        <v>1</v>
      </c>
      <c r="E2" s="2">
        <f>VLOOKUP($A2,級距!A:K,11,FALSE)</f>
        <v>1</v>
      </c>
      <c r="F2" s="2">
        <f t="shared" ref="F2:F66" si="0">IF(B2&lt;&gt;0,1,0)</f>
        <v>1</v>
      </c>
      <c r="G2" s="6" t="s">
        <v>25</v>
      </c>
      <c r="H2" s="7">
        <f>MAX(B2:B800)</f>
        <v>42300.000000000196</v>
      </c>
      <c r="I2" s="22">
        <f>ABS(H2/H3)</f>
        <v>1.8883928571428152</v>
      </c>
      <c r="J2" s="6"/>
      <c r="K2" s="6"/>
      <c r="O2" s="15" t="s">
        <v>18</v>
      </c>
    </row>
    <row r="3" spans="1:15" x14ac:dyDescent="0.25">
      <c r="A3" s="36">
        <v>45737</v>
      </c>
      <c r="B3" s="20">
        <v>-8520</v>
      </c>
      <c r="C3" s="2">
        <f>VLOOKUP($A3,級距!$A:$K,9,FALSE)</f>
        <v>8</v>
      </c>
      <c r="D3" s="2">
        <f>VLOOKUP($A3,級距!A:K,10,FALSE)</f>
        <v>7</v>
      </c>
      <c r="E3" s="2">
        <f>VLOOKUP($A3,級距!A:K,11,FALSE)</f>
        <v>4</v>
      </c>
      <c r="F3" s="2">
        <f t="shared" si="0"/>
        <v>1</v>
      </c>
      <c r="G3" s="6" t="s">
        <v>26</v>
      </c>
      <c r="H3" s="7">
        <f>MIN(B2:B800)</f>
        <v>-22400.0000000006</v>
      </c>
      <c r="I3" s="6"/>
      <c r="J3" s="6"/>
      <c r="K3" s="6"/>
    </row>
    <row r="4" spans="1:15" x14ac:dyDescent="0.25">
      <c r="A4" s="36">
        <v>45735</v>
      </c>
      <c r="B4" s="20">
        <v>4800</v>
      </c>
      <c r="C4" s="2">
        <f>VLOOKUP($A4,級距!$A:$K,9,FALSE)</f>
        <v>10</v>
      </c>
      <c r="D4" s="2">
        <f>VLOOKUP($A4,級距!A:K,10,FALSE)</f>
        <v>5</v>
      </c>
      <c r="E4" s="2">
        <f>VLOOKUP($A4,級距!A:K,11,FALSE)</f>
        <v>1</v>
      </c>
      <c r="F4" s="2">
        <f t="shared" si="0"/>
        <v>1</v>
      </c>
      <c r="G4" s="6" t="s">
        <v>27</v>
      </c>
      <c r="H4" s="6">
        <v>1</v>
      </c>
      <c r="I4" s="6">
        <v>2</v>
      </c>
      <c r="J4" s="6">
        <v>3</v>
      </c>
      <c r="K4" s="6">
        <v>4</v>
      </c>
      <c r="L4" s="4" t="s">
        <v>28</v>
      </c>
      <c r="O4" s="38" t="s">
        <v>11</v>
      </c>
    </row>
    <row r="5" spans="1:15" x14ac:dyDescent="0.25">
      <c r="A5" s="36">
        <v>45730</v>
      </c>
      <c r="B5" s="20">
        <v>-3800</v>
      </c>
      <c r="C5" s="2">
        <f>VLOOKUP($A5,級距!$A:$K,9,FALSE)</f>
        <v>8</v>
      </c>
      <c r="D5" s="2">
        <f>VLOOKUP($A5,級距!A:K,10,FALSE)</f>
        <v>4</v>
      </c>
      <c r="E5" s="2">
        <f>VLOOKUP($A5,級距!A:K,11,FALSE)</f>
        <v>1</v>
      </c>
      <c r="F5" s="2">
        <f t="shared" si="0"/>
        <v>1</v>
      </c>
      <c r="G5" s="6" t="s">
        <v>29</v>
      </c>
      <c r="H5" s="8">
        <f>COUNTIF($E$2:$E$800,H$4)/COUNT($E$2:$E$800)</f>
        <v>0.22962962962962963</v>
      </c>
      <c r="I5" s="8">
        <f>COUNTIF($E$2:$E$800,I$4)/COUNT($E$2:$E$800)</f>
        <v>0.49259259259259258</v>
      </c>
      <c r="J5" s="8">
        <f>COUNTIF($E$2:$E$800,J$4)/COUNT($E$2:$E$800)</f>
        <v>0.1111111111111111</v>
      </c>
      <c r="K5" s="8">
        <f>COUNTIF($E$2:$E$800,K$4)/COUNT($E$2:$E$800)</f>
        <v>0.16666666666666666</v>
      </c>
      <c r="O5" s="38" t="s">
        <v>19</v>
      </c>
    </row>
    <row r="6" spans="1:15" x14ac:dyDescent="0.25">
      <c r="A6" s="36">
        <v>45720</v>
      </c>
      <c r="B6" s="20">
        <v>-21060.0000000002</v>
      </c>
      <c r="C6" s="2">
        <f>VLOOKUP($A6,級距!$A:$K,9,FALSE)</f>
        <v>10</v>
      </c>
      <c r="D6" s="2">
        <f>VLOOKUP($A6,級距!A:K,10,FALSE)</f>
        <v>1</v>
      </c>
      <c r="E6" s="2">
        <f>VLOOKUP($A6,級距!A:K,11,FALSE)</f>
        <v>1</v>
      </c>
      <c r="F6" s="2">
        <f t="shared" si="0"/>
        <v>1</v>
      </c>
      <c r="G6" s="6" t="s">
        <v>30</v>
      </c>
      <c r="H6" s="7">
        <f>SUMIF($E$2:$E$800,H$4,$B$2:$B$800)</f>
        <v>225059.99999999959</v>
      </c>
      <c r="I6" s="7">
        <f>SUMIF($E$2:$E$800,I$4,$B$2:$B$800)</f>
        <v>-3740.0000000004056</v>
      </c>
      <c r="J6" s="7">
        <f>SUMIF($E$2:$E$800,J$4,$B$2:$B$800)</f>
        <v>11839.999999999813</v>
      </c>
      <c r="K6" s="7">
        <f>SUMIF($E$2:$E$800,K$4,$B$2:$B$800)</f>
        <v>222379.99999999997</v>
      </c>
      <c r="L6" s="16">
        <f>SUM(H6:K6)</f>
        <v>455539.99999999895</v>
      </c>
      <c r="O6" s="38" t="s">
        <v>20</v>
      </c>
    </row>
    <row r="7" spans="1:15" x14ac:dyDescent="0.25">
      <c r="A7" s="36">
        <v>45701</v>
      </c>
      <c r="B7" s="20">
        <v>10920</v>
      </c>
      <c r="C7" s="2">
        <f>VLOOKUP($A7,級距!$A:$K,9,FALSE)</f>
        <v>10</v>
      </c>
      <c r="D7" s="2">
        <f>VLOOKUP($A7,級距!A:K,10,FALSE)</f>
        <v>2</v>
      </c>
      <c r="E7" s="2">
        <f>VLOOKUP($A7,級距!A:K,11,FALSE)</f>
        <v>1</v>
      </c>
      <c r="F7" s="2">
        <f t="shared" si="0"/>
        <v>1</v>
      </c>
      <c r="G7" s="9" t="s">
        <v>31</v>
      </c>
      <c r="H7" s="10">
        <f>COUNTIFS($B$2:$B$800,"&gt;0",$E$2:$E$800,H$4)/COUNTIF($E$2:$E$800,H$4)</f>
        <v>0.66129032258064513</v>
      </c>
      <c r="I7" s="10">
        <f>COUNTIFS($B$2:$B$800,"&gt;0",$E$2:$E$800,I$4)/COUNTIF($E$2:$E$800,I$4)</f>
        <v>0.5864661654135338</v>
      </c>
      <c r="J7" s="10">
        <f>COUNTIFS($B$2:$B$800,"&gt;0",$E$2:$E$800,J$4)/COUNTIF($E$2:$E$800,J$4)</f>
        <v>0.56666666666666665</v>
      </c>
      <c r="K7" s="10">
        <f>COUNTIFS($B$2:$B$800,"&gt;0",$E$2:$E$800,K$4)/COUNTIF($E$2:$E$800,K$4)</f>
        <v>0.6</v>
      </c>
      <c r="L7" s="17">
        <f>COUNTIFS($B$2:$B$800,"&gt;0")/COUNT($B$2:$B$800)</f>
        <v>0.60370370370370374</v>
      </c>
      <c r="O7" s="38" t="s">
        <v>21</v>
      </c>
    </row>
    <row r="8" spans="1:15" x14ac:dyDescent="0.25">
      <c r="A8" s="36">
        <v>45688</v>
      </c>
      <c r="B8" s="20">
        <v>40220</v>
      </c>
      <c r="C8" s="2">
        <f>VLOOKUP($A8,級距!$A:$K,9,FALSE)</f>
        <v>10</v>
      </c>
      <c r="D8" s="2">
        <f>VLOOKUP($A8,級距!A:K,10,FALSE)</f>
        <v>8</v>
      </c>
      <c r="E8" s="2">
        <f>VLOOKUP($A8,級距!A:K,11,FALSE)</f>
        <v>4</v>
      </c>
      <c r="F8" s="2">
        <f t="shared" si="0"/>
        <v>1</v>
      </c>
      <c r="G8" s="9" t="s">
        <v>32</v>
      </c>
      <c r="H8" s="11">
        <f>AVERAGEIFS($B$2:$B$800,$B$2:$B$800,"&gt;0",$E$2:$E$800,H$4)/MAX(1,-AVERAGEIFS($B$2:$B$800,$B$2:$B$800,"&lt;0",$E$2:$E$800,H$4))</f>
        <v>1.259760842744611</v>
      </c>
      <c r="I8" s="11">
        <f>AVERAGEIFS($B$2:$B$800,$B$2:$B$800,"&gt;0",$E$2:$E$800,I$4)/MAX(1,-AVERAGEIFS($B$2:$B$800,$B$2:$B$800,"&lt;0",$E$2:$E$800,I$4))</f>
        <v>0.69715029041626264</v>
      </c>
      <c r="J8" s="11">
        <f>AVERAGEIFS($B$2:$B$800,$B$2:$B$800,"&gt;0",$E$2:$E$800,J$4)/MAX(1,-AVERAGEIFS($B$2:$B$800,$B$2:$B$800,"&lt;0",$E$2:$E$800,J$4))</f>
        <v>0.78184715078541733</v>
      </c>
      <c r="K8" s="11">
        <f>AVERAGEIFS($B$2:$B$800,$B$2:$B$800,"&gt;0",$E$2:$E$800,K$4)/MAX(2,-AVERAGEIFS($B$2:$B$800,$B$2:$B$800,"&lt;0",$E$2:$E$800,K$4))</f>
        <v>1.4952679037186072</v>
      </c>
      <c r="L8" s="18">
        <f>AVERAGEIFS($B$2:$B$800,$B$2:$B$800,"&gt;0")/MAX(2,-AVERAGEIFS($B$2:$B$800,$B$2:$B$800,"&lt;0"))</f>
        <v>1.0331951240592749</v>
      </c>
      <c r="O8" s="38" t="s">
        <v>22</v>
      </c>
    </row>
    <row r="9" spans="1:15" x14ac:dyDescent="0.25">
      <c r="A9" s="36">
        <v>45679</v>
      </c>
      <c r="B9" s="20">
        <v>-2000</v>
      </c>
      <c r="C9" s="2">
        <f>VLOOKUP($A9,級距!$A:$K,9,FALSE)</f>
        <v>4</v>
      </c>
      <c r="D9" s="2">
        <f>VLOOKUP($A9,級距!A:K,10,FALSE)</f>
        <v>3</v>
      </c>
      <c r="E9" s="2">
        <f>VLOOKUP($A9,級距!A:K,11,FALSE)</f>
        <v>2</v>
      </c>
      <c r="F9" s="2">
        <f t="shared" si="0"/>
        <v>1</v>
      </c>
      <c r="G9" s="9" t="s">
        <v>33</v>
      </c>
      <c r="H9" s="12">
        <f>H8*H7-(1-H7)</f>
        <v>0.4943579766536943</v>
      </c>
      <c r="I9" s="12">
        <f>I8*I7-(1-I7)</f>
        <v>-4.678777049109184E-3</v>
      </c>
      <c r="J9" s="12">
        <f>J8*J7-(1-J7)</f>
        <v>9.7133854450697776E-3</v>
      </c>
      <c r="K9" s="12">
        <f>K8*K7-(1-K7)</f>
        <v>0.49716074223116424</v>
      </c>
      <c r="L9" s="19">
        <f>L8*L7-(1-L7)</f>
        <v>0.22744742674689566</v>
      </c>
      <c r="O9" s="38" t="s">
        <v>16</v>
      </c>
    </row>
    <row r="10" spans="1:15" x14ac:dyDescent="0.25">
      <c r="A10" s="36">
        <v>45674</v>
      </c>
      <c r="B10" s="20">
        <v>-19940</v>
      </c>
      <c r="C10" s="2">
        <f>VLOOKUP($A10,級距!$A:$K,9,FALSE)</f>
        <v>5</v>
      </c>
      <c r="D10" s="2">
        <f>VLOOKUP($A10,級距!A:K,10,FALSE)</f>
        <v>6</v>
      </c>
      <c r="E10" s="2">
        <f>VLOOKUP($A10,級距!A:K,11,FALSE)</f>
        <v>2</v>
      </c>
      <c r="F10" s="2">
        <f t="shared" si="0"/>
        <v>1</v>
      </c>
      <c r="G10" s="13" t="s">
        <v>34</v>
      </c>
      <c r="H10" s="25">
        <f>SUM(F2:F800)/COUNT([1]級距!A2:A1342)</f>
        <v>0.20074626865671641</v>
      </c>
      <c r="I10" s="6"/>
      <c r="J10" s="6"/>
      <c r="K10" s="6"/>
    </row>
    <row r="11" spans="1:15" x14ac:dyDescent="0.25">
      <c r="A11" s="36">
        <v>45664</v>
      </c>
      <c r="B11" s="20">
        <v>-10220</v>
      </c>
      <c r="C11" s="2">
        <f>VLOOKUP($A11,級距!$A:$K,9,FALSE)</f>
        <v>10</v>
      </c>
      <c r="D11" s="2">
        <f>VLOOKUP($A11,級距!A:K,10,FALSE)</f>
        <v>8</v>
      </c>
      <c r="E11" s="2">
        <f>VLOOKUP($A11,級距!A:K,11,FALSE)</f>
        <v>4</v>
      </c>
      <c r="F11" s="2">
        <f t="shared" si="0"/>
        <v>1</v>
      </c>
      <c r="G11" s="23" t="s">
        <v>35</v>
      </c>
      <c r="H11" s="19">
        <f>AVERAGEIF($B$2:$B$800,"&lt;0")</f>
        <v>-7299.0566037736007</v>
      </c>
      <c r="I11" s="4"/>
      <c r="J11" s="4"/>
      <c r="K11" s="4"/>
    </row>
    <row r="12" spans="1:15" x14ac:dyDescent="0.25">
      <c r="A12" s="36">
        <v>45653</v>
      </c>
      <c r="B12" s="20">
        <v>4400.0000000001992</v>
      </c>
      <c r="C12" s="2">
        <f>VLOOKUP($A12,級距!$A:$K,9,FALSE)</f>
        <v>7</v>
      </c>
      <c r="D12" s="2">
        <f>VLOOKUP($A12,級距!A:K,10,FALSE)</f>
        <v>3</v>
      </c>
      <c r="E12" s="2">
        <f>VLOOKUP($A12,級距!A:K,11,FALSE)</f>
        <v>1</v>
      </c>
      <c r="F12" s="2">
        <f t="shared" si="0"/>
        <v>1</v>
      </c>
      <c r="G12" s="23" t="s">
        <v>36</v>
      </c>
      <c r="H12" s="24">
        <f>AVERAGEIF($B$2:$B$800,"&gt;0")</f>
        <v>7541.3496932515354</v>
      </c>
      <c r="I12" s="29">
        <f>ABS(H12/H11)</f>
        <v>1.0331951240592749</v>
      </c>
      <c r="J12" s="4"/>
      <c r="K12" s="4"/>
    </row>
    <row r="13" spans="1:15" x14ac:dyDescent="0.25">
      <c r="A13" s="36">
        <v>45650</v>
      </c>
      <c r="B13" s="20">
        <v>200</v>
      </c>
      <c r="C13" s="2">
        <f>VLOOKUP($A13,級距!$A:$K,9,FALSE)</f>
        <v>4</v>
      </c>
      <c r="D13" s="2">
        <f>VLOOKUP($A13,級距!A:K,10,FALSE)</f>
        <v>5</v>
      </c>
      <c r="E13" s="2">
        <f>VLOOKUP($A13,級距!A:K,11,FALSE)</f>
        <v>2</v>
      </c>
      <c r="F13" s="2">
        <f t="shared" si="0"/>
        <v>1</v>
      </c>
      <c r="G13" s="3" t="s">
        <v>37</v>
      </c>
      <c r="H13" s="5">
        <f xml:space="preserve"> COUNTIF(B1:B508,"&lt;-120000")/COUNT(B1:B508)</f>
        <v>0</v>
      </c>
    </row>
    <row r="14" spans="1:15" x14ac:dyDescent="0.25">
      <c r="A14" s="36">
        <v>45645</v>
      </c>
      <c r="B14" s="20">
        <v>-21960.0000000002</v>
      </c>
      <c r="C14" s="2">
        <f>VLOOKUP($A14,級距!$A:$K,9,FALSE)</f>
        <v>9</v>
      </c>
      <c r="D14" s="2">
        <f>VLOOKUP($A14,級距!A:K,10,FALSE)</f>
        <v>3</v>
      </c>
      <c r="E14" s="2">
        <f>VLOOKUP($A14,級距!A:K,11,FALSE)</f>
        <v>1</v>
      </c>
      <c r="F14" s="2">
        <f t="shared" si="0"/>
        <v>1</v>
      </c>
    </row>
    <row r="15" spans="1:15" x14ac:dyDescent="0.25">
      <c r="A15" s="36">
        <v>45632</v>
      </c>
      <c r="B15" s="20">
        <v>1800</v>
      </c>
      <c r="C15" s="2">
        <f>VLOOKUP($A15,級距!$A:$K,9,FALSE)</f>
        <v>3</v>
      </c>
      <c r="D15" s="2">
        <f>VLOOKUP($A15,級距!A:K,10,FALSE)</f>
        <v>3</v>
      </c>
      <c r="E15" s="2">
        <f>VLOOKUP($A15,級距!A:K,11,FALSE)</f>
        <v>2</v>
      </c>
      <c r="F15" s="2">
        <f t="shared" si="0"/>
        <v>1</v>
      </c>
    </row>
    <row r="16" spans="1:15" x14ac:dyDescent="0.25">
      <c r="A16" s="36">
        <v>45628</v>
      </c>
      <c r="B16" s="20">
        <v>8600</v>
      </c>
      <c r="C16" s="2">
        <f>VLOOKUP($A16,級距!$A:$K,9,FALSE)</f>
        <v>8</v>
      </c>
      <c r="D16" s="2">
        <f>VLOOKUP($A16,級距!A:K,10,FALSE)</f>
        <v>6</v>
      </c>
      <c r="E16" s="2">
        <f>VLOOKUP($A16,級距!A:K,11,FALSE)</f>
        <v>1</v>
      </c>
      <c r="F16" s="2">
        <f t="shared" si="0"/>
        <v>1</v>
      </c>
    </row>
    <row r="17" spans="1:11" x14ac:dyDescent="0.25">
      <c r="A17" s="36">
        <v>45622</v>
      </c>
      <c r="B17" s="20">
        <v>6240</v>
      </c>
      <c r="C17" s="2">
        <f>VLOOKUP($A17,級距!$A:$K,9,FALSE)</f>
        <v>4</v>
      </c>
      <c r="D17" s="2">
        <f>VLOOKUP($A17,級距!A:K,10,FALSE)</f>
        <v>5</v>
      </c>
      <c r="E17" s="2">
        <f>VLOOKUP($A17,級距!A:K,11,FALSE)</f>
        <v>2</v>
      </c>
      <c r="F17" s="2">
        <f t="shared" si="0"/>
        <v>1</v>
      </c>
      <c r="G17" s="37"/>
      <c r="H17" s="37"/>
      <c r="I17" s="37"/>
      <c r="J17" s="37"/>
      <c r="K17" s="37"/>
    </row>
    <row r="18" spans="1:11" x14ac:dyDescent="0.25">
      <c r="A18" s="36">
        <v>45616</v>
      </c>
      <c r="B18" s="20">
        <v>-3239.9999999998004</v>
      </c>
      <c r="C18" s="2">
        <f>VLOOKUP($A18,級距!$A:$K,9,FALSE)</f>
        <v>3</v>
      </c>
      <c r="D18" s="2">
        <f>VLOOKUP($A18,級距!A:K,10,FALSE)</f>
        <v>1</v>
      </c>
      <c r="E18" s="2">
        <f>VLOOKUP($A18,級距!A:K,11,FALSE)</f>
        <v>2</v>
      </c>
      <c r="F18" s="2">
        <f t="shared" si="0"/>
        <v>1</v>
      </c>
      <c r="G18" s="37"/>
      <c r="H18" s="28"/>
      <c r="I18" s="28"/>
      <c r="J18" s="28"/>
      <c r="K18" s="28"/>
    </row>
    <row r="19" spans="1:11" x14ac:dyDescent="0.25">
      <c r="A19" s="36">
        <v>45609</v>
      </c>
      <c r="B19" s="20">
        <v>9920</v>
      </c>
      <c r="C19" s="2">
        <f>VLOOKUP($A19,級距!$A:$K,9,FALSE)</f>
        <v>9</v>
      </c>
      <c r="D19" s="2">
        <f>VLOOKUP($A19,級距!A:K,10,FALSE)</f>
        <v>4</v>
      </c>
      <c r="E19" s="2">
        <f>VLOOKUP($A19,級距!A:K,11,FALSE)</f>
        <v>1</v>
      </c>
      <c r="F19" s="2">
        <f t="shared" si="0"/>
        <v>1</v>
      </c>
      <c r="G19" s="37"/>
      <c r="H19" s="28"/>
      <c r="I19" s="28"/>
      <c r="J19" s="28"/>
      <c r="K19" s="28"/>
    </row>
    <row r="20" spans="1:11" x14ac:dyDescent="0.25">
      <c r="A20" s="36">
        <v>45602</v>
      </c>
      <c r="B20" s="20">
        <v>-11400</v>
      </c>
      <c r="C20" s="2">
        <f>VLOOKUP($A20,級距!$A:$K,9,FALSE)</f>
        <v>7</v>
      </c>
      <c r="D20" s="2">
        <f>VLOOKUP($A20,級距!A:K,10,FALSE)</f>
        <v>8</v>
      </c>
      <c r="E20" s="2">
        <f>VLOOKUP($A20,級距!A:K,11,FALSE)</f>
        <v>4</v>
      </c>
      <c r="F20" s="2">
        <f t="shared" si="0"/>
        <v>1</v>
      </c>
      <c r="G20" s="37"/>
      <c r="H20" s="28"/>
      <c r="I20" s="28"/>
      <c r="J20" s="28"/>
      <c r="K20" s="28"/>
    </row>
    <row r="21" spans="1:11" x14ac:dyDescent="0.25">
      <c r="A21" s="36">
        <v>45589</v>
      </c>
      <c r="B21" s="20">
        <v>8320</v>
      </c>
      <c r="C21" s="2">
        <f>VLOOKUP($A21,級距!$A:$K,9,FALSE)</f>
        <v>5</v>
      </c>
      <c r="D21" s="2">
        <f>VLOOKUP($A21,級距!A:K,10,FALSE)</f>
        <v>2</v>
      </c>
      <c r="E21" s="2">
        <f>VLOOKUP($A21,級距!A:K,11,FALSE)</f>
        <v>2</v>
      </c>
      <c r="F21" s="2">
        <f t="shared" si="0"/>
        <v>1</v>
      </c>
      <c r="G21" s="37"/>
      <c r="H21" s="28"/>
      <c r="I21" s="28"/>
      <c r="J21" s="28"/>
      <c r="K21" s="28"/>
    </row>
    <row r="22" spans="1:11" x14ac:dyDescent="0.25">
      <c r="A22" s="36">
        <v>45583</v>
      </c>
      <c r="B22" s="20">
        <v>-22320</v>
      </c>
      <c r="C22" s="2">
        <f>VLOOKUP($A22,級距!$A:$K,9,FALSE)</f>
        <v>5</v>
      </c>
      <c r="D22" s="2">
        <f>VLOOKUP($A22,級距!A:K,10,FALSE)</f>
        <v>1</v>
      </c>
      <c r="E22" s="2">
        <f>VLOOKUP($A22,級距!A:K,11,FALSE)</f>
        <v>2</v>
      </c>
      <c r="F22" s="2">
        <f t="shared" si="0"/>
        <v>1</v>
      </c>
      <c r="G22" s="37"/>
      <c r="H22" s="28"/>
      <c r="I22" s="28"/>
      <c r="J22" s="28"/>
      <c r="K22" s="28"/>
    </row>
    <row r="23" spans="1:11" x14ac:dyDescent="0.25">
      <c r="A23" s="36">
        <v>45581</v>
      </c>
      <c r="B23" s="20">
        <v>42300.000000000196</v>
      </c>
      <c r="C23" s="2">
        <f>VLOOKUP($A23,級距!$A:$K,9,FALSE)</f>
        <v>10</v>
      </c>
      <c r="D23" s="2">
        <f>VLOOKUP($A23,級距!A:K,10,FALSE)</f>
        <v>9</v>
      </c>
      <c r="E23" s="2">
        <f>VLOOKUP($A23,級距!A:K,11,FALSE)</f>
        <v>4</v>
      </c>
      <c r="F23" s="2">
        <f t="shared" si="0"/>
        <v>1</v>
      </c>
      <c r="G23" s="37"/>
      <c r="H23" s="28"/>
      <c r="I23" s="28"/>
      <c r="J23" s="28"/>
      <c r="K23" s="28"/>
    </row>
    <row r="24" spans="1:11" x14ac:dyDescent="0.25">
      <c r="A24" s="36">
        <v>45580</v>
      </c>
      <c r="B24" s="20">
        <v>-1700.0000000004</v>
      </c>
      <c r="C24" s="2">
        <f>VLOOKUP($A24,級距!$A:$K,9,FALSE)</f>
        <v>3</v>
      </c>
      <c r="D24" s="2">
        <f>VLOOKUP($A24,級距!A:K,10,FALSE)</f>
        <v>5</v>
      </c>
      <c r="E24" s="2">
        <f>VLOOKUP($A24,級距!A:K,11,FALSE)</f>
        <v>2</v>
      </c>
      <c r="F24" s="2">
        <f t="shared" si="0"/>
        <v>1</v>
      </c>
    </row>
    <row r="25" spans="1:11" x14ac:dyDescent="0.25">
      <c r="A25" s="36">
        <v>45576</v>
      </c>
      <c r="B25" s="20">
        <v>3279.9999999999995</v>
      </c>
      <c r="C25" s="2">
        <f>VLOOKUP($A25,級距!$A:$K,9,FALSE)</f>
        <v>2</v>
      </c>
      <c r="D25" s="2">
        <f>VLOOKUP($A25,級距!A:K,10,FALSE)</f>
        <v>1</v>
      </c>
      <c r="E25" s="2">
        <f>VLOOKUP($A25,級距!A:K,11,FALSE)</f>
        <v>2</v>
      </c>
      <c r="F25" s="2">
        <f t="shared" si="0"/>
        <v>1</v>
      </c>
    </row>
    <row r="26" spans="1:11" x14ac:dyDescent="0.25">
      <c r="A26" s="36">
        <v>45574</v>
      </c>
      <c r="B26" s="20">
        <v>-6440.0000000001992</v>
      </c>
      <c r="C26" s="2">
        <f>VLOOKUP($A26,級距!$A:$K,9,FALSE)</f>
        <v>1</v>
      </c>
      <c r="D26" s="2">
        <f>VLOOKUP($A26,級距!A:K,10,FALSE)</f>
        <v>6</v>
      </c>
      <c r="E26" s="2">
        <f>VLOOKUP($A26,級距!A:K,11,FALSE)</f>
        <v>2</v>
      </c>
      <c r="F26" s="2">
        <f t="shared" si="0"/>
        <v>1</v>
      </c>
      <c r="I26" s="3" t="s">
        <v>15</v>
      </c>
    </row>
    <row r="27" spans="1:11" x14ac:dyDescent="0.25">
      <c r="A27" s="36">
        <v>45568</v>
      </c>
      <c r="B27" s="20">
        <v>3420.0000000000005</v>
      </c>
      <c r="C27" s="2">
        <f>VLOOKUP($A27,級距!$A:$K,9,FALSE)</f>
        <v>5</v>
      </c>
      <c r="D27" s="2">
        <f>VLOOKUP($A27,級距!A:K,10,FALSE)</f>
        <v>5</v>
      </c>
      <c r="E27" s="2">
        <f>VLOOKUP($A27,級距!A:K,11,FALSE)</f>
        <v>2</v>
      </c>
      <c r="F27" s="2">
        <f t="shared" si="0"/>
        <v>1</v>
      </c>
    </row>
    <row r="28" spans="1:11" x14ac:dyDescent="0.25">
      <c r="A28" s="36">
        <v>45566</v>
      </c>
      <c r="B28" s="20">
        <v>-4480</v>
      </c>
      <c r="C28" s="2">
        <f>VLOOKUP($A28,級距!$A:$K,9,FALSE)</f>
        <v>7</v>
      </c>
      <c r="D28" s="2">
        <f>VLOOKUP($A28,級距!A:K,10,FALSE)</f>
        <v>7</v>
      </c>
      <c r="E28" s="2">
        <f>VLOOKUP($A28,級距!A:K,11,FALSE)</f>
        <v>4</v>
      </c>
      <c r="F28" s="2">
        <f t="shared" si="0"/>
        <v>1</v>
      </c>
    </row>
    <row r="29" spans="1:11" x14ac:dyDescent="0.25">
      <c r="A29" s="36">
        <v>45561</v>
      </c>
      <c r="B29" s="20">
        <v>-1200.0000000002001</v>
      </c>
      <c r="C29" s="2">
        <f>VLOOKUP($A29,級距!$A:$K,9,FALSE)</f>
        <v>4</v>
      </c>
      <c r="D29" s="2">
        <f>VLOOKUP($A29,級距!A:K,10,FALSE)</f>
        <v>4</v>
      </c>
      <c r="E29" s="2">
        <f>VLOOKUP($A29,級距!A:K,11,FALSE)</f>
        <v>2</v>
      </c>
      <c r="F29" s="2">
        <f t="shared" si="0"/>
        <v>1</v>
      </c>
    </row>
    <row r="30" spans="1:11" x14ac:dyDescent="0.25">
      <c r="A30" s="36">
        <v>45555</v>
      </c>
      <c r="B30" s="20">
        <v>13659.9999999998</v>
      </c>
      <c r="C30" s="2">
        <f>VLOOKUP($A30,級距!$A:$K,9,FALSE)</f>
        <v>7</v>
      </c>
      <c r="D30" s="2">
        <f>VLOOKUP($A30,級距!A:K,10,FALSE)</f>
        <v>6</v>
      </c>
      <c r="E30" s="2">
        <f>VLOOKUP($A30,級距!A:K,11,FALSE)</f>
        <v>1</v>
      </c>
      <c r="F30" s="2">
        <f t="shared" si="0"/>
        <v>1</v>
      </c>
    </row>
    <row r="31" spans="1:11" x14ac:dyDescent="0.25">
      <c r="A31" s="36">
        <v>45554</v>
      </c>
      <c r="B31" s="20">
        <v>-21340</v>
      </c>
      <c r="C31" s="2">
        <f>VLOOKUP($A31,級距!$A:$K,9,FALSE)</f>
        <v>7</v>
      </c>
      <c r="D31" s="2">
        <f>VLOOKUP($A31,級距!A:K,10,FALSE)</f>
        <v>6</v>
      </c>
      <c r="E31" s="2">
        <f>VLOOKUP($A31,級距!A:K,11,FALSE)</f>
        <v>1</v>
      </c>
      <c r="F31" s="2">
        <f t="shared" si="0"/>
        <v>1</v>
      </c>
    </row>
    <row r="32" spans="1:11" x14ac:dyDescent="0.25">
      <c r="A32" s="36">
        <v>45553</v>
      </c>
      <c r="B32" s="20">
        <v>12800.000000000198</v>
      </c>
      <c r="C32" s="2">
        <f>VLOOKUP($A32,級距!$A:$K,9,FALSE)</f>
        <v>5</v>
      </c>
      <c r="D32" s="2">
        <f>VLOOKUP($A32,級距!A:K,10,FALSE)</f>
        <v>1</v>
      </c>
      <c r="E32" s="2">
        <f>VLOOKUP($A32,級距!A:K,11,FALSE)</f>
        <v>2</v>
      </c>
      <c r="F32" s="2">
        <f t="shared" si="0"/>
        <v>1</v>
      </c>
    </row>
    <row r="33" spans="1:6" x14ac:dyDescent="0.25">
      <c r="A33" s="36">
        <v>45547</v>
      </c>
      <c r="B33" s="20">
        <v>3519.9999999997999</v>
      </c>
      <c r="C33" s="2">
        <f>VLOOKUP($A33,級距!$A:$K,9,FALSE)</f>
        <v>5</v>
      </c>
      <c r="D33" s="2">
        <f>VLOOKUP($A33,級距!A:K,10,FALSE)</f>
        <v>1</v>
      </c>
      <c r="E33" s="2">
        <f>VLOOKUP($A33,級距!A:K,11,FALSE)</f>
        <v>2</v>
      </c>
      <c r="F33" s="2">
        <f t="shared" si="0"/>
        <v>1</v>
      </c>
    </row>
    <row r="34" spans="1:6" x14ac:dyDescent="0.25">
      <c r="A34" s="36">
        <v>45541</v>
      </c>
      <c r="B34" s="20">
        <v>-6800</v>
      </c>
      <c r="C34" s="2">
        <f>VLOOKUP($A34,級距!$A:$K,9,FALSE)</f>
        <v>10</v>
      </c>
      <c r="D34" s="2">
        <f>VLOOKUP($A34,級距!A:K,10,FALSE)</f>
        <v>5</v>
      </c>
      <c r="E34" s="2">
        <f>VLOOKUP($A34,級距!A:K,11,FALSE)</f>
        <v>1</v>
      </c>
      <c r="F34" s="2">
        <f t="shared" si="0"/>
        <v>1</v>
      </c>
    </row>
    <row r="35" spans="1:6" x14ac:dyDescent="0.25">
      <c r="A35" s="36">
        <v>45534</v>
      </c>
      <c r="B35" s="20">
        <v>-22400</v>
      </c>
      <c r="C35" s="2">
        <f>VLOOKUP($A35,級距!$A:$K,9,FALSE)</f>
        <v>5</v>
      </c>
      <c r="D35" s="2">
        <f>VLOOKUP($A35,級距!A:K,10,FALSE)</f>
        <v>4</v>
      </c>
      <c r="E35" s="2">
        <f>VLOOKUP($A35,級距!A:K,11,FALSE)</f>
        <v>2</v>
      </c>
      <c r="F35" s="2">
        <f t="shared" si="0"/>
        <v>1</v>
      </c>
    </row>
    <row r="36" spans="1:6" x14ac:dyDescent="0.25">
      <c r="A36" s="36">
        <v>45532</v>
      </c>
      <c r="B36" s="20">
        <v>5820</v>
      </c>
      <c r="C36" s="2">
        <f>VLOOKUP($A36,級距!$A:$K,9,FALSE)</f>
        <v>7</v>
      </c>
      <c r="D36" s="2">
        <f>VLOOKUP($A36,級距!A:K,10,FALSE)</f>
        <v>7</v>
      </c>
      <c r="E36" s="2">
        <f>VLOOKUP($A36,級距!A:K,11,FALSE)</f>
        <v>4</v>
      </c>
      <c r="F36" s="2">
        <f t="shared" si="0"/>
        <v>1</v>
      </c>
    </row>
    <row r="37" spans="1:6" x14ac:dyDescent="0.25">
      <c r="A37" s="36">
        <v>45530</v>
      </c>
      <c r="B37" s="20">
        <v>-12239.9999999998</v>
      </c>
      <c r="C37" s="2">
        <f>VLOOKUP($A37,級距!$A:$K,9,FALSE)</f>
        <v>8</v>
      </c>
      <c r="D37" s="2">
        <f>VLOOKUP($A37,級距!A:K,10,FALSE)</f>
        <v>5</v>
      </c>
      <c r="E37" s="2">
        <f>VLOOKUP($A37,級距!A:K,11,FALSE)</f>
        <v>1</v>
      </c>
      <c r="F37" s="2">
        <f t="shared" si="0"/>
        <v>1</v>
      </c>
    </row>
    <row r="38" spans="1:6" x14ac:dyDescent="0.25">
      <c r="A38" s="36">
        <v>45527</v>
      </c>
      <c r="B38" s="20">
        <v>-1600</v>
      </c>
      <c r="C38" s="2">
        <f>VLOOKUP($A38,級距!$A:$K,9,FALSE)</f>
        <v>7</v>
      </c>
      <c r="D38" s="2">
        <f>VLOOKUP($A38,級距!A:K,10,FALSE)</f>
        <v>9</v>
      </c>
      <c r="E38" s="2">
        <f>VLOOKUP($A38,級距!A:K,11,FALSE)</f>
        <v>4</v>
      </c>
      <c r="F38" s="2">
        <f t="shared" si="0"/>
        <v>1</v>
      </c>
    </row>
    <row r="39" spans="1:6" x14ac:dyDescent="0.25">
      <c r="A39" s="36">
        <v>45524</v>
      </c>
      <c r="B39" s="20">
        <v>560</v>
      </c>
      <c r="C39" s="2">
        <f>VLOOKUP($A39,級距!$A:$K,9,FALSE)</f>
        <v>4</v>
      </c>
      <c r="D39" s="2">
        <f>VLOOKUP($A39,級距!A:K,10,FALSE)</f>
        <v>1</v>
      </c>
      <c r="E39" s="2">
        <f>VLOOKUP($A39,級距!A:K,11,FALSE)</f>
        <v>2</v>
      </c>
      <c r="F39" s="2">
        <f t="shared" si="0"/>
        <v>1</v>
      </c>
    </row>
    <row r="40" spans="1:6" x14ac:dyDescent="0.25">
      <c r="A40" s="36">
        <v>45523</v>
      </c>
      <c r="B40" s="20">
        <v>-8400</v>
      </c>
      <c r="C40" s="2">
        <f>VLOOKUP($A40,級距!$A:$K,9,FALSE)</f>
        <v>9</v>
      </c>
      <c r="D40" s="2">
        <f>VLOOKUP($A40,級距!A:K,10,FALSE)</f>
        <v>7</v>
      </c>
      <c r="E40" s="2">
        <f>VLOOKUP($A40,級距!A:K,11,FALSE)</f>
        <v>4</v>
      </c>
      <c r="F40" s="2">
        <f t="shared" si="0"/>
        <v>1</v>
      </c>
    </row>
    <row r="41" spans="1:6" x14ac:dyDescent="0.25">
      <c r="A41" s="36">
        <v>45517</v>
      </c>
      <c r="B41" s="20">
        <v>-300</v>
      </c>
      <c r="C41" s="2">
        <f>VLOOKUP($A41,級距!$A:$K,9,FALSE)</f>
        <v>5</v>
      </c>
      <c r="D41" s="2">
        <f>VLOOKUP($A41,級距!A:K,10,FALSE)</f>
        <v>4</v>
      </c>
      <c r="E41" s="2">
        <f>VLOOKUP($A41,級距!A:K,11,FALSE)</f>
        <v>2</v>
      </c>
      <c r="F41" s="2">
        <f t="shared" si="0"/>
        <v>1</v>
      </c>
    </row>
    <row r="42" spans="1:6" x14ac:dyDescent="0.25">
      <c r="A42" s="36">
        <v>45510</v>
      </c>
      <c r="B42" s="20">
        <v>4560.0000000002001</v>
      </c>
      <c r="C42" s="2">
        <f>VLOOKUP($A42,級距!$A:$K,9,FALSE)</f>
        <v>7</v>
      </c>
      <c r="D42" s="2">
        <f>VLOOKUP($A42,級距!A:K,10,FALSE)</f>
        <v>8</v>
      </c>
      <c r="E42" s="2">
        <f>VLOOKUP($A42,級距!A:K,11,FALSE)</f>
        <v>4</v>
      </c>
      <c r="F42" s="2">
        <f t="shared" si="0"/>
        <v>1</v>
      </c>
    </row>
    <row r="43" spans="1:6" x14ac:dyDescent="0.25">
      <c r="A43" s="36">
        <v>45505</v>
      </c>
      <c r="B43" s="20">
        <v>3400.0000000001996</v>
      </c>
      <c r="C43" s="2">
        <f>VLOOKUP($A43,級距!$A:$K,9,FALSE)</f>
        <v>2</v>
      </c>
      <c r="D43" s="2">
        <f>VLOOKUP($A43,級距!A:K,10,FALSE)</f>
        <v>4</v>
      </c>
      <c r="E43" s="2">
        <f>VLOOKUP($A43,級距!A:K,11,FALSE)</f>
        <v>2</v>
      </c>
      <c r="F43" s="2">
        <f t="shared" si="0"/>
        <v>1</v>
      </c>
    </row>
    <row r="44" spans="1:6" x14ac:dyDescent="0.25">
      <c r="A44" s="36">
        <v>45490</v>
      </c>
      <c r="B44" s="20">
        <v>7820</v>
      </c>
      <c r="C44" s="2">
        <f>VLOOKUP($A44,級距!$A:$K,9,FALSE)</f>
        <v>3</v>
      </c>
      <c r="D44" s="2">
        <f>VLOOKUP($A44,級距!A:K,10,FALSE)</f>
        <v>2</v>
      </c>
      <c r="E44" s="2">
        <f>VLOOKUP($A44,級距!A:K,11,FALSE)</f>
        <v>2</v>
      </c>
      <c r="F44" s="2">
        <f t="shared" si="0"/>
        <v>1</v>
      </c>
    </row>
    <row r="45" spans="1:6" x14ac:dyDescent="0.25">
      <c r="A45" s="36">
        <v>45485</v>
      </c>
      <c r="B45" s="20">
        <v>-4940.0000000002001</v>
      </c>
      <c r="C45" s="2">
        <f>VLOOKUP($A45,級距!$A:$K,9,FALSE)</f>
        <v>3</v>
      </c>
      <c r="D45" s="2">
        <f>VLOOKUP($A45,級距!A:K,10,FALSE)</f>
        <v>8</v>
      </c>
      <c r="E45" s="2">
        <f>VLOOKUP($A45,級距!A:K,11,FALSE)</f>
        <v>3</v>
      </c>
      <c r="F45" s="2">
        <f t="shared" si="0"/>
        <v>1</v>
      </c>
    </row>
    <row r="46" spans="1:6" x14ac:dyDescent="0.25">
      <c r="A46" s="36">
        <v>45484</v>
      </c>
      <c r="B46" s="20">
        <v>-15200</v>
      </c>
      <c r="C46" s="2">
        <f>VLOOKUP($A46,級距!$A:$K,9,FALSE)</f>
        <v>2</v>
      </c>
      <c r="D46" s="2">
        <f>VLOOKUP($A46,級距!A:K,10,FALSE)</f>
        <v>3</v>
      </c>
      <c r="E46" s="2">
        <f>VLOOKUP($A46,級距!A:K,11,FALSE)</f>
        <v>2</v>
      </c>
      <c r="F46" s="2">
        <f t="shared" si="0"/>
        <v>1</v>
      </c>
    </row>
    <row r="47" spans="1:6" x14ac:dyDescent="0.25">
      <c r="A47" s="36">
        <v>45474</v>
      </c>
      <c r="B47" s="20">
        <v>3900</v>
      </c>
      <c r="C47" s="2">
        <f>VLOOKUP($A47,級距!$A:$K,9,FALSE)</f>
        <v>1</v>
      </c>
      <c r="D47" s="2">
        <f>VLOOKUP($A47,級距!A:K,10,FALSE)</f>
        <v>2</v>
      </c>
      <c r="E47" s="2">
        <f>VLOOKUP($A47,級距!A:K,11,FALSE)</f>
        <v>2</v>
      </c>
      <c r="F47" s="2">
        <f t="shared" si="0"/>
        <v>1</v>
      </c>
    </row>
    <row r="48" spans="1:6" x14ac:dyDescent="0.25">
      <c r="A48" s="36">
        <v>45471</v>
      </c>
      <c r="B48" s="20">
        <v>9999.9999999995998</v>
      </c>
      <c r="C48" s="2">
        <f>VLOOKUP($A48,級距!$A:$K,9,FALSE)</f>
        <v>5</v>
      </c>
      <c r="D48" s="2">
        <f>VLOOKUP($A48,級距!A:K,10,FALSE)</f>
        <v>4</v>
      </c>
      <c r="E48" s="2">
        <f>VLOOKUP($A48,級距!A:K,11,FALSE)</f>
        <v>2</v>
      </c>
      <c r="F48" s="2">
        <f t="shared" si="0"/>
        <v>1</v>
      </c>
    </row>
    <row r="49" spans="1:6" x14ac:dyDescent="0.25">
      <c r="A49" s="36">
        <v>45462</v>
      </c>
      <c r="B49" s="20">
        <v>3600</v>
      </c>
      <c r="C49" s="2">
        <f>VLOOKUP($A49,級距!$A:$K,9,FALSE)</f>
        <v>8</v>
      </c>
      <c r="D49" s="2">
        <f>VLOOKUP($A49,級距!A:K,10,FALSE)</f>
        <v>4</v>
      </c>
      <c r="E49" s="2">
        <f>VLOOKUP($A49,級距!A:K,11,FALSE)</f>
        <v>1</v>
      </c>
      <c r="F49" s="2">
        <f t="shared" si="0"/>
        <v>1</v>
      </c>
    </row>
    <row r="50" spans="1:6" x14ac:dyDescent="0.25">
      <c r="A50" s="36">
        <v>45457</v>
      </c>
      <c r="B50" s="20">
        <v>-13719.9999999998</v>
      </c>
      <c r="C50" s="2">
        <f>VLOOKUP($A50,級距!$A:$K,9,FALSE)</f>
        <v>2</v>
      </c>
      <c r="D50" s="2">
        <f>VLOOKUP($A50,級距!A:K,10,FALSE)</f>
        <v>5</v>
      </c>
      <c r="E50" s="2">
        <f>VLOOKUP($A50,級距!A:K,11,FALSE)</f>
        <v>2</v>
      </c>
      <c r="F50" s="2">
        <f t="shared" si="0"/>
        <v>1</v>
      </c>
    </row>
    <row r="51" spans="1:6" x14ac:dyDescent="0.25">
      <c r="A51" s="36">
        <v>45456</v>
      </c>
      <c r="B51" s="20">
        <v>5460.0000000002001</v>
      </c>
      <c r="C51" s="2">
        <f>VLOOKUP($A51,級距!$A:$K,9,FALSE)</f>
        <v>4</v>
      </c>
      <c r="D51" s="2">
        <f>VLOOKUP($A51,級距!A:K,10,FALSE)</f>
        <v>8</v>
      </c>
      <c r="E51" s="2">
        <f>VLOOKUP($A51,級距!A:K,11,FALSE)</f>
        <v>3</v>
      </c>
      <c r="F51" s="2">
        <f t="shared" si="0"/>
        <v>1</v>
      </c>
    </row>
    <row r="52" spans="1:6" x14ac:dyDescent="0.25">
      <c r="A52" s="36">
        <v>45448</v>
      </c>
      <c r="B52" s="20">
        <v>-2080</v>
      </c>
      <c r="C52" s="2">
        <f>VLOOKUP($A52,級距!$A:$K,9,FALSE)</f>
        <v>5</v>
      </c>
      <c r="D52" s="2">
        <f>VLOOKUP($A52,級距!A:K,10,FALSE)</f>
        <v>3</v>
      </c>
      <c r="E52" s="2">
        <f>VLOOKUP($A52,級距!A:K,11,FALSE)</f>
        <v>2</v>
      </c>
      <c r="F52" s="2">
        <f t="shared" si="0"/>
        <v>1</v>
      </c>
    </row>
    <row r="53" spans="1:6" x14ac:dyDescent="0.25">
      <c r="A53" s="36">
        <v>45443</v>
      </c>
      <c r="B53" s="20">
        <v>8100</v>
      </c>
      <c r="C53" s="2">
        <f>VLOOKUP($A53,級距!$A:$K,9,FALSE)</f>
        <v>6</v>
      </c>
      <c r="D53" s="2">
        <f>VLOOKUP($A53,級距!A:K,10,FALSE)</f>
        <v>7</v>
      </c>
      <c r="E53" s="2">
        <f>VLOOKUP($A53,級距!A:K,11,FALSE)</f>
        <v>4</v>
      </c>
      <c r="F53" s="2">
        <f t="shared" si="0"/>
        <v>1</v>
      </c>
    </row>
    <row r="54" spans="1:6" x14ac:dyDescent="0.25">
      <c r="A54" s="36">
        <v>45432</v>
      </c>
      <c r="B54" s="20">
        <v>7200</v>
      </c>
      <c r="C54" s="2">
        <f>VLOOKUP($A54,級距!$A:$K,9,FALSE)</f>
        <v>5</v>
      </c>
      <c r="D54" s="2">
        <f>VLOOKUP($A54,級距!A:K,10,FALSE)</f>
        <v>7</v>
      </c>
      <c r="E54" s="2">
        <f>VLOOKUP($A54,級距!A:K,11,FALSE)</f>
        <v>3</v>
      </c>
      <c r="F54" s="2">
        <f t="shared" si="0"/>
        <v>1</v>
      </c>
    </row>
    <row r="55" spans="1:6" x14ac:dyDescent="0.25">
      <c r="A55" s="36">
        <v>45429</v>
      </c>
      <c r="B55" s="20">
        <v>-9520.0000000002001</v>
      </c>
      <c r="C55" s="2">
        <f>VLOOKUP($A55,級距!$A:$K,9,FALSE)</f>
        <v>3</v>
      </c>
      <c r="D55" s="2">
        <f>VLOOKUP($A55,級距!A:K,10,FALSE)</f>
        <v>8</v>
      </c>
      <c r="E55" s="2">
        <f>VLOOKUP($A55,級距!A:K,11,FALSE)</f>
        <v>3</v>
      </c>
      <c r="F55" s="2">
        <f t="shared" si="0"/>
        <v>1</v>
      </c>
    </row>
    <row r="56" spans="1:6" x14ac:dyDescent="0.25">
      <c r="A56" s="36">
        <v>45427</v>
      </c>
      <c r="B56" s="20">
        <v>2240.0000000002001</v>
      </c>
      <c r="C56" s="2">
        <f>VLOOKUP($A56,級距!$A:$K,9,FALSE)</f>
        <v>2</v>
      </c>
      <c r="D56" s="2">
        <f>VLOOKUP($A56,級距!A:K,10,FALSE)</f>
        <v>6</v>
      </c>
      <c r="E56" s="2">
        <f>VLOOKUP($A56,級距!A:K,11,FALSE)</f>
        <v>2</v>
      </c>
      <c r="F56" s="2">
        <f t="shared" si="0"/>
        <v>1</v>
      </c>
    </row>
    <row r="57" spans="1:6" x14ac:dyDescent="0.25">
      <c r="A57" s="36">
        <v>45421</v>
      </c>
      <c r="B57" s="20">
        <v>13960</v>
      </c>
      <c r="C57" s="2">
        <f>VLOOKUP($A57,級距!$A:$K,9,FALSE)</f>
        <v>4</v>
      </c>
      <c r="D57" s="2">
        <f>VLOOKUP($A57,級距!A:K,10,FALSE)</f>
        <v>4</v>
      </c>
      <c r="E57" s="2">
        <f>VLOOKUP($A57,級距!A:K,11,FALSE)</f>
        <v>2</v>
      </c>
      <c r="F57" s="2">
        <f t="shared" si="0"/>
        <v>1</v>
      </c>
    </row>
    <row r="58" spans="1:6" x14ac:dyDescent="0.25">
      <c r="A58" s="36">
        <v>45419</v>
      </c>
      <c r="B58" s="20">
        <v>10440</v>
      </c>
      <c r="C58" s="2">
        <f>VLOOKUP($A58,級距!$A:$K,9,FALSE)</f>
        <v>6</v>
      </c>
      <c r="D58" s="2">
        <f>VLOOKUP($A58,級距!A:K,10,FALSE)</f>
        <v>5</v>
      </c>
      <c r="E58" s="2">
        <f>VLOOKUP($A58,級距!A:K,11,FALSE)</f>
        <v>1</v>
      </c>
      <c r="F58" s="2">
        <f t="shared" si="0"/>
        <v>1</v>
      </c>
    </row>
    <row r="59" spans="1:6" x14ac:dyDescent="0.25">
      <c r="A59" s="36">
        <v>45392</v>
      </c>
      <c r="B59" s="20">
        <v>-80</v>
      </c>
      <c r="C59" s="2">
        <f>VLOOKUP($A59,級距!$A:$K,9,FALSE)</f>
        <v>3</v>
      </c>
      <c r="D59" s="2">
        <f>VLOOKUP($A59,級距!A:K,10,FALSE)</f>
        <v>5</v>
      </c>
      <c r="E59" s="2">
        <f>VLOOKUP($A59,級距!A:K,11,FALSE)</f>
        <v>2</v>
      </c>
      <c r="F59" s="2">
        <f t="shared" si="0"/>
        <v>1</v>
      </c>
    </row>
    <row r="60" spans="1:6" x14ac:dyDescent="0.25">
      <c r="A60" s="36">
        <v>45386</v>
      </c>
      <c r="B60" s="20">
        <v>-6120.0000000002001</v>
      </c>
      <c r="C60" s="2">
        <f>VLOOKUP($A60,級距!$A:$K,9,FALSE)</f>
        <v>4</v>
      </c>
      <c r="D60" s="2">
        <f>VLOOKUP($A60,級距!A:K,10,FALSE)</f>
        <v>3</v>
      </c>
      <c r="E60" s="2">
        <f>VLOOKUP($A60,級距!A:K,11,FALSE)</f>
        <v>2</v>
      </c>
      <c r="F60" s="2">
        <f t="shared" si="0"/>
        <v>1</v>
      </c>
    </row>
    <row r="61" spans="1:6" x14ac:dyDescent="0.25">
      <c r="A61" s="36">
        <v>45380</v>
      </c>
      <c r="B61" s="20">
        <v>-5200</v>
      </c>
      <c r="C61" s="2">
        <f>VLOOKUP($A61,級距!$A:$K,9,FALSE)</f>
        <v>1</v>
      </c>
      <c r="D61" s="2">
        <f>VLOOKUP($A61,級距!A:K,10,FALSE)</f>
        <v>6</v>
      </c>
      <c r="E61" s="2">
        <f>VLOOKUP($A61,級距!A:K,11,FALSE)</f>
        <v>2</v>
      </c>
      <c r="F61" s="2">
        <f t="shared" si="0"/>
        <v>1</v>
      </c>
    </row>
    <row r="62" spans="1:6" x14ac:dyDescent="0.25">
      <c r="A62" s="36">
        <v>45378</v>
      </c>
      <c r="B62" s="20">
        <v>2880.0000000004002</v>
      </c>
      <c r="C62" s="2">
        <f>VLOOKUP($A62,級距!$A:$K,9,FALSE)</f>
        <v>4</v>
      </c>
      <c r="D62" s="2">
        <f>VLOOKUP($A62,級距!A:K,10,FALSE)</f>
        <v>2</v>
      </c>
      <c r="E62" s="2">
        <f>VLOOKUP($A62,級距!A:K,11,FALSE)</f>
        <v>2</v>
      </c>
      <c r="F62" s="2">
        <f t="shared" si="0"/>
        <v>1</v>
      </c>
    </row>
    <row r="63" spans="1:6" x14ac:dyDescent="0.25">
      <c r="A63" s="36">
        <v>45364</v>
      </c>
      <c r="B63" s="20">
        <v>3300.0000000001996</v>
      </c>
      <c r="C63" s="2">
        <f>VLOOKUP($A63,級距!$A:$K,9,FALSE)</f>
        <v>5</v>
      </c>
      <c r="D63" s="2">
        <f>VLOOKUP($A63,級距!A:K,10,FALSE)</f>
        <v>2</v>
      </c>
      <c r="E63" s="2">
        <f>VLOOKUP($A63,級距!A:K,11,FALSE)</f>
        <v>2</v>
      </c>
      <c r="F63" s="2">
        <f t="shared" si="0"/>
        <v>1</v>
      </c>
    </row>
    <row r="64" spans="1:6" x14ac:dyDescent="0.25">
      <c r="A64" s="36">
        <v>45359</v>
      </c>
      <c r="B64" s="20">
        <v>-5520.0000000002001</v>
      </c>
      <c r="C64" s="2">
        <f>VLOOKUP($A64,級距!$A:$K,9,FALSE)</f>
        <v>7</v>
      </c>
      <c r="D64" s="2">
        <f>VLOOKUP($A64,級距!A:K,10,FALSE)</f>
        <v>5</v>
      </c>
      <c r="E64" s="2">
        <f>VLOOKUP($A64,級距!A:K,11,FALSE)</f>
        <v>1</v>
      </c>
      <c r="F64" s="2">
        <f t="shared" si="0"/>
        <v>1</v>
      </c>
    </row>
    <row r="65" spans="1:6" x14ac:dyDescent="0.25">
      <c r="A65" s="36">
        <v>45352</v>
      </c>
      <c r="B65" s="20">
        <v>18600</v>
      </c>
      <c r="C65" s="2">
        <f>VLOOKUP($A65,級距!$A:$K,9,FALSE)</f>
        <v>5</v>
      </c>
      <c r="D65" s="2">
        <f>VLOOKUP($A65,級距!A:K,10,FALSE)</f>
        <v>8</v>
      </c>
      <c r="E65" s="2">
        <f>VLOOKUP($A65,級距!A:K,11,FALSE)</f>
        <v>3</v>
      </c>
      <c r="F65" s="2">
        <f t="shared" si="0"/>
        <v>1</v>
      </c>
    </row>
    <row r="66" spans="1:6" x14ac:dyDescent="0.25">
      <c r="A66" s="36">
        <v>45351</v>
      </c>
      <c r="B66" s="20">
        <v>17640</v>
      </c>
      <c r="C66" s="2">
        <f>VLOOKUP($A66,級距!$A:$K,9,FALSE)</f>
        <v>6</v>
      </c>
      <c r="D66" s="2">
        <f>VLOOKUP($A66,級距!A:K,10,FALSE)</f>
        <v>6</v>
      </c>
      <c r="E66" s="2">
        <f>VLOOKUP($A66,級距!A:K,11,FALSE)</f>
        <v>1</v>
      </c>
      <c r="F66" s="2">
        <f t="shared" si="0"/>
        <v>1</v>
      </c>
    </row>
    <row r="67" spans="1:6" x14ac:dyDescent="0.25">
      <c r="A67" s="36">
        <v>45341</v>
      </c>
      <c r="B67" s="20">
        <v>0</v>
      </c>
      <c r="C67" s="2">
        <f>VLOOKUP($A67,級距!$A:$K,9,FALSE)</f>
        <v>4</v>
      </c>
      <c r="D67" s="2">
        <f>VLOOKUP($A67,級距!A:K,10,FALSE)</f>
        <v>7</v>
      </c>
      <c r="E67" s="2">
        <f>VLOOKUP($A67,級距!A:K,11,FALSE)</f>
        <v>3</v>
      </c>
      <c r="F67" s="2">
        <f t="shared" ref="F67:F130" si="1">IF(B67&lt;&gt;0,1,0)</f>
        <v>0</v>
      </c>
    </row>
    <row r="68" spans="1:6" x14ac:dyDescent="0.25">
      <c r="A68" s="36">
        <v>45335</v>
      </c>
      <c r="B68" s="20">
        <v>4160</v>
      </c>
      <c r="C68" s="2">
        <f>VLOOKUP($A68,級距!$A:$K,9,FALSE)</f>
        <v>1</v>
      </c>
      <c r="D68" s="2">
        <f>VLOOKUP($A68,級距!A:K,10,FALSE)</f>
        <v>5</v>
      </c>
      <c r="E68" s="2">
        <f>VLOOKUP($A68,級距!A:K,11,FALSE)</f>
        <v>2</v>
      </c>
      <c r="F68" s="2">
        <f t="shared" si="1"/>
        <v>1</v>
      </c>
    </row>
    <row r="69" spans="1:6" x14ac:dyDescent="0.25">
      <c r="A69" s="36">
        <v>45330</v>
      </c>
      <c r="B69" s="20">
        <v>3200</v>
      </c>
      <c r="C69" s="2">
        <f>VLOOKUP($A69,級距!$A:$K,9,FALSE)</f>
        <v>5</v>
      </c>
      <c r="D69" s="2">
        <f>VLOOKUP($A69,級距!A:K,10,FALSE)</f>
        <v>5</v>
      </c>
      <c r="E69" s="2">
        <f>VLOOKUP($A69,級距!A:K,11,FALSE)</f>
        <v>2</v>
      </c>
      <c r="F69" s="2">
        <f t="shared" si="1"/>
        <v>1</v>
      </c>
    </row>
    <row r="70" spans="1:6" x14ac:dyDescent="0.25">
      <c r="A70" s="36">
        <v>45329</v>
      </c>
      <c r="B70" s="20">
        <v>-2880</v>
      </c>
      <c r="C70" s="2">
        <f>VLOOKUP($A70,級距!$A:$K,9,FALSE)</f>
        <v>1</v>
      </c>
      <c r="D70" s="2">
        <f>VLOOKUP($A70,級距!A:K,10,FALSE)</f>
        <v>1</v>
      </c>
      <c r="E70" s="2">
        <f>VLOOKUP($A70,級距!A:K,11,FALSE)</f>
        <v>2</v>
      </c>
      <c r="F70" s="2">
        <f t="shared" si="1"/>
        <v>1</v>
      </c>
    </row>
    <row r="71" spans="1:6" x14ac:dyDescent="0.25">
      <c r="A71" s="36">
        <v>45323</v>
      </c>
      <c r="B71" s="20">
        <v>2640</v>
      </c>
      <c r="C71" s="2">
        <f>VLOOKUP($A71,級距!$A:$K,9,FALSE)</f>
        <v>5</v>
      </c>
      <c r="D71" s="2">
        <f>VLOOKUP($A71,級距!A:K,10,FALSE)</f>
        <v>5</v>
      </c>
      <c r="E71" s="2">
        <f>VLOOKUP($A71,級距!A:K,11,FALSE)</f>
        <v>2</v>
      </c>
      <c r="F71" s="2">
        <f t="shared" si="1"/>
        <v>1</v>
      </c>
    </row>
    <row r="72" spans="1:6" x14ac:dyDescent="0.25">
      <c r="A72" s="36">
        <v>45321</v>
      </c>
      <c r="B72" s="20">
        <v>-4680</v>
      </c>
      <c r="C72" s="2">
        <f>VLOOKUP($A72,級距!$A:$K,9,FALSE)</f>
        <v>2</v>
      </c>
      <c r="D72" s="2">
        <f>VLOOKUP($A72,級距!A:K,10,FALSE)</f>
        <v>1</v>
      </c>
      <c r="E72" s="2">
        <f>VLOOKUP($A72,級距!A:K,11,FALSE)</f>
        <v>2</v>
      </c>
      <c r="F72" s="2">
        <f t="shared" si="1"/>
        <v>1</v>
      </c>
    </row>
    <row r="73" spans="1:6" x14ac:dyDescent="0.25">
      <c r="A73" s="36">
        <v>45306</v>
      </c>
      <c r="B73" s="20">
        <v>8800</v>
      </c>
      <c r="C73" s="2">
        <f>VLOOKUP($A73,級距!$A:$K,9,FALSE)</f>
        <v>5</v>
      </c>
      <c r="D73" s="2">
        <f>VLOOKUP($A73,級距!A:K,10,FALSE)</f>
        <v>9</v>
      </c>
      <c r="E73" s="2">
        <f>VLOOKUP($A73,級距!A:K,11,FALSE)</f>
        <v>3</v>
      </c>
      <c r="F73" s="2">
        <f t="shared" si="1"/>
        <v>1</v>
      </c>
    </row>
    <row r="74" spans="1:6" x14ac:dyDescent="0.25">
      <c r="A74" s="36">
        <v>45301</v>
      </c>
      <c r="B74" s="20">
        <v>-3200</v>
      </c>
      <c r="C74" s="2">
        <f>VLOOKUP($A74,級距!$A:$K,9,FALSE)</f>
        <v>1</v>
      </c>
      <c r="D74" s="2">
        <f>VLOOKUP($A74,級距!A:K,10,FALSE)</f>
        <v>1</v>
      </c>
      <c r="E74" s="2">
        <f>VLOOKUP($A74,級距!A:K,11,FALSE)</f>
        <v>2</v>
      </c>
      <c r="F74" s="2">
        <f t="shared" si="1"/>
        <v>1</v>
      </c>
    </row>
    <row r="75" spans="1:6" x14ac:dyDescent="0.25">
      <c r="A75" s="36">
        <v>45293</v>
      </c>
      <c r="B75" s="20">
        <v>2199.9999999997999</v>
      </c>
      <c r="C75" s="2">
        <f>VLOOKUP($A75,級距!$A:$K,9,FALSE)</f>
        <v>7</v>
      </c>
      <c r="D75" s="2">
        <f>VLOOKUP($A75,級距!A:K,10,FALSE)</f>
        <v>7</v>
      </c>
      <c r="E75" s="2">
        <f>VLOOKUP($A75,級距!A:K,11,FALSE)</f>
        <v>4</v>
      </c>
      <c r="F75" s="2">
        <f t="shared" si="1"/>
        <v>1</v>
      </c>
    </row>
    <row r="76" spans="1:6" x14ac:dyDescent="0.25">
      <c r="A76" s="36">
        <v>45288</v>
      </c>
      <c r="B76" s="20">
        <v>1200</v>
      </c>
      <c r="C76" s="2">
        <f>VLOOKUP($A76,級距!$A:$K,9,FALSE)</f>
        <v>1</v>
      </c>
      <c r="D76" s="2">
        <f>VLOOKUP($A76,級距!A:K,10,FALSE)</f>
        <v>4</v>
      </c>
      <c r="E76" s="2">
        <f>VLOOKUP($A76,級距!A:K,11,FALSE)</f>
        <v>2</v>
      </c>
      <c r="F76" s="2">
        <f t="shared" si="1"/>
        <v>1</v>
      </c>
    </row>
    <row r="77" spans="1:6" x14ac:dyDescent="0.25">
      <c r="A77" s="36">
        <v>45285</v>
      </c>
      <c r="B77" s="20">
        <v>-6400</v>
      </c>
      <c r="C77" s="2">
        <f>VLOOKUP($A77,級距!$A:$K,9,FALSE)</f>
        <v>1</v>
      </c>
      <c r="D77" s="2">
        <f>VLOOKUP($A77,級距!A:K,10,FALSE)</f>
        <v>6</v>
      </c>
      <c r="E77" s="2">
        <f>VLOOKUP($A77,級距!A:K,11,FALSE)</f>
        <v>2</v>
      </c>
      <c r="F77" s="2">
        <f t="shared" si="1"/>
        <v>1</v>
      </c>
    </row>
    <row r="78" spans="1:6" x14ac:dyDescent="0.25">
      <c r="A78" s="36">
        <v>45280</v>
      </c>
      <c r="B78" s="20">
        <v>6460.0000000002001</v>
      </c>
      <c r="C78" s="2">
        <f>VLOOKUP($A78,級距!$A:$K,9,FALSE)</f>
        <v>2</v>
      </c>
      <c r="D78" s="2">
        <f>VLOOKUP($A78,級距!A:K,10,FALSE)</f>
        <v>3</v>
      </c>
      <c r="E78" s="2">
        <f>VLOOKUP($A78,級距!A:K,11,FALSE)</f>
        <v>2</v>
      </c>
      <c r="F78" s="2">
        <f t="shared" si="1"/>
        <v>1</v>
      </c>
    </row>
    <row r="79" spans="1:6" x14ac:dyDescent="0.25">
      <c r="A79" s="36">
        <v>45278</v>
      </c>
      <c r="B79" s="20">
        <v>1820.0000000001999</v>
      </c>
      <c r="C79" s="2">
        <f>VLOOKUP($A79,級距!$A:$K,9,FALSE)</f>
        <v>3</v>
      </c>
      <c r="D79" s="2">
        <f>VLOOKUP($A79,級距!A:K,10,FALSE)</f>
        <v>4</v>
      </c>
      <c r="E79" s="2">
        <f>VLOOKUP($A79,級距!A:K,11,FALSE)</f>
        <v>2</v>
      </c>
      <c r="F79" s="2">
        <f t="shared" si="1"/>
        <v>1</v>
      </c>
    </row>
    <row r="80" spans="1:6" x14ac:dyDescent="0.25">
      <c r="A80" s="36">
        <v>45275</v>
      </c>
      <c r="B80" s="20">
        <v>2200</v>
      </c>
      <c r="C80" s="2">
        <f>VLOOKUP($A80,級距!$A:$K,9,FALSE)</f>
        <v>5</v>
      </c>
      <c r="D80" s="2">
        <f>VLOOKUP($A80,級距!A:K,10,FALSE)</f>
        <v>3</v>
      </c>
      <c r="E80" s="2">
        <f>VLOOKUP($A80,級距!A:K,11,FALSE)</f>
        <v>2</v>
      </c>
      <c r="F80" s="2">
        <f t="shared" si="1"/>
        <v>1</v>
      </c>
    </row>
    <row r="81" spans="1:6" x14ac:dyDescent="0.25">
      <c r="A81" s="36">
        <v>45264</v>
      </c>
      <c r="B81" s="20">
        <v>7260.0000000002001</v>
      </c>
      <c r="C81" s="2">
        <f>VLOOKUP($A81,級距!$A:$K,9,FALSE)</f>
        <v>8</v>
      </c>
      <c r="D81" s="2">
        <f>VLOOKUP($A81,級距!A:K,10,FALSE)</f>
        <v>3</v>
      </c>
      <c r="E81" s="2">
        <f>VLOOKUP($A81,級距!A:K,11,FALSE)</f>
        <v>1</v>
      </c>
      <c r="F81" s="2">
        <f t="shared" si="1"/>
        <v>1</v>
      </c>
    </row>
    <row r="82" spans="1:6" x14ac:dyDescent="0.25">
      <c r="A82" s="36">
        <v>45261</v>
      </c>
      <c r="B82" s="20">
        <v>-3420.0000000000005</v>
      </c>
      <c r="C82" s="2">
        <f>VLOOKUP($A82,級距!$A:$K,9,FALSE)</f>
        <v>2</v>
      </c>
      <c r="D82" s="2">
        <f>VLOOKUP($A82,級距!A:K,10,FALSE)</f>
        <v>2</v>
      </c>
      <c r="E82" s="2">
        <f>VLOOKUP($A82,級距!A:K,11,FALSE)</f>
        <v>2</v>
      </c>
      <c r="F82" s="2">
        <f t="shared" si="1"/>
        <v>1</v>
      </c>
    </row>
    <row r="83" spans="1:6" x14ac:dyDescent="0.25">
      <c r="A83" s="36">
        <v>45251</v>
      </c>
      <c r="B83" s="20">
        <v>3640</v>
      </c>
      <c r="C83" s="2">
        <f>VLOOKUP($A83,級距!$A:$K,9,FALSE)</f>
        <v>4</v>
      </c>
      <c r="D83" s="2">
        <f>VLOOKUP($A83,級距!A:K,10,FALSE)</f>
        <v>4</v>
      </c>
      <c r="E83" s="2">
        <f>VLOOKUP($A83,級距!A:K,11,FALSE)</f>
        <v>2</v>
      </c>
      <c r="F83" s="2">
        <f t="shared" si="1"/>
        <v>1</v>
      </c>
    </row>
    <row r="84" spans="1:6" x14ac:dyDescent="0.25">
      <c r="A84" s="36">
        <v>45237</v>
      </c>
      <c r="B84" s="20">
        <v>-17699.9999999998</v>
      </c>
      <c r="C84" s="2">
        <f>VLOOKUP($A84,級距!$A:$K,9,FALSE)</f>
        <v>6</v>
      </c>
      <c r="D84" s="2">
        <f>VLOOKUP($A84,級距!A:K,10,FALSE)</f>
        <v>3</v>
      </c>
      <c r="E84" s="2">
        <f>VLOOKUP($A84,級距!A:K,11,FALSE)</f>
        <v>1</v>
      </c>
      <c r="F84" s="2">
        <f t="shared" si="1"/>
        <v>1</v>
      </c>
    </row>
    <row r="85" spans="1:6" x14ac:dyDescent="0.25">
      <c r="A85" s="36">
        <v>45233</v>
      </c>
      <c r="B85" s="20">
        <v>-879.99999999980002</v>
      </c>
      <c r="C85" s="2">
        <f>VLOOKUP($A85,級距!$A:$K,9,FALSE)</f>
        <v>4</v>
      </c>
      <c r="D85" s="2">
        <f>VLOOKUP($A85,級距!A:K,10,FALSE)</f>
        <v>1</v>
      </c>
      <c r="E85" s="2">
        <f>VLOOKUP($A85,級距!A:K,11,FALSE)</f>
        <v>2</v>
      </c>
      <c r="F85" s="2">
        <f t="shared" si="1"/>
        <v>1</v>
      </c>
    </row>
    <row r="86" spans="1:6" x14ac:dyDescent="0.25">
      <c r="A86" s="36">
        <v>45229</v>
      </c>
      <c r="B86" s="20">
        <v>-9600</v>
      </c>
      <c r="C86" s="2">
        <f>VLOOKUP($A86,級距!$A:$K,9,FALSE)</f>
        <v>9</v>
      </c>
      <c r="D86" s="2">
        <f>VLOOKUP($A86,級距!A:K,10,FALSE)</f>
        <v>8</v>
      </c>
      <c r="E86" s="2">
        <f>VLOOKUP($A86,級距!A:K,11,FALSE)</f>
        <v>4</v>
      </c>
      <c r="F86" s="2">
        <f t="shared" si="1"/>
        <v>1</v>
      </c>
    </row>
    <row r="87" spans="1:6" x14ac:dyDescent="0.25">
      <c r="A87" s="36">
        <v>45223</v>
      </c>
      <c r="B87" s="20">
        <v>-240</v>
      </c>
      <c r="C87" s="2">
        <f>VLOOKUP($A87,級距!$A:$K,9,FALSE)</f>
        <v>6</v>
      </c>
      <c r="D87" s="2">
        <f>VLOOKUP($A87,級距!A:K,10,FALSE)</f>
        <v>4</v>
      </c>
      <c r="E87" s="2">
        <f>VLOOKUP($A87,級距!A:K,11,FALSE)</f>
        <v>1</v>
      </c>
      <c r="F87" s="2">
        <f t="shared" si="1"/>
        <v>1</v>
      </c>
    </row>
    <row r="88" spans="1:6" x14ac:dyDescent="0.25">
      <c r="A88" s="36">
        <v>45208</v>
      </c>
      <c r="B88" s="20">
        <v>720</v>
      </c>
      <c r="C88" s="2">
        <f>VLOOKUP($A88,級距!$A:$K,9,FALSE)</f>
        <v>5</v>
      </c>
      <c r="D88" s="2">
        <f>VLOOKUP($A88,級距!A:K,10,FALSE)</f>
        <v>3</v>
      </c>
      <c r="E88" s="2">
        <f>VLOOKUP($A88,級距!A:K,11,FALSE)</f>
        <v>2</v>
      </c>
      <c r="F88" s="2">
        <f t="shared" si="1"/>
        <v>1</v>
      </c>
    </row>
    <row r="89" spans="1:6" x14ac:dyDescent="0.25">
      <c r="A89" s="36">
        <v>45201</v>
      </c>
      <c r="B89" s="20">
        <v>420</v>
      </c>
      <c r="C89" s="2">
        <f>VLOOKUP($A89,級距!$A:$K,9,FALSE)</f>
        <v>7</v>
      </c>
      <c r="D89" s="2">
        <f>VLOOKUP($A89,級距!A:K,10,FALSE)</f>
        <v>3</v>
      </c>
      <c r="E89" s="2">
        <f>VLOOKUP($A89,級距!A:K,11,FALSE)</f>
        <v>1</v>
      </c>
      <c r="F89" s="2">
        <f t="shared" si="1"/>
        <v>1</v>
      </c>
    </row>
    <row r="90" spans="1:6" x14ac:dyDescent="0.25">
      <c r="A90" s="36">
        <v>45197</v>
      </c>
      <c r="B90" s="20">
        <v>23160.0000000002</v>
      </c>
      <c r="C90" s="2">
        <f>VLOOKUP($A90,級距!$A:$K,9,FALSE)</f>
        <v>8</v>
      </c>
      <c r="D90" s="2">
        <f>VLOOKUP($A90,級距!A:K,10,FALSE)</f>
        <v>5</v>
      </c>
      <c r="E90" s="2">
        <f>VLOOKUP($A90,級距!A:K,11,FALSE)</f>
        <v>1</v>
      </c>
      <c r="F90" s="2">
        <f t="shared" si="1"/>
        <v>1</v>
      </c>
    </row>
    <row r="91" spans="1:6" x14ac:dyDescent="0.25">
      <c r="A91" s="36">
        <v>45195</v>
      </c>
      <c r="B91" s="20">
        <v>4959.9999999997999</v>
      </c>
      <c r="C91" s="2">
        <f>VLOOKUP($A91,級距!$A:$K,9,FALSE)</f>
        <v>5</v>
      </c>
      <c r="D91" s="2">
        <f>VLOOKUP($A91,級距!A:K,10,FALSE)</f>
        <v>6</v>
      </c>
      <c r="E91" s="2">
        <f>VLOOKUP($A91,級距!A:K,11,FALSE)</f>
        <v>2</v>
      </c>
      <c r="F91" s="2">
        <f t="shared" si="1"/>
        <v>1</v>
      </c>
    </row>
    <row r="92" spans="1:6" x14ac:dyDescent="0.25">
      <c r="A92" s="36">
        <v>45183</v>
      </c>
      <c r="B92" s="20">
        <v>-7000</v>
      </c>
      <c r="C92" s="2">
        <f>VLOOKUP($A92,級距!$A:$K,9,FALSE)</f>
        <v>5</v>
      </c>
      <c r="D92" s="2">
        <f>VLOOKUP($A92,級距!A:K,10,FALSE)</f>
        <v>7</v>
      </c>
      <c r="E92" s="2">
        <f>VLOOKUP($A92,級距!A:K,11,FALSE)</f>
        <v>3</v>
      </c>
      <c r="F92" s="2">
        <f t="shared" si="1"/>
        <v>1</v>
      </c>
    </row>
    <row r="93" spans="1:6" x14ac:dyDescent="0.25">
      <c r="A93" s="36">
        <v>45181</v>
      </c>
      <c r="B93" s="20">
        <v>1800</v>
      </c>
      <c r="C93" s="2">
        <f>VLOOKUP($A93,級距!$A:$K,9,FALSE)</f>
        <v>3</v>
      </c>
      <c r="D93" s="2">
        <f>VLOOKUP($A93,級距!A:K,10,FALSE)</f>
        <v>4</v>
      </c>
      <c r="E93" s="2">
        <f>VLOOKUP($A93,級距!A:K,11,FALSE)</f>
        <v>2</v>
      </c>
      <c r="F93" s="2">
        <f t="shared" si="1"/>
        <v>1</v>
      </c>
    </row>
    <row r="94" spans="1:6" x14ac:dyDescent="0.25">
      <c r="A94" s="36">
        <v>45175</v>
      </c>
      <c r="B94" s="20">
        <v>3999.9999999998004</v>
      </c>
      <c r="C94" s="2">
        <f>VLOOKUP($A94,級距!$A:$K,9,FALSE)</f>
        <v>3</v>
      </c>
      <c r="D94" s="2">
        <f>VLOOKUP($A94,級距!A:K,10,FALSE)</f>
        <v>4</v>
      </c>
      <c r="E94" s="2">
        <f>VLOOKUP($A94,級距!A:K,11,FALSE)</f>
        <v>2</v>
      </c>
      <c r="F94" s="2">
        <f t="shared" si="1"/>
        <v>1</v>
      </c>
    </row>
    <row r="95" spans="1:6" x14ac:dyDescent="0.25">
      <c r="A95" s="36">
        <v>45173</v>
      </c>
      <c r="B95" s="20">
        <v>13000</v>
      </c>
      <c r="C95" s="2">
        <f>VLOOKUP($A95,級距!$A:$K,9,FALSE)</f>
        <v>7</v>
      </c>
      <c r="D95" s="2">
        <f>VLOOKUP($A95,級距!A:K,10,FALSE)</f>
        <v>8</v>
      </c>
      <c r="E95" s="2">
        <f>VLOOKUP($A95,級距!A:K,11,FALSE)</f>
        <v>4</v>
      </c>
      <c r="F95" s="2">
        <f t="shared" si="1"/>
        <v>1</v>
      </c>
    </row>
    <row r="96" spans="1:6" x14ac:dyDescent="0.25">
      <c r="A96" s="36">
        <v>45168</v>
      </c>
      <c r="B96" s="20">
        <v>6399.9999999997999</v>
      </c>
      <c r="C96" s="2">
        <f>VLOOKUP($A96,級距!$A:$K,9,FALSE)</f>
        <v>1</v>
      </c>
      <c r="D96" s="2">
        <f>VLOOKUP($A96,級距!A:K,10,FALSE)</f>
        <v>5</v>
      </c>
      <c r="E96" s="2">
        <f>VLOOKUP($A96,級距!A:K,11,FALSE)</f>
        <v>2</v>
      </c>
      <c r="F96" s="2">
        <f t="shared" si="1"/>
        <v>1</v>
      </c>
    </row>
    <row r="97" spans="1:6" x14ac:dyDescent="0.25">
      <c r="A97" s="36">
        <v>45159</v>
      </c>
      <c r="B97" s="20">
        <v>5120</v>
      </c>
      <c r="C97" s="2">
        <f>VLOOKUP($A97,級距!$A:$K,9,FALSE)</f>
        <v>5</v>
      </c>
      <c r="D97" s="2">
        <f>VLOOKUP($A97,級距!A:K,10,FALSE)</f>
        <v>5</v>
      </c>
      <c r="E97" s="2">
        <f>VLOOKUP($A97,級距!A:K,11,FALSE)</f>
        <v>2</v>
      </c>
      <c r="F97" s="2">
        <f t="shared" si="1"/>
        <v>1</v>
      </c>
    </row>
    <row r="98" spans="1:6" x14ac:dyDescent="0.25">
      <c r="A98" s="36">
        <v>45138</v>
      </c>
      <c r="B98" s="20">
        <v>-120</v>
      </c>
      <c r="C98" s="2">
        <f>VLOOKUP($A98,級距!$A:$K,9,FALSE)</f>
        <v>7</v>
      </c>
      <c r="D98" s="2">
        <f>VLOOKUP($A98,級距!A:K,10,FALSE)</f>
        <v>6</v>
      </c>
      <c r="E98" s="2">
        <f>VLOOKUP($A98,級距!A:K,11,FALSE)</f>
        <v>1</v>
      </c>
      <c r="F98" s="2">
        <f t="shared" si="1"/>
        <v>1</v>
      </c>
    </row>
    <row r="99" spans="1:6" x14ac:dyDescent="0.25">
      <c r="A99" s="36">
        <v>45131</v>
      </c>
      <c r="B99" s="20">
        <v>7700</v>
      </c>
      <c r="C99" s="2">
        <f>VLOOKUP($A99,級距!$A:$K,9,FALSE)</f>
        <v>7</v>
      </c>
      <c r="D99" s="2">
        <f>VLOOKUP($A99,級距!A:K,10,FALSE)</f>
        <v>2</v>
      </c>
      <c r="E99" s="2">
        <f>VLOOKUP($A99,級距!A:K,11,FALSE)</f>
        <v>1</v>
      </c>
      <c r="F99" s="2">
        <f t="shared" si="1"/>
        <v>1</v>
      </c>
    </row>
    <row r="100" spans="1:6" x14ac:dyDescent="0.25">
      <c r="A100" s="36">
        <v>45127</v>
      </c>
      <c r="B100" s="20">
        <v>17000</v>
      </c>
      <c r="C100" s="2">
        <f>VLOOKUP($A100,級距!$A:$K,9,FALSE)</f>
        <v>8</v>
      </c>
      <c r="D100" s="2">
        <f>VLOOKUP($A100,級距!A:K,10,FALSE)</f>
        <v>7</v>
      </c>
      <c r="E100" s="2">
        <f>VLOOKUP($A100,級距!A:K,11,FALSE)</f>
        <v>4</v>
      </c>
      <c r="F100" s="2">
        <f t="shared" si="1"/>
        <v>1</v>
      </c>
    </row>
    <row r="101" spans="1:6" x14ac:dyDescent="0.25">
      <c r="A101" s="36">
        <v>45124</v>
      </c>
      <c r="B101" s="20">
        <v>-7200</v>
      </c>
      <c r="C101" s="2">
        <f>VLOOKUP($A101,級距!$A:$K,9,FALSE)</f>
        <v>5</v>
      </c>
      <c r="D101" s="2">
        <f>VLOOKUP($A101,級距!A:K,10,FALSE)</f>
        <v>2</v>
      </c>
      <c r="E101" s="2">
        <f>VLOOKUP($A101,級距!A:K,11,FALSE)</f>
        <v>2</v>
      </c>
      <c r="F101" s="2">
        <f t="shared" si="1"/>
        <v>1</v>
      </c>
    </row>
    <row r="102" spans="1:6" x14ac:dyDescent="0.25">
      <c r="A102" s="36">
        <v>45120</v>
      </c>
      <c r="B102" s="20">
        <v>-2799.9999999997999</v>
      </c>
      <c r="C102" s="2">
        <f>VLOOKUP($A102,級距!$A:$K,9,FALSE)</f>
        <v>2</v>
      </c>
      <c r="D102" s="2">
        <f>VLOOKUP($A102,級距!A:K,10,FALSE)</f>
        <v>1</v>
      </c>
      <c r="E102" s="2">
        <f>VLOOKUP($A102,級距!A:K,11,FALSE)</f>
        <v>2</v>
      </c>
      <c r="F102" s="2">
        <f t="shared" si="1"/>
        <v>1</v>
      </c>
    </row>
    <row r="103" spans="1:6" x14ac:dyDescent="0.25">
      <c r="A103" s="36">
        <v>45119</v>
      </c>
      <c r="B103" s="20">
        <v>5460.0000000002001</v>
      </c>
      <c r="C103" s="2">
        <f>VLOOKUP($A103,級距!$A:$K,9,FALSE)</f>
        <v>5</v>
      </c>
      <c r="D103" s="2">
        <f>VLOOKUP($A103,級距!A:K,10,FALSE)</f>
        <v>5</v>
      </c>
      <c r="E103" s="2">
        <f>VLOOKUP($A103,級距!A:K,11,FALSE)</f>
        <v>2</v>
      </c>
      <c r="F103" s="2">
        <f t="shared" si="1"/>
        <v>1</v>
      </c>
    </row>
    <row r="104" spans="1:6" x14ac:dyDescent="0.25">
      <c r="A104" s="36">
        <v>45107</v>
      </c>
      <c r="B104" s="20">
        <v>-3479.9999999999995</v>
      </c>
      <c r="C104" s="2">
        <f>VLOOKUP($A104,級距!$A:$K,9,FALSE)</f>
        <v>8</v>
      </c>
      <c r="D104" s="2">
        <f>VLOOKUP($A104,級距!A:K,10,FALSE)</f>
        <v>9</v>
      </c>
      <c r="E104" s="2">
        <f>VLOOKUP($A104,級距!A:K,11,FALSE)</f>
        <v>4</v>
      </c>
      <c r="F104" s="2">
        <f t="shared" si="1"/>
        <v>1</v>
      </c>
    </row>
    <row r="105" spans="1:6" x14ac:dyDescent="0.25">
      <c r="A105" s="36">
        <v>45106</v>
      </c>
      <c r="B105" s="20">
        <v>23260</v>
      </c>
      <c r="C105" s="2">
        <f>VLOOKUP($A105,級距!$A:$K,9,FALSE)</f>
        <v>10</v>
      </c>
      <c r="D105" s="2">
        <f>VLOOKUP($A105,級距!A:K,10,FALSE)</f>
        <v>6</v>
      </c>
      <c r="E105" s="2">
        <f>VLOOKUP($A105,級距!A:K,11,FALSE)</f>
        <v>1</v>
      </c>
      <c r="F105" s="2">
        <f t="shared" si="1"/>
        <v>1</v>
      </c>
    </row>
    <row r="106" spans="1:6" x14ac:dyDescent="0.25">
      <c r="A106" s="36">
        <v>45100</v>
      </c>
      <c r="B106" s="20">
        <v>-4960</v>
      </c>
      <c r="C106" s="2">
        <f>VLOOKUP($A106,級距!$A:$K,9,FALSE)</f>
        <v>7</v>
      </c>
      <c r="D106" s="2">
        <f>VLOOKUP($A106,級距!A:K,10,FALSE)</f>
        <v>1</v>
      </c>
      <c r="E106" s="2">
        <f>VLOOKUP($A106,級距!A:K,11,FALSE)</f>
        <v>1</v>
      </c>
      <c r="F106" s="2">
        <f t="shared" si="1"/>
        <v>1</v>
      </c>
    </row>
    <row r="107" spans="1:6" x14ac:dyDescent="0.25">
      <c r="A107" s="36">
        <v>45093</v>
      </c>
      <c r="B107" s="20">
        <v>9480</v>
      </c>
      <c r="C107" s="2">
        <f>VLOOKUP($A107,級距!$A:$K,9,FALSE)</f>
        <v>7</v>
      </c>
      <c r="D107" s="2">
        <f>VLOOKUP($A107,級距!A:K,10,FALSE)</f>
        <v>4</v>
      </c>
      <c r="E107" s="2">
        <f>VLOOKUP($A107,級距!A:K,11,FALSE)</f>
        <v>1</v>
      </c>
      <c r="F107" s="2">
        <f t="shared" si="1"/>
        <v>1</v>
      </c>
    </row>
    <row r="108" spans="1:6" x14ac:dyDescent="0.25">
      <c r="A108" s="36">
        <v>45089</v>
      </c>
      <c r="B108" s="20">
        <v>-3060</v>
      </c>
      <c r="C108" s="2">
        <f>VLOOKUP($A108,級距!$A:$K,9,FALSE)</f>
        <v>2</v>
      </c>
      <c r="D108" s="2">
        <f>VLOOKUP($A108,級距!A:K,10,FALSE)</f>
        <v>3</v>
      </c>
      <c r="E108" s="2">
        <f>VLOOKUP($A108,級距!A:K,11,FALSE)</f>
        <v>2</v>
      </c>
      <c r="F108" s="2">
        <f t="shared" si="1"/>
        <v>1</v>
      </c>
    </row>
    <row r="109" spans="1:6" x14ac:dyDescent="0.25">
      <c r="A109" s="36">
        <v>45085</v>
      </c>
      <c r="B109" s="20">
        <v>15200</v>
      </c>
      <c r="C109" s="2">
        <f>VLOOKUP($A109,級距!$A:$K,9,FALSE)</f>
        <v>10</v>
      </c>
      <c r="D109" s="2">
        <f>VLOOKUP($A109,級距!A:K,10,FALSE)</f>
        <v>8</v>
      </c>
      <c r="E109" s="2">
        <f>VLOOKUP($A109,級距!A:K,11,FALSE)</f>
        <v>4</v>
      </c>
      <c r="F109" s="2">
        <f t="shared" si="1"/>
        <v>1</v>
      </c>
    </row>
    <row r="110" spans="1:6" x14ac:dyDescent="0.25">
      <c r="A110" s="36">
        <v>45079</v>
      </c>
      <c r="B110" s="20">
        <v>-6200</v>
      </c>
      <c r="C110" s="2">
        <f>VLOOKUP($A110,級距!$A:$K,9,FALSE)</f>
        <v>5</v>
      </c>
      <c r="D110" s="2">
        <f>VLOOKUP($A110,級距!A:K,10,FALSE)</f>
        <v>6</v>
      </c>
      <c r="E110" s="2">
        <f>VLOOKUP($A110,級距!A:K,11,FALSE)</f>
        <v>2</v>
      </c>
      <c r="F110" s="2">
        <f t="shared" si="1"/>
        <v>1</v>
      </c>
    </row>
    <row r="111" spans="1:6" x14ac:dyDescent="0.25">
      <c r="A111" s="36">
        <v>45071</v>
      </c>
      <c r="B111" s="20">
        <v>4100.0000000002001</v>
      </c>
      <c r="C111" s="2">
        <f>VLOOKUP($A111,級距!$A:$K,9,FALSE)</f>
        <v>5</v>
      </c>
      <c r="D111" s="2">
        <f>VLOOKUP($A111,級距!A:K,10,FALSE)</f>
        <v>5</v>
      </c>
      <c r="E111" s="2">
        <f>VLOOKUP($A111,級距!A:K,11,FALSE)</f>
        <v>2</v>
      </c>
      <c r="F111" s="2">
        <f t="shared" si="1"/>
        <v>1</v>
      </c>
    </row>
    <row r="112" spans="1:6" x14ac:dyDescent="0.25">
      <c r="A112" s="36">
        <v>45068</v>
      </c>
      <c r="B112" s="20">
        <v>18360</v>
      </c>
      <c r="C112" s="2">
        <f>VLOOKUP($A112,級距!$A:$K,9,FALSE)</f>
        <v>10</v>
      </c>
      <c r="D112" s="2">
        <f>VLOOKUP($A112,級距!A:K,10,FALSE)</f>
        <v>6</v>
      </c>
      <c r="E112" s="2">
        <f>VLOOKUP($A112,級距!A:K,11,FALSE)</f>
        <v>1</v>
      </c>
      <c r="F112" s="2">
        <f t="shared" si="1"/>
        <v>1</v>
      </c>
    </row>
    <row r="113" spans="1:6" x14ac:dyDescent="0.25">
      <c r="A113" s="36">
        <v>45064</v>
      </c>
      <c r="B113" s="20">
        <v>5700</v>
      </c>
      <c r="C113" s="2">
        <f>VLOOKUP($A113,級距!$A:$K,9,FALSE)</f>
        <v>5</v>
      </c>
      <c r="D113" s="2">
        <f>VLOOKUP($A113,級距!A:K,10,FALSE)</f>
        <v>1</v>
      </c>
      <c r="E113" s="2">
        <f>VLOOKUP($A113,級距!A:K,11,FALSE)</f>
        <v>2</v>
      </c>
      <c r="F113" s="2">
        <f t="shared" si="1"/>
        <v>1</v>
      </c>
    </row>
    <row r="114" spans="1:6" x14ac:dyDescent="0.25">
      <c r="A114" s="36">
        <v>45057</v>
      </c>
      <c r="B114" s="20">
        <v>-5959.9999999997999</v>
      </c>
      <c r="C114" s="2">
        <f>VLOOKUP($A114,級距!$A:$K,9,FALSE)</f>
        <v>5</v>
      </c>
      <c r="D114" s="2">
        <f>VLOOKUP($A114,級距!A:K,10,FALSE)</f>
        <v>2</v>
      </c>
      <c r="E114" s="2">
        <f>VLOOKUP($A114,級距!A:K,11,FALSE)</f>
        <v>2</v>
      </c>
      <c r="F114" s="2">
        <f t="shared" si="1"/>
        <v>1</v>
      </c>
    </row>
    <row r="115" spans="1:6" x14ac:dyDescent="0.25">
      <c r="A115" s="36">
        <v>45055</v>
      </c>
      <c r="B115" s="20">
        <v>-1900</v>
      </c>
      <c r="C115" s="2">
        <f>VLOOKUP($A115,級距!$A:$K,9,FALSE)</f>
        <v>5</v>
      </c>
      <c r="D115" s="2">
        <f>VLOOKUP($A115,級距!A:K,10,FALSE)</f>
        <v>1</v>
      </c>
      <c r="E115" s="2">
        <f>VLOOKUP($A115,級距!A:K,11,FALSE)</f>
        <v>2</v>
      </c>
      <c r="F115" s="2">
        <f t="shared" si="1"/>
        <v>1</v>
      </c>
    </row>
    <row r="116" spans="1:6" x14ac:dyDescent="0.25">
      <c r="A116" s="36">
        <v>45048</v>
      </c>
      <c r="B116" s="20">
        <v>3800.0000000000009</v>
      </c>
      <c r="C116" s="2">
        <f>VLOOKUP($A116,級距!$A:$K,9,FALSE)</f>
        <v>5</v>
      </c>
      <c r="D116" s="2">
        <f>VLOOKUP($A116,級距!A:K,10,FALSE)</f>
        <v>7</v>
      </c>
      <c r="E116" s="2">
        <f>VLOOKUP($A116,級距!A:K,11,FALSE)</f>
        <v>3</v>
      </c>
      <c r="F116" s="2">
        <f t="shared" si="1"/>
        <v>1</v>
      </c>
    </row>
    <row r="117" spans="1:6" x14ac:dyDescent="0.25">
      <c r="A117" s="36">
        <v>45033</v>
      </c>
      <c r="B117" s="20">
        <v>420</v>
      </c>
      <c r="C117" s="2">
        <f>VLOOKUP($A117,級距!$A:$K,9,FALSE)</f>
        <v>7</v>
      </c>
      <c r="D117" s="2">
        <f>VLOOKUP($A117,級距!A:K,10,FALSE)</f>
        <v>4</v>
      </c>
      <c r="E117" s="2">
        <f>VLOOKUP($A117,級距!A:K,11,FALSE)</f>
        <v>1</v>
      </c>
      <c r="F117" s="2">
        <f t="shared" si="1"/>
        <v>1</v>
      </c>
    </row>
    <row r="118" spans="1:6" x14ac:dyDescent="0.25">
      <c r="A118" s="36">
        <v>45023</v>
      </c>
      <c r="B118" s="20">
        <v>980.00000000000011</v>
      </c>
      <c r="C118" s="2">
        <f>VLOOKUP($A118,級距!$A:$K,9,FALSE)</f>
        <v>2</v>
      </c>
      <c r="D118" s="2">
        <f>VLOOKUP($A118,級距!A:K,10,FALSE)</f>
        <v>5</v>
      </c>
      <c r="E118" s="2">
        <f>VLOOKUP($A118,級距!A:K,11,FALSE)</f>
        <v>2</v>
      </c>
      <c r="F118" s="2">
        <f t="shared" si="1"/>
        <v>1</v>
      </c>
    </row>
    <row r="119" spans="1:6" x14ac:dyDescent="0.25">
      <c r="A119" s="36">
        <v>45019</v>
      </c>
      <c r="B119" s="20">
        <v>22000</v>
      </c>
      <c r="C119" s="2">
        <f>VLOOKUP($A119,級距!$A:$K,9,FALSE)</f>
        <v>8</v>
      </c>
      <c r="D119" s="2">
        <f>VLOOKUP($A119,級距!A:K,10,FALSE)</f>
        <v>7</v>
      </c>
      <c r="E119" s="2">
        <f>VLOOKUP($A119,級距!A:K,11,FALSE)</f>
        <v>4</v>
      </c>
      <c r="F119" s="2">
        <f t="shared" si="1"/>
        <v>1</v>
      </c>
    </row>
    <row r="120" spans="1:6" x14ac:dyDescent="0.25">
      <c r="A120" s="36">
        <v>45014</v>
      </c>
      <c r="B120" s="20">
        <v>3060</v>
      </c>
      <c r="C120" s="2">
        <f>VLOOKUP($A120,級距!$A:$K,9,FALSE)</f>
        <v>2</v>
      </c>
      <c r="D120" s="2">
        <f>VLOOKUP($A120,級距!A:K,10,FALSE)</f>
        <v>3</v>
      </c>
      <c r="E120" s="2">
        <f>VLOOKUP($A120,級距!A:K,11,FALSE)</f>
        <v>2</v>
      </c>
      <c r="F120" s="2">
        <f t="shared" si="1"/>
        <v>1</v>
      </c>
    </row>
    <row r="121" spans="1:6" x14ac:dyDescent="0.25">
      <c r="A121" s="36">
        <v>45012</v>
      </c>
      <c r="B121" s="20">
        <v>-22400.0000000006</v>
      </c>
      <c r="C121" s="2">
        <f>VLOOKUP($A121,級距!$A:$K,9,FALSE)</f>
        <v>2</v>
      </c>
      <c r="D121" s="2">
        <f>VLOOKUP($A121,級距!A:K,10,FALSE)</f>
        <v>1</v>
      </c>
      <c r="E121" s="2">
        <f>VLOOKUP($A121,級距!A:K,11,FALSE)</f>
        <v>2</v>
      </c>
      <c r="F121" s="2">
        <f t="shared" si="1"/>
        <v>1</v>
      </c>
    </row>
    <row r="122" spans="1:6" x14ac:dyDescent="0.25">
      <c r="A122" s="36">
        <v>44988</v>
      </c>
      <c r="B122" s="20">
        <v>5280.0000000002001</v>
      </c>
      <c r="C122" s="2">
        <f>VLOOKUP($A122,級距!$A:$K,9,FALSE)</f>
        <v>5</v>
      </c>
      <c r="D122" s="2">
        <f>VLOOKUP($A122,級距!A:K,10,FALSE)</f>
        <v>8</v>
      </c>
      <c r="E122" s="2">
        <f>VLOOKUP($A122,級距!A:K,11,FALSE)</f>
        <v>3</v>
      </c>
      <c r="F122" s="2">
        <f t="shared" si="1"/>
        <v>1</v>
      </c>
    </row>
    <row r="123" spans="1:6" x14ac:dyDescent="0.25">
      <c r="A123" s="36">
        <v>44986</v>
      </c>
      <c r="B123" s="20">
        <v>7800</v>
      </c>
      <c r="C123" s="2">
        <f>VLOOKUP($A123,級距!$A:$K,9,FALSE)</f>
        <v>4</v>
      </c>
      <c r="D123" s="2">
        <f>VLOOKUP($A123,級距!A:K,10,FALSE)</f>
        <v>10</v>
      </c>
      <c r="E123" s="2">
        <f>VLOOKUP($A123,級距!A:K,11,FALSE)</f>
        <v>3</v>
      </c>
      <c r="F123" s="2">
        <f t="shared" si="1"/>
        <v>1</v>
      </c>
    </row>
    <row r="124" spans="1:6" x14ac:dyDescent="0.25">
      <c r="A124" s="36">
        <v>44972</v>
      </c>
      <c r="B124" s="20">
        <v>-400</v>
      </c>
      <c r="C124" s="2">
        <f>VLOOKUP($A124,級距!$A:$K,9,FALSE)</f>
        <v>2</v>
      </c>
      <c r="D124" s="2">
        <f>VLOOKUP($A124,級距!A:K,10,FALSE)</f>
        <v>5</v>
      </c>
      <c r="E124" s="2">
        <f>VLOOKUP($A124,級距!A:K,11,FALSE)</f>
        <v>2</v>
      </c>
      <c r="F124" s="2">
        <f t="shared" si="1"/>
        <v>1</v>
      </c>
    </row>
    <row r="125" spans="1:6" x14ac:dyDescent="0.25">
      <c r="A125" s="36">
        <v>44960</v>
      </c>
      <c r="B125" s="20">
        <v>9220.0000000002001</v>
      </c>
      <c r="C125" s="2">
        <f>VLOOKUP($A125,級距!$A:$K,9,FALSE)</f>
        <v>4</v>
      </c>
      <c r="D125" s="2">
        <f>VLOOKUP($A125,級距!A:K,10,FALSE)</f>
        <v>9</v>
      </c>
      <c r="E125" s="2">
        <f>VLOOKUP($A125,級距!A:K,11,FALSE)</f>
        <v>3</v>
      </c>
      <c r="F125" s="2">
        <f t="shared" si="1"/>
        <v>1</v>
      </c>
    </row>
    <row r="126" spans="1:6" x14ac:dyDescent="0.25">
      <c r="A126" s="36">
        <v>44959</v>
      </c>
      <c r="B126" s="20">
        <v>4400.0000000002001</v>
      </c>
      <c r="C126" s="2">
        <f>VLOOKUP($A126,級距!$A:$K,9,FALSE)</f>
        <v>3</v>
      </c>
      <c r="D126" s="2">
        <f>VLOOKUP($A126,級距!A:K,10,FALSE)</f>
        <v>4</v>
      </c>
      <c r="E126" s="2">
        <f>VLOOKUP($A126,級距!A:K,11,FALSE)</f>
        <v>2</v>
      </c>
      <c r="F126" s="2">
        <f t="shared" si="1"/>
        <v>1</v>
      </c>
    </row>
    <row r="127" spans="1:6" x14ac:dyDescent="0.25">
      <c r="A127" s="36">
        <v>44958</v>
      </c>
      <c r="B127" s="20">
        <v>3799.9999999998004</v>
      </c>
      <c r="C127" s="2">
        <f>VLOOKUP($A127,級距!$A:$K,9,FALSE)</f>
        <v>3</v>
      </c>
      <c r="D127" s="2">
        <f>VLOOKUP($A127,級距!A:K,10,FALSE)</f>
        <v>8</v>
      </c>
      <c r="E127" s="2">
        <f>VLOOKUP($A127,級距!A:K,11,FALSE)</f>
        <v>3</v>
      </c>
      <c r="F127" s="2">
        <f t="shared" si="1"/>
        <v>1</v>
      </c>
    </row>
    <row r="128" spans="1:6" x14ac:dyDescent="0.25">
      <c r="A128" s="36">
        <v>44951</v>
      </c>
      <c r="B128" s="20">
        <v>200</v>
      </c>
      <c r="C128" s="2">
        <f>VLOOKUP($A128,級距!$A:$K,9,FALSE)</f>
        <v>1</v>
      </c>
      <c r="D128" s="2">
        <f>VLOOKUP($A128,級距!A:K,10,FALSE)</f>
        <v>2</v>
      </c>
      <c r="E128" s="2">
        <f>VLOOKUP($A128,級距!A:K,11,FALSE)</f>
        <v>2</v>
      </c>
      <c r="F128" s="2">
        <f t="shared" si="1"/>
        <v>1</v>
      </c>
    </row>
    <row r="129" spans="1:6" x14ac:dyDescent="0.25">
      <c r="A129" s="36">
        <v>44945</v>
      </c>
      <c r="B129" s="20">
        <v>6179.9999999997999</v>
      </c>
      <c r="C129" s="2">
        <f>VLOOKUP($A129,級距!$A:$K,9,FALSE)</f>
        <v>2</v>
      </c>
      <c r="D129" s="2">
        <f>VLOOKUP($A129,級距!A:K,10,FALSE)</f>
        <v>8</v>
      </c>
      <c r="E129" s="2">
        <f>VLOOKUP($A129,級距!A:K,11,FALSE)</f>
        <v>3</v>
      </c>
      <c r="F129" s="2">
        <f t="shared" si="1"/>
        <v>1</v>
      </c>
    </row>
    <row r="130" spans="1:6" x14ac:dyDescent="0.25">
      <c r="A130" s="36">
        <v>44943</v>
      </c>
      <c r="B130" s="20">
        <v>840</v>
      </c>
      <c r="C130" s="2">
        <f>VLOOKUP($A130,級距!$A:$K,9,FALSE)</f>
        <v>1</v>
      </c>
      <c r="D130" s="2">
        <f>VLOOKUP($A130,級距!A:K,10,FALSE)</f>
        <v>4</v>
      </c>
      <c r="E130" s="2">
        <f>VLOOKUP($A130,級距!A:K,11,FALSE)</f>
        <v>2</v>
      </c>
      <c r="F130" s="2">
        <f t="shared" si="1"/>
        <v>1</v>
      </c>
    </row>
    <row r="131" spans="1:6" x14ac:dyDescent="0.25">
      <c r="A131" s="36">
        <v>44939</v>
      </c>
      <c r="B131" s="20">
        <v>25919.9999999998</v>
      </c>
      <c r="C131" s="2">
        <f>VLOOKUP($A131,級距!$A:$K,9,FALSE)</f>
        <v>8</v>
      </c>
      <c r="D131" s="2">
        <f>VLOOKUP($A131,級距!A:K,10,FALSE)</f>
        <v>6</v>
      </c>
      <c r="E131" s="2">
        <f>VLOOKUP($A131,級距!A:K,11,FALSE)</f>
        <v>1</v>
      </c>
      <c r="F131" s="2">
        <f t="shared" ref="F131:F194" si="2">IF(B131&lt;&gt;0,1,0)</f>
        <v>1</v>
      </c>
    </row>
    <row r="132" spans="1:6" x14ac:dyDescent="0.25">
      <c r="A132" s="36">
        <v>44932</v>
      </c>
      <c r="B132" s="20">
        <v>3360</v>
      </c>
      <c r="C132" s="2">
        <f>VLOOKUP($A132,級距!$A:$K,9,FALSE)</f>
        <v>4</v>
      </c>
      <c r="D132" s="2">
        <f>VLOOKUP($A132,級距!A:K,10,FALSE)</f>
        <v>6</v>
      </c>
      <c r="E132" s="2">
        <f>VLOOKUP($A132,級距!A:K,11,FALSE)</f>
        <v>2</v>
      </c>
      <c r="F132" s="2">
        <f t="shared" si="2"/>
        <v>1</v>
      </c>
    </row>
    <row r="133" spans="1:6" x14ac:dyDescent="0.25">
      <c r="A133" s="36">
        <v>44929</v>
      </c>
      <c r="B133" s="20">
        <v>300.00000000020003</v>
      </c>
      <c r="C133" s="2">
        <f>VLOOKUP($A133,級距!$A:$K,9,FALSE)</f>
        <v>2</v>
      </c>
      <c r="D133" s="2">
        <f>VLOOKUP($A133,級距!A:K,10,FALSE)</f>
        <v>3</v>
      </c>
      <c r="E133" s="2">
        <f>VLOOKUP($A133,級距!A:K,11,FALSE)</f>
        <v>2</v>
      </c>
      <c r="F133" s="2">
        <f t="shared" si="2"/>
        <v>1</v>
      </c>
    </row>
    <row r="134" spans="1:6" x14ac:dyDescent="0.25">
      <c r="A134" s="36">
        <v>44925</v>
      </c>
      <c r="B134" s="20">
        <v>2199.9999999997999</v>
      </c>
      <c r="C134" s="2">
        <f>VLOOKUP($A134,級距!$A:$K,9,FALSE)</f>
        <v>2</v>
      </c>
      <c r="D134" s="2">
        <f>VLOOKUP($A134,級距!A:K,10,FALSE)</f>
        <v>6</v>
      </c>
      <c r="E134" s="2">
        <f>VLOOKUP($A134,級距!A:K,11,FALSE)</f>
        <v>2</v>
      </c>
      <c r="F134" s="2">
        <f t="shared" si="2"/>
        <v>1</v>
      </c>
    </row>
    <row r="135" spans="1:6" x14ac:dyDescent="0.25">
      <c r="A135" s="36">
        <v>44923</v>
      </c>
      <c r="B135" s="20">
        <v>-1320</v>
      </c>
      <c r="C135" s="2">
        <f>VLOOKUP($A135,級距!$A:$K,9,FALSE)</f>
        <v>1</v>
      </c>
      <c r="D135" s="2">
        <f>VLOOKUP($A135,級距!A:K,10,FALSE)</f>
        <v>4</v>
      </c>
      <c r="E135" s="2">
        <f>VLOOKUP($A135,級距!A:K,11,FALSE)</f>
        <v>2</v>
      </c>
      <c r="F135" s="2">
        <f t="shared" si="2"/>
        <v>1</v>
      </c>
    </row>
    <row r="136" spans="1:6" x14ac:dyDescent="0.25">
      <c r="A136" s="36">
        <v>44918</v>
      </c>
      <c r="B136" s="20">
        <v>-10400</v>
      </c>
      <c r="C136" s="2">
        <f>VLOOKUP($A136,級距!$A:$K,9,FALSE)</f>
        <v>4</v>
      </c>
      <c r="D136" s="2">
        <f>VLOOKUP($A136,級距!A:K,10,FALSE)</f>
        <v>7</v>
      </c>
      <c r="E136" s="2">
        <f>VLOOKUP($A136,級距!A:K,11,FALSE)</f>
        <v>3</v>
      </c>
      <c r="F136" s="2">
        <f t="shared" si="2"/>
        <v>1</v>
      </c>
    </row>
    <row r="137" spans="1:6" x14ac:dyDescent="0.25">
      <c r="A137" s="36">
        <v>44914</v>
      </c>
      <c r="B137" s="20">
        <v>4940</v>
      </c>
      <c r="C137" s="2">
        <f>VLOOKUP($A137,級距!$A:$K,9,FALSE)</f>
        <v>2</v>
      </c>
      <c r="D137" s="2">
        <f>VLOOKUP($A137,級距!A:K,10,FALSE)</f>
        <v>3</v>
      </c>
      <c r="E137" s="2">
        <f>VLOOKUP($A137,級距!A:K,11,FALSE)</f>
        <v>2</v>
      </c>
      <c r="F137" s="2">
        <f t="shared" si="2"/>
        <v>1</v>
      </c>
    </row>
    <row r="138" spans="1:6" x14ac:dyDescent="0.25">
      <c r="A138" s="36">
        <v>44911</v>
      </c>
      <c r="B138" s="20">
        <v>-5679.999999999799</v>
      </c>
      <c r="C138" s="2">
        <f>VLOOKUP($A138,級距!$A:$K,9,FALSE)</f>
        <v>4</v>
      </c>
      <c r="D138" s="2">
        <f>VLOOKUP($A138,級距!A:K,10,FALSE)</f>
        <v>9</v>
      </c>
      <c r="E138" s="2">
        <f>VLOOKUP($A138,級距!A:K,11,FALSE)</f>
        <v>3</v>
      </c>
      <c r="F138" s="2">
        <f t="shared" si="2"/>
        <v>1</v>
      </c>
    </row>
    <row r="139" spans="1:6" x14ac:dyDescent="0.25">
      <c r="A139" s="36">
        <v>44893</v>
      </c>
      <c r="B139" s="20">
        <v>-4320</v>
      </c>
      <c r="C139" s="2">
        <f>VLOOKUP($A139,級距!$A:$K,9,FALSE)</f>
        <v>3</v>
      </c>
      <c r="D139" s="2">
        <f>VLOOKUP($A139,級距!A:K,10,FALSE)</f>
        <v>3</v>
      </c>
      <c r="E139" s="2">
        <f>VLOOKUP($A139,級距!A:K,11,FALSE)</f>
        <v>2</v>
      </c>
      <c r="F139" s="2">
        <f t="shared" si="2"/>
        <v>1</v>
      </c>
    </row>
    <row r="140" spans="1:6" x14ac:dyDescent="0.25">
      <c r="A140" s="36">
        <v>44888</v>
      </c>
      <c r="B140" s="20">
        <v>-2200</v>
      </c>
      <c r="C140" s="2">
        <f>VLOOKUP($A140,級距!$A:$K,9,FALSE)</f>
        <v>2</v>
      </c>
      <c r="D140" s="2">
        <f>VLOOKUP($A140,級距!A:K,10,FALSE)</f>
        <v>3</v>
      </c>
      <c r="E140" s="2">
        <f>VLOOKUP($A140,級距!A:K,11,FALSE)</f>
        <v>2</v>
      </c>
      <c r="F140" s="2">
        <f t="shared" si="2"/>
        <v>1</v>
      </c>
    </row>
    <row r="141" spans="1:6" x14ac:dyDescent="0.25">
      <c r="A141" s="36">
        <v>44886</v>
      </c>
      <c r="B141" s="20">
        <v>1800</v>
      </c>
      <c r="C141" s="2">
        <f>VLOOKUP($A141,級距!$A:$K,9,FALSE)</f>
        <v>6</v>
      </c>
      <c r="D141" s="2">
        <f>VLOOKUP($A141,級距!A:K,10,FALSE)</f>
        <v>4</v>
      </c>
      <c r="E141" s="2">
        <f>VLOOKUP($A141,級距!A:K,11,FALSE)</f>
        <v>1</v>
      </c>
      <c r="F141" s="2">
        <f t="shared" si="2"/>
        <v>1</v>
      </c>
    </row>
    <row r="142" spans="1:6" x14ac:dyDescent="0.25">
      <c r="A142" s="36">
        <v>44883</v>
      </c>
      <c r="B142" s="20">
        <v>-6200</v>
      </c>
      <c r="C142" s="2">
        <f>VLOOKUP($A142,級距!$A:$K,9,FALSE)</f>
        <v>1</v>
      </c>
      <c r="D142" s="2">
        <f>VLOOKUP($A142,級距!A:K,10,FALSE)</f>
        <v>8</v>
      </c>
      <c r="E142" s="2">
        <f>VLOOKUP($A142,級距!A:K,11,FALSE)</f>
        <v>3</v>
      </c>
      <c r="F142" s="2">
        <f t="shared" si="2"/>
        <v>1</v>
      </c>
    </row>
    <row r="143" spans="1:6" x14ac:dyDescent="0.25">
      <c r="A143" s="36">
        <v>44876</v>
      </c>
      <c r="B143" s="20">
        <v>-9600</v>
      </c>
      <c r="C143" s="2">
        <f>VLOOKUP($A143,級距!$A:$K,9,FALSE)</f>
        <v>4</v>
      </c>
      <c r="D143" s="2">
        <f>VLOOKUP($A143,級距!A:K,10,FALSE)</f>
        <v>2</v>
      </c>
      <c r="E143" s="2">
        <f>VLOOKUP($A143,級距!A:K,11,FALSE)</f>
        <v>2</v>
      </c>
      <c r="F143" s="2">
        <f t="shared" si="2"/>
        <v>1</v>
      </c>
    </row>
    <row r="144" spans="1:6" x14ac:dyDescent="0.25">
      <c r="A144" s="36">
        <v>44873</v>
      </c>
      <c r="B144" s="20">
        <v>-6800.0000000002001</v>
      </c>
      <c r="C144" s="2">
        <f>VLOOKUP($A144,級距!$A:$K,9,FALSE)</f>
        <v>1</v>
      </c>
      <c r="D144" s="2">
        <f>VLOOKUP($A144,級距!A:K,10,FALSE)</f>
        <v>9</v>
      </c>
      <c r="E144" s="2">
        <f>VLOOKUP($A144,級距!A:K,11,FALSE)</f>
        <v>3</v>
      </c>
      <c r="F144" s="2">
        <f t="shared" si="2"/>
        <v>1</v>
      </c>
    </row>
    <row r="145" spans="1:6" x14ac:dyDescent="0.25">
      <c r="A145" s="36">
        <v>44869</v>
      </c>
      <c r="B145" s="20">
        <v>12400.0000000002</v>
      </c>
      <c r="C145" s="2">
        <f>VLOOKUP($A145,級距!$A:$K,9,FALSE)</f>
        <v>6</v>
      </c>
      <c r="D145" s="2">
        <f>VLOOKUP($A145,級距!A:K,10,FALSE)</f>
        <v>3</v>
      </c>
      <c r="E145" s="2">
        <f>VLOOKUP($A145,級距!A:K,11,FALSE)</f>
        <v>1</v>
      </c>
      <c r="F145" s="2">
        <f t="shared" si="2"/>
        <v>1</v>
      </c>
    </row>
    <row r="146" spans="1:6" x14ac:dyDescent="0.25">
      <c r="A146" s="36">
        <v>44862</v>
      </c>
      <c r="B146" s="20">
        <v>-7200</v>
      </c>
      <c r="C146" s="2">
        <f>VLOOKUP($A146,級距!$A:$K,9,FALSE)</f>
        <v>1</v>
      </c>
      <c r="D146" s="2">
        <f>VLOOKUP($A146,級距!A:K,10,FALSE)</f>
        <v>4</v>
      </c>
      <c r="E146" s="2">
        <f>VLOOKUP($A146,級距!A:K,11,FALSE)</f>
        <v>2</v>
      </c>
      <c r="F146" s="2">
        <f t="shared" si="2"/>
        <v>1</v>
      </c>
    </row>
    <row r="147" spans="1:6" x14ac:dyDescent="0.25">
      <c r="A147" s="36">
        <v>44860</v>
      </c>
      <c r="B147" s="20">
        <v>6399.9999999997999</v>
      </c>
      <c r="C147" s="2">
        <f>VLOOKUP($A147,級距!$A:$K,9,FALSE)</f>
        <v>1</v>
      </c>
      <c r="D147" s="2">
        <f>VLOOKUP($A147,級距!A:K,10,FALSE)</f>
        <v>6</v>
      </c>
      <c r="E147" s="2">
        <f>VLOOKUP($A147,級距!A:K,11,FALSE)</f>
        <v>2</v>
      </c>
      <c r="F147" s="2">
        <f t="shared" si="2"/>
        <v>1</v>
      </c>
    </row>
    <row r="148" spans="1:6" x14ac:dyDescent="0.25">
      <c r="A148" s="36">
        <v>44853</v>
      </c>
      <c r="B148" s="20">
        <v>-3000</v>
      </c>
      <c r="C148" s="2">
        <f>VLOOKUP($A148,級距!$A:$K,9,FALSE)</f>
        <v>1</v>
      </c>
      <c r="D148" s="2">
        <f>VLOOKUP($A148,級距!A:K,10,FALSE)</f>
        <v>2</v>
      </c>
      <c r="E148" s="2">
        <f>VLOOKUP($A148,級距!A:K,11,FALSE)</f>
        <v>2</v>
      </c>
      <c r="F148" s="2">
        <f t="shared" si="2"/>
        <v>1</v>
      </c>
    </row>
    <row r="149" spans="1:6" x14ac:dyDescent="0.25">
      <c r="A149" s="36">
        <v>44839</v>
      </c>
      <c r="B149" s="20">
        <v>6480.0000000002001</v>
      </c>
      <c r="C149" s="2">
        <f>VLOOKUP($A149,級距!$A:$K,9,FALSE)</f>
        <v>2</v>
      </c>
      <c r="D149" s="2">
        <f>VLOOKUP($A149,級距!A:K,10,FALSE)</f>
        <v>7</v>
      </c>
      <c r="E149" s="2">
        <f>VLOOKUP($A149,級距!A:K,11,FALSE)</f>
        <v>3</v>
      </c>
      <c r="F149" s="2">
        <f t="shared" si="2"/>
        <v>1</v>
      </c>
    </row>
    <row r="150" spans="1:6" x14ac:dyDescent="0.25">
      <c r="A150" s="36">
        <v>44833</v>
      </c>
      <c r="B150" s="20">
        <v>35280</v>
      </c>
      <c r="C150" s="2">
        <f>VLOOKUP($A150,級距!$A:$K,9,FALSE)</f>
        <v>8</v>
      </c>
      <c r="D150" s="2">
        <f>VLOOKUP($A150,級距!A:K,10,FALSE)</f>
        <v>8</v>
      </c>
      <c r="E150" s="2">
        <f>VLOOKUP($A150,級距!A:K,11,FALSE)</f>
        <v>4</v>
      </c>
      <c r="F150" s="2">
        <f t="shared" si="2"/>
        <v>1</v>
      </c>
    </row>
    <row r="151" spans="1:6" x14ac:dyDescent="0.25">
      <c r="A151" s="36">
        <v>44823</v>
      </c>
      <c r="B151" s="20">
        <v>2880</v>
      </c>
      <c r="C151" s="2">
        <f>VLOOKUP($A151,級距!$A:$K,9,FALSE)</f>
        <v>1</v>
      </c>
      <c r="D151" s="2">
        <f>VLOOKUP($A151,級距!A:K,10,FALSE)</f>
        <v>1</v>
      </c>
      <c r="E151" s="2">
        <f>VLOOKUP($A151,級距!A:K,11,FALSE)</f>
        <v>2</v>
      </c>
      <c r="F151" s="2">
        <f t="shared" si="2"/>
        <v>1</v>
      </c>
    </row>
    <row r="152" spans="1:6" x14ac:dyDescent="0.25">
      <c r="A152" s="36">
        <v>44817</v>
      </c>
      <c r="B152" s="20">
        <v>-539.99999999980002</v>
      </c>
      <c r="C152" s="2">
        <f>VLOOKUP($A152,級距!$A:$K,9,FALSE)</f>
        <v>1</v>
      </c>
      <c r="D152" s="2">
        <f>VLOOKUP($A152,級距!A:K,10,FALSE)</f>
        <v>2</v>
      </c>
      <c r="E152" s="2">
        <f>VLOOKUP($A152,級距!A:K,11,FALSE)</f>
        <v>2</v>
      </c>
      <c r="F152" s="2">
        <f t="shared" si="2"/>
        <v>1</v>
      </c>
    </row>
    <row r="153" spans="1:6" x14ac:dyDescent="0.25">
      <c r="A153" s="36">
        <v>44804</v>
      </c>
      <c r="B153" s="20">
        <v>7359.9999999999991</v>
      </c>
      <c r="C153" s="2">
        <f>VLOOKUP($A153,級距!$A:$K,9,FALSE)</f>
        <v>5</v>
      </c>
      <c r="D153" s="2">
        <f>VLOOKUP($A153,級距!A:K,10,FALSE)</f>
        <v>3</v>
      </c>
      <c r="E153" s="2">
        <f>VLOOKUP($A153,級距!A:K,11,FALSE)</f>
        <v>2</v>
      </c>
      <c r="F153" s="2">
        <f t="shared" si="2"/>
        <v>1</v>
      </c>
    </row>
    <row r="154" spans="1:6" x14ac:dyDescent="0.25">
      <c r="A154" s="36">
        <v>44799</v>
      </c>
      <c r="B154" s="20">
        <v>3600</v>
      </c>
      <c r="C154" s="2">
        <f>VLOOKUP($A154,級距!$A:$K,9,FALSE)</f>
        <v>4</v>
      </c>
      <c r="D154" s="2">
        <f>VLOOKUP($A154,級距!A:K,10,FALSE)</f>
        <v>3</v>
      </c>
      <c r="E154" s="2">
        <f>VLOOKUP($A154,級距!A:K,11,FALSE)</f>
        <v>2</v>
      </c>
      <c r="F154" s="2">
        <f t="shared" si="2"/>
        <v>1</v>
      </c>
    </row>
    <row r="155" spans="1:6" x14ac:dyDescent="0.25">
      <c r="A155" s="36">
        <v>44797</v>
      </c>
      <c r="B155" s="20">
        <v>2460</v>
      </c>
      <c r="C155" s="2">
        <f>VLOOKUP($A155,級距!$A:$K,9,FALSE)</f>
        <v>5</v>
      </c>
      <c r="D155" s="2">
        <f>VLOOKUP($A155,級距!A:K,10,FALSE)</f>
        <v>3</v>
      </c>
      <c r="E155" s="2">
        <f>VLOOKUP($A155,級距!A:K,11,FALSE)</f>
        <v>2</v>
      </c>
      <c r="F155" s="2">
        <f t="shared" si="2"/>
        <v>1</v>
      </c>
    </row>
    <row r="156" spans="1:6" x14ac:dyDescent="0.25">
      <c r="A156" s="36">
        <v>44796</v>
      </c>
      <c r="B156" s="20">
        <v>29120.000000000397</v>
      </c>
      <c r="C156" s="2">
        <f>VLOOKUP($A156,級距!$A:$K,9,FALSE)</f>
        <v>9</v>
      </c>
      <c r="D156" s="2">
        <f>VLOOKUP($A156,級距!A:K,10,FALSE)</f>
        <v>9</v>
      </c>
      <c r="E156" s="2">
        <f>VLOOKUP($A156,級距!A:K,11,FALSE)</f>
        <v>4</v>
      </c>
      <c r="F156" s="2">
        <f t="shared" si="2"/>
        <v>1</v>
      </c>
    </row>
    <row r="157" spans="1:6" x14ac:dyDescent="0.25">
      <c r="A157" s="36">
        <v>44791</v>
      </c>
      <c r="B157" s="20">
        <v>1120</v>
      </c>
      <c r="C157" s="2">
        <f>VLOOKUP($A157,級距!$A:$K,9,FALSE)</f>
        <v>1</v>
      </c>
      <c r="D157" s="2">
        <f>VLOOKUP($A157,級距!A:K,10,FALSE)</f>
        <v>6</v>
      </c>
      <c r="E157" s="2">
        <f>VLOOKUP($A157,級距!A:K,11,FALSE)</f>
        <v>2</v>
      </c>
      <c r="F157" s="2">
        <f t="shared" si="2"/>
        <v>1</v>
      </c>
    </row>
    <row r="158" spans="1:6" x14ac:dyDescent="0.25">
      <c r="A158" s="36">
        <v>44789</v>
      </c>
      <c r="B158" s="20">
        <v>5600</v>
      </c>
      <c r="C158" s="2">
        <f>VLOOKUP($A158,級距!$A:$K,9,FALSE)</f>
        <v>4</v>
      </c>
      <c r="D158" s="2">
        <f>VLOOKUP($A158,級距!A:K,10,FALSE)</f>
        <v>6</v>
      </c>
      <c r="E158" s="2">
        <f>VLOOKUP($A158,級距!A:K,11,FALSE)</f>
        <v>2</v>
      </c>
      <c r="F158" s="2">
        <f t="shared" si="2"/>
        <v>1</v>
      </c>
    </row>
    <row r="159" spans="1:6" x14ac:dyDescent="0.25">
      <c r="A159" s="36">
        <v>44784</v>
      </c>
      <c r="B159" s="20">
        <v>3599.9999999998004</v>
      </c>
      <c r="C159" s="2">
        <f>VLOOKUP($A159,級距!$A:$K,9,FALSE)</f>
        <v>4</v>
      </c>
      <c r="D159" s="2">
        <f>VLOOKUP($A159,級距!A:K,10,FALSE)</f>
        <v>4</v>
      </c>
      <c r="E159" s="2">
        <f>VLOOKUP($A159,級距!A:K,11,FALSE)</f>
        <v>2</v>
      </c>
      <c r="F159" s="2">
        <f t="shared" si="2"/>
        <v>1</v>
      </c>
    </row>
    <row r="160" spans="1:6" x14ac:dyDescent="0.25">
      <c r="A160" s="36">
        <v>44774</v>
      </c>
      <c r="B160" s="20">
        <v>-6559.9999999999991</v>
      </c>
      <c r="C160" s="2">
        <f>VLOOKUP($A160,級距!$A:$K,9,FALSE)</f>
        <v>3</v>
      </c>
      <c r="D160" s="2">
        <f>VLOOKUP($A160,級距!A:K,10,FALSE)</f>
        <v>1</v>
      </c>
      <c r="E160" s="2">
        <f>VLOOKUP($A160,級距!A:K,11,FALSE)</f>
        <v>2</v>
      </c>
      <c r="F160" s="2">
        <f t="shared" si="2"/>
        <v>1</v>
      </c>
    </row>
    <row r="161" spans="1:6" x14ac:dyDescent="0.25">
      <c r="A161" s="36">
        <v>44764</v>
      </c>
      <c r="B161" s="20">
        <v>4000</v>
      </c>
      <c r="C161" s="2">
        <f>VLOOKUP($A161,級距!$A:$K,9,FALSE)</f>
        <v>5</v>
      </c>
      <c r="D161" s="2">
        <f>VLOOKUP($A161,級距!A:K,10,FALSE)</f>
        <v>6</v>
      </c>
      <c r="E161" s="2">
        <f>VLOOKUP($A161,級距!A:K,11,FALSE)</f>
        <v>2</v>
      </c>
      <c r="F161" s="2">
        <f t="shared" si="2"/>
        <v>1</v>
      </c>
    </row>
    <row r="162" spans="1:6" x14ac:dyDescent="0.25">
      <c r="A162" s="36">
        <v>44750</v>
      </c>
      <c r="B162" s="20">
        <v>-2720.0000000002001</v>
      </c>
      <c r="C162" s="2">
        <f>VLOOKUP($A162,級距!$A:$K,9,FALSE)</f>
        <v>4</v>
      </c>
      <c r="D162" s="2">
        <f>VLOOKUP($A162,級距!A:K,10,FALSE)</f>
        <v>5</v>
      </c>
      <c r="E162" s="2">
        <f>VLOOKUP($A162,級距!A:K,11,FALSE)</f>
        <v>2</v>
      </c>
      <c r="F162" s="2">
        <f t="shared" si="2"/>
        <v>1</v>
      </c>
    </row>
    <row r="163" spans="1:6" x14ac:dyDescent="0.25">
      <c r="A163" s="36">
        <v>44747</v>
      </c>
      <c r="B163" s="20">
        <v>13600</v>
      </c>
      <c r="C163" s="2">
        <f>VLOOKUP($A163,級距!$A:$K,9,FALSE)</f>
        <v>8</v>
      </c>
      <c r="D163" s="2">
        <f>VLOOKUP($A163,級距!A:K,10,FALSE)</f>
        <v>8</v>
      </c>
      <c r="E163" s="2">
        <f>VLOOKUP($A163,級距!A:K,11,FALSE)</f>
        <v>4</v>
      </c>
      <c r="F163" s="2">
        <f t="shared" si="2"/>
        <v>1</v>
      </c>
    </row>
    <row r="164" spans="1:6" x14ac:dyDescent="0.25">
      <c r="A164" s="36">
        <v>44741</v>
      </c>
      <c r="B164" s="20">
        <v>-8159.9999999998008</v>
      </c>
      <c r="C164" s="2">
        <f>VLOOKUP($A164,級距!$A:$K,9,FALSE)</f>
        <v>1</v>
      </c>
      <c r="D164" s="2">
        <f>VLOOKUP($A164,級距!A:K,10,FALSE)</f>
        <v>3</v>
      </c>
      <c r="E164" s="2">
        <f>VLOOKUP($A164,級距!A:K,11,FALSE)</f>
        <v>2</v>
      </c>
      <c r="F164" s="2">
        <f t="shared" si="2"/>
        <v>1</v>
      </c>
    </row>
    <row r="165" spans="1:6" x14ac:dyDescent="0.25">
      <c r="A165" s="36">
        <v>44740</v>
      </c>
      <c r="B165" s="20">
        <v>13400</v>
      </c>
      <c r="C165" s="2">
        <f>VLOOKUP($A165,級距!$A:$K,9,FALSE)</f>
        <v>7</v>
      </c>
      <c r="D165" s="2">
        <f>VLOOKUP($A165,級距!A:K,10,FALSE)</f>
        <v>6</v>
      </c>
      <c r="E165" s="2">
        <f>VLOOKUP($A165,級距!A:K,11,FALSE)</f>
        <v>1</v>
      </c>
      <c r="F165" s="2">
        <f t="shared" si="2"/>
        <v>1</v>
      </c>
    </row>
    <row r="166" spans="1:6" x14ac:dyDescent="0.25">
      <c r="A166" s="36">
        <v>44735</v>
      </c>
      <c r="B166" s="20">
        <v>1160.0000000000002</v>
      </c>
      <c r="C166" s="2">
        <f>VLOOKUP($A166,級距!$A:$K,9,FALSE)</f>
        <v>4</v>
      </c>
      <c r="D166" s="2">
        <f>VLOOKUP($A166,級距!A:K,10,FALSE)</f>
        <v>1</v>
      </c>
      <c r="E166" s="2">
        <f>VLOOKUP($A166,級距!A:K,11,FALSE)</f>
        <v>2</v>
      </c>
      <c r="F166" s="2">
        <f t="shared" si="2"/>
        <v>1</v>
      </c>
    </row>
    <row r="167" spans="1:6" x14ac:dyDescent="0.25">
      <c r="A167" s="36">
        <v>44733</v>
      </c>
      <c r="B167" s="20">
        <v>-16080.000000000002</v>
      </c>
      <c r="C167" s="2">
        <f>VLOOKUP($A167,級距!$A:$K,9,FALSE)</f>
        <v>4</v>
      </c>
      <c r="D167" s="2">
        <f>VLOOKUP($A167,級距!A:K,10,FALSE)</f>
        <v>8</v>
      </c>
      <c r="E167" s="2">
        <f>VLOOKUP($A167,級距!A:K,11,FALSE)</f>
        <v>3</v>
      </c>
      <c r="F167" s="2">
        <f t="shared" si="2"/>
        <v>1</v>
      </c>
    </row>
    <row r="168" spans="1:6" x14ac:dyDescent="0.25">
      <c r="A168" s="36">
        <v>44729</v>
      </c>
      <c r="B168" s="20">
        <v>-2000</v>
      </c>
      <c r="C168" s="2">
        <f>VLOOKUP($A168,級距!$A:$K,9,FALSE)</f>
        <v>8</v>
      </c>
      <c r="D168" s="2">
        <f>VLOOKUP($A168,級距!A:K,10,FALSE)</f>
        <v>2</v>
      </c>
      <c r="E168" s="2">
        <f>VLOOKUP($A168,級距!A:K,11,FALSE)</f>
        <v>1</v>
      </c>
      <c r="F168" s="2">
        <f t="shared" si="2"/>
        <v>1</v>
      </c>
    </row>
    <row r="169" spans="1:6" x14ac:dyDescent="0.25">
      <c r="A169" s="36">
        <v>44721</v>
      </c>
      <c r="B169" s="20">
        <v>-2280</v>
      </c>
      <c r="C169" s="2">
        <f>VLOOKUP($A169,級距!$A:$K,9,FALSE)</f>
        <v>6</v>
      </c>
      <c r="D169" s="2">
        <f>VLOOKUP($A169,級距!A:K,10,FALSE)</f>
        <v>8</v>
      </c>
      <c r="E169" s="2">
        <f>VLOOKUP($A169,級距!A:K,11,FALSE)</f>
        <v>4</v>
      </c>
      <c r="F169" s="2">
        <f t="shared" si="2"/>
        <v>1</v>
      </c>
    </row>
    <row r="170" spans="1:6" x14ac:dyDescent="0.25">
      <c r="A170" s="36">
        <v>44720</v>
      </c>
      <c r="B170" s="20">
        <v>-1020.0000000002</v>
      </c>
      <c r="C170" s="2">
        <f>VLOOKUP($A170,級距!$A:$K,9,FALSE)</f>
        <v>1</v>
      </c>
      <c r="D170" s="2">
        <f>VLOOKUP($A170,級距!A:K,10,FALSE)</f>
        <v>6</v>
      </c>
      <c r="E170" s="2">
        <f>VLOOKUP($A170,級距!A:K,11,FALSE)</f>
        <v>2</v>
      </c>
      <c r="F170" s="2">
        <f t="shared" si="2"/>
        <v>1</v>
      </c>
    </row>
    <row r="171" spans="1:6" x14ac:dyDescent="0.25">
      <c r="A171" s="36">
        <v>44713</v>
      </c>
      <c r="B171" s="20">
        <v>3199.9999999998004</v>
      </c>
      <c r="C171" s="2">
        <f>VLOOKUP($A171,級距!$A:$K,9,FALSE)</f>
        <v>2</v>
      </c>
      <c r="D171" s="2">
        <f>VLOOKUP($A171,級距!A:K,10,FALSE)</f>
        <v>6</v>
      </c>
      <c r="E171" s="2">
        <f>VLOOKUP($A171,級距!A:K,11,FALSE)</f>
        <v>2</v>
      </c>
      <c r="F171" s="2">
        <f t="shared" si="2"/>
        <v>1</v>
      </c>
    </row>
    <row r="172" spans="1:6" x14ac:dyDescent="0.25">
      <c r="A172" s="36">
        <v>44711</v>
      </c>
      <c r="B172" s="20">
        <v>-8360</v>
      </c>
      <c r="C172" s="2">
        <f>VLOOKUP($A172,級距!$A:$K,9,FALSE)</f>
        <v>1</v>
      </c>
      <c r="D172" s="2">
        <f>VLOOKUP($A172,級距!A:K,10,FALSE)</f>
        <v>5</v>
      </c>
      <c r="E172" s="2">
        <f>VLOOKUP($A172,級距!A:K,11,FALSE)</f>
        <v>2</v>
      </c>
      <c r="F172" s="2">
        <f t="shared" si="2"/>
        <v>1</v>
      </c>
    </row>
    <row r="173" spans="1:6" x14ac:dyDescent="0.25">
      <c r="A173" s="36">
        <v>44708</v>
      </c>
      <c r="B173" s="20">
        <v>8700</v>
      </c>
      <c r="C173" s="2">
        <f>VLOOKUP($A173,級距!$A:$K,9,FALSE)</f>
        <v>5</v>
      </c>
      <c r="D173" s="2">
        <f>VLOOKUP($A173,級距!A:K,10,FALSE)</f>
        <v>4</v>
      </c>
      <c r="E173" s="2">
        <f>VLOOKUP($A173,級距!A:K,11,FALSE)</f>
        <v>2</v>
      </c>
      <c r="F173" s="2">
        <f t="shared" si="2"/>
        <v>1</v>
      </c>
    </row>
    <row r="174" spans="1:6" x14ac:dyDescent="0.25">
      <c r="A174" s="36">
        <v>44704</v>
      </c>
      <c r="B174" s="20">
        <v>-21840.0000000002</v>
      </c>
      <c r="C174" s="2">
        <f>VLOOKUP($A174,級距!$A:$K,9,FALSE)</f>
        <v>5</v>
      </c>
      <c r="D174" s="2">
        <f>VLOOKUP($A174,級距!A:K,10,FALSE)</f>
        <v>5</v>
      </c>
      <c r="E174" s="2">
        <f>VLOOKUP($A174,級距!A:K,11,FALSE)</f>
        <v>2</v>
      </c>
      <c r="F174" s="2">
        <f t="shared" si="2"/>
        <v>1</v>
      </c>
    </row>
    <row r="175" spans="1:6" x14ac:dyDescent="0.25">
      <c r="A175" s="36">
        <v>44701</v>
      </c>
      <c r="B175" s="20">
        <v>-8800</v>
      </c>
      <c r="C175" s="2">
        <f>VLOOKUP($A175,級距!$A:$K,9,FALSE)</f>
        <v>3</v>
      </c>
      <c r="D175" s="2">
        <f>VLOOKUP($A175,級距!A:K,10,FALSE)</f>
        <v>8</v>
      </c>
      <c r="E175" s="2">
        <f>VLOOKUP($A175,級距!A:K,11,FALSE)</f>
        <v>3</v>
      </c>
      <c r="F175" s="2">
        <f t="shared" si="2"/>
        <v>1</v>
      </c>
    </row>
    <row r="176" spans="1:6" x14ac:dyDescent="0.25">
      <c r="A176" s="36">
        <v>44698</v>
      </c>
      <c r="B176" s="20">
        <v>-22080.0000000002</v>
      </c>
      <c r="C176" s="2">
        <f>VLOOKUP($A176,級距!$A:$K,9,FALSE)</f>
        <v>9</v>
      </c>
      <c r="D176" s="2">
        <f>VLOOKUP($A176,級距!A:K,10,FALSE)</f>
        <v>9</v>
      </c>
      <c r="E176" s="2">
        <f>VLOOKUP($A176,級距!A:K,11,FALSE)</f>
        <v>4</v>
      </c>
      <c r="F176" s="2">
        <f t="shared" si="2"/>
        <v>1</v>
      </c>
    </row>
    <row r="177" spans="1:6" x14ac:dyDescent="0.25">
      <c r="A177" s="36">
        <v>44671</v>
      </c>
      <c r="B177" s="20">
        <v>1559.9999999997999</v>
      </c>
      <c r="C177" s="2">
        <f>VLOOKUP($A177,級距!$A:$K,9,FALSE)</f>
        <v>1</v>
      </c>
      <c r="D177" s="2">
        <f>VLOOKUP($A177,級距!A:K,10,FALSE)</f>
        <v>3</v>
      </c>
      <c r="E177" s="2">
        <f>VLOOKUP($A177,級距!A:K,11,FALSE)</f>
        <v>2</v>
      </c>
      <c r="F177" s="2">
        <f t="shared" si="2"/>
        <v>1</v>
      </c>
    </row>
    <row r="178" spans="1:6" x14ac:dyDescent="0.25">
      <c r="A178" s="36">
        <v>44652</v>
      </c>
      <c r="B178" s="20">
        <v>9200</v>
      </c>
      <c r="C178" s="2">
        <f>VLOOKUP($A178,級距!$A:$K,9,FALSE)</f>
        <v>4</v>
      </c>
      <c r="D178" s="2">
        <f>VLOOKUP($A178,級距!A:K,10,FALSE)</f>
        <v>6</v>
      </c>
      <c r="E178" s="2">
        <f>VLOOKUP($A178,級距!A:K,11,FALSE)</f>
        <v>2</v>
      </c>
      <c r="F178" s="2">
        <f t="shared" si="2"/>
        <v>1</v>
      </c>
    </row>
    <row r="179" spans="1:6" x14ac:dyDescent="0.25">
      <c r="A179" s="36">
        <v>44651</v>
      </c>
      <c r="B179" s="20">
        <v>-7440.0000000000009</v>
      </c>
      <c r="C179" s="2">
        <f>VLOOKUP($A179,級距!$A:$K,9,FALSE)</f>
        <v>1</v>
      </c>
      <c r="D179" s="2">
        <f>VLOOKUP($A179,級距!A:K,10,FALSE)</f>
        <v>2</v>
      </c>
      <c r="E179" s="2">
        <f>VLOOKUP($A179,級距!A:K,11,FALSE)</f>
        <v>2</v>
      </c>
      <c r="F179" s="2">
        <f t="shared" si="2"/>
        <v>1</v>
      </c>
    </row>
    <row r="180" spans="1:6" x14ac:dyDescent="0.25">
      <c r="A180" s="36">
        <v>44643</v>
      </c>
      <c r="B180" s="20">
        <v>13000</v>
      </c>
      <c r="C180" s="2">
        <f>VLOOKUP($A180,級距!$A:$K,9,FALSE)</f>
        <v>7</v>
      </c>
      <c r="D180" s="2">
        <f>VLOOKUP($A180,級距!A:K,10,FALSE)</f>
        <v>10</v>
      </c>
      <c r="E180" s="2">
        <f>VLOOKUP($A180,級距!A:K,11,FALSE)</f>
        <v>4</v>
      </c>
      <c r="F180" s="2">
        <f t="shared" si="2"/>
        <v>1</v>
      </c>
    </row>
    <row r="181" spans="1:6" x14ac:dyDescent="0.25">
      <c r="A181" s="36">
        <v>44638</v>
      </c>
      <c r="B181" s="20">
        <v>3200</v>
      </c>
      <c r="C181" s="2">
        <f>VLOOKUP($A181,級距!$A:$K,9,FALSE)</f>
        <v>1</v>
      </c>
      <c r="D181" s="2">
        <f>VLOOKUP($A181,級距!A:K,10,FALSE)</f>
        <v>5</v>
      </c>
      <c r="E181" s="2">
        <f>VLOOKUP($A181,級距!A:K,11,FALSE)</f>
        <v>2</v>
      </c>
      <c r="F181" s="2">
        <f t="shared" si="2"/>
        <v>1</v>
      </c>
    </row>
    <row r="182" spans="1:6" x14ac:dyDescent="0.25">
      <c r="A182" s="36">
        <v>44631</v>
      </c>
      <c r="B182" s="20">
        <v>7800</v>
      </c>
      <c r="C182" s="2">
        <f>VLOOKUP($A182,級距!$A:$K,9,FALSE)</f>
        <v>9</v>
      </c>
      <c r="D182" s="2">
        <f>VLOOKUP($A182,級距!A:K,10,FALSE)</f>
        <v>8</v>
      </c>
      <c r="E182" s="2">
        <f>VLOOKUP($A182,級距!A:K,11,FALSE)</f>
        <v>4</v>
      </c>
      <c r="F182" s="2">
        <f t="shared" si="2"/>
        <v>1</v>
      </c>
    </row>
    <row r="183" spans="1:6" x14ac:dyDescent="0.25">
      <c r="A183" s="36">
        <v>44622</v>
      </c>
      <c r="B183" s="20">
        <v>9140.0000000002001</v>
      </c>
      <c r="C183" s="2">
        <f>VLOOKUP($A183,級距!$A:$K,9,FALSE)</f>
        <v>3</v>
      </c>
      <c r="D183" s="2">
        <f>VLOOKUP($A183,級距!A:K,10,FALSE)</f>
        <v>6</v>
      </c>
      <c r="E183" s="2">
        <f>VLOOKUP($A183,級距!A:K,11,FALSE)</f>
        <v>2</v>
      </c>
      <c r="F183" s="2">
        <f t="shared" si="2"/>
        <v>1</v>
      </c>
    </row>
    <row r="184" spans="1:6" x14ac:dyDescent="0.25">
      <c r="A184" s="36">
        <v>44621</v>
      </c>
      <c r="B184" s="20">
        <v>3360</v>
      </c>
      <c r="C184" s="2">
        <f>VLOOKUP($A184,級距!$A:$K,9,FALSE)</f>
        <v>4</v>
      </c>
      <c r="D184" s="2">
        <f>VLOOKUP($A184,級距!A:K,10,FALSE)</f>
        <v>2</v>
      </c>
      <c r="E184" s="2">
        <f>VLOOKUP($A184,級距!A:K,11,FALSE)</f>
        <v>2</v>
      </c>
      <c r="F184" s="2">
        <f t="shared" si="2"/>
        <v>1</v>
      </c>
    </row>
    <row r="185" spans="1:6" x14ac:dyDescent="0.25">
      <c r="A185" s="36">
        <v>44609</v>
      </c>
      <c r="B185" s="20">
        <v>1440.0000000002001</v>
      </c>
      <c r="C185" s="2">
        <f>VLOOKUP($A185,級距!$A:$K,9,FALSE)</f>
        <v>5</v>
      </c>
      <c r="D185" s="2">
        <f>VLOOKUP($A185,級距!A:K,10,FALSE)</f>
        <v>3</v>
      </c>
      <c r="E185" s="2">
        <f>VLOOKUP($A185,級距!A:K,11,FALSE)</f>
        <v>2</v>
      </c>
      <c r="F185" s="2">
        <f t="shared" si="2"/>
        <v>1</v>
      </c>
    </row>
    <row r="186" spans="1:6" x14ac:dyDescent="0.25">
      <c r="A186" s="36">
        <v>44601</v>
      </c>
      <c r="B186" s="20">
        <v>-1540</v>
      </c>
      <c r="C186" s="2">
        <f>VLOOKUP($A186,級距!$A:$K,9,FALSE)</f>
        <v>10</v>
      </c>
      <c r="D186" s="2">
        <f>VLOOKUP($A186,級距!A:K,10,FALSE)</f>
        <v>8</v>
      </c>
      <c r="E186" s="2">
        <f>VLOOKUP($A186,級距!A:K,11,FALSE)</f>
        <v>4</v>
      </c>
      <c r="F186" s="2">
        <f t="shared" si="2"/>
        <v>1</v>
      </c>
    </row>
    <row r="187" spans="1:6" x14ac:dyDescent="0.25">
      <c r="A187" s="36">
        <v>44599</v>
      </c>
      <c r="B187" s="20">
        <v>5600</v>
      </c>
      <c r="C187" s="2">
        <f>VLOOKUP($A187,級距!$A:$K,9,FALSE)</f>
        <v>4</v>
      </c>
      <c r="D187" s="2">
        <f>VLOOKUP($A187,級距!A:K,10,FALSE)</f>
        <v>5</v>
      </c>
      <c r="E187" s="2">
        <f>VLOOKUP($A187,級距!A:K,11,FALSE)</f>
        <v>2</v>
      </c>
      <c r="F187" s="2">
        <f t="shared" si="2"/>
        <v>1</v>
      </c>
    </row>
    <row r="188" spans="1:6" x14ac:dyDescent="0.25">
      <c r="A188" s="36">
        <v>44594</v>
      </c>
      <c r="B188" s="20">
        <v>2799.9999999997999</v>
      </c>
      <c r="C188" s="2">
        <f>VLOOKUP($A188,級距!$A:$K,9,FALSE)</f>
        <v>2</v>
      </c>
      <c r="D188" s="2">
        <f>VLOOKUP($A188,級距!A:K,10,FALSE)</f>
        <v>3</v>
      </c>
      <c r="E188" s="2">
        <f>VLOOKUP($A188,級距!A:K,11,FALSE)</f>
        <v>2</v>
      </c>
      <c r="F188" s="2">
        <f t="shared" si="2"/>
        <v>1</v>
      </c>
    </row>
    <row r="189" spans="1:6" x14ac:dyDescent="0.25">
      <c r="A189" s="36">
        <v>44592</v>
      </c>
      <c r="B189" s="20">
        <v>3519.9999999997999</v>
      </c>
      <c r="C189" s="2">
        <f>VLOOKUP($A189,級距!$A:$K,9,FALSE)</f>
        <v>2</v>
      </c>
      <c r="D189" s="2">
        <f>VLOOKUP($A189,級距!A:K,10,FALSE)</f>
        <v>3</v>
      </c>
      <c r="E189" s="2">
        <f>VLOOKUP($A189,級距!A:K,11,FALSE)</f>
        <v>2</v>
      </c>
      <c r="F189" s="2">
        <f t="shared" si="2"/>
        <v>1</v>
      </c>
    </row>
    <row r="190" spans="1:6" x14ac:dyDescent="0.25">
      <c r="A190" s="36">
        <v>44580</v>
      </c>
      <c r="B190" s="20">
        <v>2039.9999999999998</v>
      </c>
      <c r="C190" s="2">
        <f>VLOOKUP($A190,級距!$A:$K,9,FALSE)</f>
        <v>2</v>
      </c>
      <c r="D190" s="2">
        <f>VLOOKUP($A190,級距!A:K,10,FALSE)</f>
        <v>8</v>
      </c>
      <c r="E190" s="2">
        <f>VLOOKUP($A190,級距!A:K,11,FALSE)</f>
        <v>3</v>
      </c>
      <c r="F190" s="2">
        <f t="shared" si="2"/>
        <v>1</v>
      </c>
    </row>
    <row r="191" spans="1:6" x14ac:dyDescent="0.25">
      <c r="A191" s="36">
        <v>44578</v>
      </c>
      <c r="B191" s="20">
        <v>-5800</v>
      </c>
      <c r="C191" s="2">
        <f>VLOOKUP($A191,級距!$A:$K,9,FALSE)</f>
        <v>3</v>
      </c>
      <c r="D191" s="2">
        <f>VLOOKUP($A191,級距!A:K,10,FALSE)</f>
        <v>6</v>
      </c>
      <c r="E191" s="2">
        <f>VLOOKUP($A191,級距!A:K,11,FALSE)</f>
        <v>2</v>
      </c>
      <c r="F191" s="2">
        <f t="shared" si="2"/>
        <v>1</v>
      </c>
    </row>
    <row r="192" spans="1:6" x14ac:dyDescent="0.25">
      <c r="A192" s="36">
        <v>44574</v>
      </c>
      <c r="B192" s="20">
        <v>-2400</v>
      </c>
      <c r="C192" s="2">
        <f>VLOOKUP($A192,級距!$A:$K,9,FALSE)</f>
        <v>1</v>
      </c>
      <c r="D192" s="2">
        <f>VLOOKUP($A192,級距!A:K,10,FALSE)</f>
        <v>1</v>
      </c>
      <c r="E192" s="2">
        <f>VLOOKUP($A192,級距!A:K,11,FALSE)</f>
        <v>2</v>
      </c>
      <c r="F192" s="2">
        <f t="shared" si="2"/>
        <v>1</v>
      </c>
    </row>
    <row r="193" spans="1:6" x14ac:dyDescent="0.25">
      <c r="A193" s="36">
        <v>44572</v>
      </c>
      <c r="B193" s="20">
        <v>-9620</v>
      </c>
      <c r="C193" s="2">
        <f>VLOOKUP($A193,級距!$A:$K,9,FALSE)</f>
        <v>4</v>
      </c>
      <c r="D193" s="2">
        <f>VLOOKUP($A193,級距!A:K,10,FALSE)</f>
        <v>9</v>
      </c>
      <c r="E193" s="2">
        <f>VLOOKUP($A193,級距!A:K,11,FALSE)</f>
        <v>3</v>
      </c>
      <c r="F193" s="2">
        <f t="shared" si="2"/>
        <v>1</v>
      </c>
    </row>
    <row r="194" spans="1:6" x14ac:dyDescent="0.25">
      <c r="A194" s="36">
        <v>44565</v>
      </c>
      <c r="B194" s="20">
        <v>4319.9999999997999</v>
      </c>
      <c r="C194" s="2">
        <f>VLOOKUP($A194,級距!$A:$K,9,FALSE)</f>
        <v>6</v>
      </c>
      <c r="D194" s="2">
        <f>VLOOKUP($A194,級距!A:K,10,FALSE)</f>
        <v>4</v>
      </c>
      <c r="E194" s="2">
        <f>VLOOKUP($A194,級距!A:K,11,FALSE)</f>
        <v>1</v>
      </c>
      <c r="F194" s="2">
        <f t="shared" si="2"/>
        <v>1</v>
      </c>
    </row>
    <row r="195" spans="1:6" x14ac:dyDescent="0.25">
      <c r="A195" s="36">
        <v>44558</v>
      </c>
      <c r="B195" s="20">
        <v>-800.00000000019998</v>
      </c>
      <c r="C195" s="2">
        <f>VLOOKUP($A195,級距!$A:$K,9,FALSE)</f>
        <v>5</v>
      </c>
      <c r="D195" s="2">
        <f>VLOOKUP($A195,級距!A:K,10,FALSE)</f>
        <v>4</v>
      </c>
      <c r="E195" s="2">
        <f>VLOOKUP($A195,級距!A:K,11,FALSE)</f>
        <v>2</v>
      </c>
      <c r="F195" s="2">
        <f t="shared" ref="F195:F258" si="3">IF(B195&lt;&gt;0,1,0)</f>
        <v>1</v>
      </c>
    </row>
    <row r="196" spans="1:6" x14ac:dyDescent="0.25">
      <c r="A196" s="36">
        <v>44554</v>
      </c>
      <c r="B196" s="20">
        <v>320</v>
      </c>
      <c r="C196" s="2">
        <f>VLOOKUP($A196,級距!$A:$K,9,FALSE)</f>
        <v>1</v>
      </c>
      <c r="D196" s="2">
        <f>VLOOKUP($A196,級距!A:K,10,FALSE)</f>
        <v>3</v>
      </c>
      <c r="E196" s="2">
        <f>VLOOKUP($A196,級距!A:K,11,FALSE)</f>
        <v>2</v>
      </c>
      <c r="F196" s="2">
        <f t="shared" si="3"/>
        <v>1</v>
      </c>
    </row>
    <row r="197" spans="1:6" x14ac:dyDescent="0.25">
      <c r="A197" s="36">
        <v>44537</v>
      </c>
      <c r="B197" s="20">
        <v>-14200</v>
      </c>
      <c r="C197" s="2">
        <f>VLOOKUP($A197,級距!$A:$K,9,FALSE)</f>
        <v>7</v>
      </c>
      <c r="D197" s="2">
        <f>VLOOKUP($A197,級距!A:K,10,FALSE)</f>
        <v>7</v>
      </c>
      <c r="E197" s="2">
        <f>VLOOKUP($A197,級距!A:K,11,FALSE)</f>
        <v>4</v>
      </c>
      <c r="F197" s="2">
        <f t="shared" si="3"/>
        <v>1</v>
      </c>
    </row>
    <row r="198" spans="1:6" x14ac:dyDescent="0.25">
      <c r="A198" s="36">
        <v>44531</v>
      </c>
      <c r="B198" s="20">
        <v>-4980.0000000002001</v>
      </c>
      <c r="C198" s="2">
        <f>VLOOKUP($A198,級距!$A:$K,9,FALSE)</f>
        <v>9</v>
      </c>
      <c r="D198" s="2">
        <f>VLOOKUP($A198,級距!A:K,10,FALSE)</f>
        <v>6</v>
      </c>
      <c r="E198" s="2">
        <f>VLOOKUP($A198,級距!A:K,11,FALSE)</f>
        <v>1</v>
      </c>
      <c r="F198" s="2">
        <f t="shared" si="3"/>
        <v>1</v>
      </c>
    </row>
    <row r="199" spans="1:6" x14ac:dyDescent="0.25">
      <c r="A199" s="36">
        <v>44524</v>
      </c>
      <c r="B199" s="20">
        <v>9600</v>
      </c>
      <c r="C199" s="2">
        <f>VLOOKUP($A199,級距!$A:$K,9,FALSE)</f>
        <v>4</v>
      </c>
      <c r="D199" s="2">
        <f>VLOOKUP($A199,級距!A:K,10,FALSE)</f>
        <v>3</v>
      </c>
      <c r="E199" s="2">
        <f>VLOOKUP($A199,級距!A:K,11,FALSE)</f>
        <v>2</v>
      </c>
      <c r="F199" s="2">
        <f t="shared" si="3"/>
        <v>1</v>
      </c>
    </row>
    <row r="200" spans="1:6" x14ac:dyDescent="0.25">
      <c r="A200" s="36">
        <v>44515</v>
      </c>
      <c r="B200" s="20">
        <v>-4000</v>
      </c>
      <c r="C200" s="2">
        <f>VLOOKUP($A200,級距!$A:$K,9,FALSE)</f>
        <v>1</v>
      </c>
      <c r="D200" s="2">
        <f>VLOOKUP($A200,級距!A:K,10,FALSE)</f>
        <v>3</v>
      </c>
      <c r="E200" s="2">
        <f>VLOOKUP($A200,級距!A:K,11,FALSE)</f>
        <v>2</v>
      </c>
      <c r="F200" s="2">
        <f t="shared" si="3"/>
        <v>1</v>
      </c>
    </row>
    <row r="201" spans="1:6" x14ac:dyDescent="0.25">
      <c r="A201" s="36">
        <v>44511</v>
      </c>
      <c r="B201" s="20">
        <v>8759.9999999997999</v>
      </c>
      <c r="C201" s="2">
        <f>VLOOKUP($A201,級距!$A:$K,9,FALSE)</f>
        <v>2</v>
      </c>
      <c r="D201" s="2">
        <f>VLOOKUP($A201,級距!A:K,10,FALSE)</f>
        <v>7</v>
      </c>
      <c r="E201" s="2">
        <f>VLOOKUP($A201,級距!A:K,11,FALSE)</f>
        <v>3</v>
      </c>
      <c r="F201" s="2">
        <f t="shared" si="3"/>
        <v>1</v>
      </c>
    </row>
    <row r="202" spans="1:6" x14ac:dyDescent="0.25">
      <c r="A202" s="36">
        <v>44508</v>
      </c>
      <c r="B202" s="20">
        <v>2399.9999999997999</v>
      </c>
      <c r="C202" s="2">
        <f>VLOOKUP($A202,級距!$A:$K,9,FALSE)</f>
        <v>5</v>
      </c>
      <c r="D202" s="2">
        <f>VLOOKUP($A202,級距!A:K,10,FALSE)</f>
        <v>2</v>
      </c>
      <c r="E202" s="2">
        <f>VLOOKUP($A202,級距!A:K,11,FALSE)</f>
        <v>2</v>
      </c>
      <c r="F202" s="2">
        <f t="shared" si="3"/>
        <v>1</v>
      </c>
    </row>
    <row r="203" spans="1:6" x14ac:dyDescent="0.25">
      <c r="A203" s="36">
        <v>44504</v>
      </c>
      <c r="B203" s="20">
        <v>16299.999999999802</v>
      </c>
      <c r="C203" s="2">
        <f>VLOOKUP($A203,級距!$A:$K,9,FALSE)</f>
        <v>8</v>
      </c>
      <c r="D203" s="2">
        <f>VLOOKUP($A203,級距!A:K,10,FALSE)</f>
        <v>6</v>
      </c>
      <c r="E203" s="2">
        <f>VLOOKUP($A203,級距!A:K,11,FALSE)</f>
        <v>1</v>
      </c>
      <c r="F203" s="2">
        <f t="shared" si="3"/>
        <v>1</v>
      </c>
    </row>
    <row r="204" spans="1:6" x14ac:dyDescent="0.25">
      <c r="A204" s="36">
        <v>44501</v>
      </c>
      <c r="B204" s="20">
        <v>14219.999999999998</v>
      </c>
      <c r="C204" s="2">
        <f>VLOOKUP($A204,級距!$A:$K,9,FALSE)</f>
        <v>7</v>
      </c>
      <c r="D204" s="2">
        <f>VLOOKUP($A204,級距!A:K,10,FALSE)</f>
        <v>7</v>
      </c>
      <c r="E204" s="2">
        <f>VLOOKUP($A204,級距!A:K,11,FALSE)</f>
        <v>4</v>
      </c>
      <c r="F204" s="2">
        <f t="shared" si="3"/>
        <v>1</v>
      </c>
    </row>
    <row r="205" spans="1:6" x14ac:dyDescent="0.25">
      <c r="A205" s="36">
        <v>44483</v>
      </c>
      <c r="B205" s="20">
        <v>6120</v>
      </c>
      <c r="C205" s="2">
        <f>VLOOKUP($A205,級距!$A:$K,9,FALSE)</f>
        <v>5</v>
      </c>
      <c r="D205" s="2">
        <f>VLOOKUP($A205,級距!A:K,10,FALSE)</f>
        <v>6</v>
      </c>
      <c r="E205" s="2">
        <f>VLOOKUP($A205,級距!A:K,11,FALSE)</f>
        <v>2</v>
      </c>
      <c r="F205" s="2">
        <f t="shared" si="3"/>
        <v>1</v>
      </c>
    </row>
    <row r="206" spans="1:6" x14ac:dyDescent="0.25">
      <c r="A206" s="36">
        <v>44481</v>
      </c>
      <c r="B206" s="20">
        <v>-3200</v>
      </c>
      <c r="C206" s="2">
        <f>VLOOKUP($A206,級距!$A:$K,9,FALSE)</f>
        <v>4</v>
      </c>
      <c r="D206" s="2">
        <f>VLOOKUP($A206,級距!A:K,10,FALSE)</f>
        <v>2</v>
      </c>
      <c r="E206" s="2">
        <f>VLOOKUP($A206,級距!A:K,11,FALSE)</f>
        <v>2</v>
      </c>
      <c r="F206" s="2">
        <f t="shared" si="3"/>
        <v>1</v>
      </c>
    </row>
    <row r="207" spans="1:6" x14ac:dyDescent="0.25">
      <c r="A207" s="36">
        <v>44480</v>
      </c>
      <c r="B207" s="20">
        <v>6440.0000000000009</v>
      </c>
      <c r="C207" s="2">
        <f>VLOOKUP($A207,級距!$A:$K,9,FALSE)</f>
        <v>7</v>
      </c>
      <c r="D207" s="2">
        <f>VLOOKUP($A207,級距!A:K,10,FALSE)</f>
        <v>5</v>
      </c>
      <c r="E207" s="2">
        <f>VLOOKUP($A207,級距!A:K,11,FALSE)</f>
        <v>1</v>
      </c>
      <c r="F207" s="2">
        <f t="shared" si="3"/>
        <v>1</v>
      </c>
    </row>
    <row r="208" spans="1:6" x14ac:dyDescent="0.25">
      <c r="A208" s="36">
        <v>44476</v>
      </c>
      <c r="B208" s="20">
        <v>1079.9999999998001</v>
      </c>
      <c r="C208" s="2">
        <f>VLOOKUP($A208,級距!$A:$K,9,FALSE)</f>
        <v>6</v>
      </c>
      <c r="D208" s="2">
        <f>VLOOKUP($A208,級距!A:K,10,FALSE)</f>
        <v>7</v>
      </c>
      <c r="E208" s="2">
        <f>VLOOKUP($A208,級距!A:K,11,FALSE)</f>
        <v>4</v>
      </c>
      <c r="F208" s="2">
        <f t="shared" si="3"/>
        <v>1</v>
      </c>
    </row>
    <row r="209" spans="1:6" x14ac:dyDescent="0.25">
      <c r="A209" s="36">
        <v>44473</v>
      </c>
      <c r="B209" s="20">
        <v>-1800</v>
      </c>
      <c r="C209" s="2">
        <f>VLOOKUP($A209,級距!$A:$K,9,FALSE)</f>
        <v>5</v>
      </c>
      <c r="D209" s="2">
        <f>VLOOKUP($A209,級距!A:K,10,FALSE)</f>
        <v>4</v>
      </c>
      <c r="E209" s="2">
        <f>VLOOKUP($A209,級距!A:K,11,FALSE)</f>
        <v>2</v>
      </c>
      <c r="F209" s="2">
        <f t="shared" si="3"/>
        <v>1</v>
      </c>
    </row>
    <row r="210" spans="1:6" x14ac:dyDescent="0.25">
      <c r="A210" s="36">
        <v>44468</v>
      </c>
      <c r="B210" s="20">
        <v>6159.9999999997999</v>
      </c>
      <c r="C210" s="2">
        <f>VLOOKUP($A210,級距!$A:$K,9,FALSE)</f>
        <v>8</v>
      </c>
      <c r="D210" s="2">
        <f>VLOOKUP($A210,級距!A:K,10,FALSE)</f>
        <v>6</v>
      </c>
      <c r="E210" s="2">
        <f>VLOOKUP($A210,級距!A:K,11,FALSE)</f>
        <v>1</v>
      </c>
      <c r="F210" s="2">
        <f t="shared" si="3"/>
        <v>1</v>
      </c>
    </row>
    <row r="211" spans="1:6" x14ac:dyDescent="0.25">
      <c r="A211" s="36">
        <v>44462</v>
      </c>
      <c r="B211" s="20">
        <v>-21340</v>
      </c>
      <c r="C211" s="2">
        <f>VLOOKUP($A211,級距!$A:$K,9,FALSE)</f>
        <v>8</v>
      </c>
      <c r="D211" s="2">
        <f>VLOOKUP($A211,級距!A:K,10,FALSE)</f>
        <v>8</v>
      </c>
      <c r="E211" s="2">
        <f>VLOOKUP($A211,級距!A:K,11,FALSE)</f>
        <v>4</v>
      </c>
      <c r="F211" s="2">
        <f t="shared" si="3"/>
        <v>1</v>
      </c>
    </row>
    <row r="212" spans="1:6" x14ac:dyDescent="0.25">
      <c r="A212" s="36">
        <v>44460</v>
      </c>
      <c r="B212" s="20">
        <v>10440</v>
      </c>
      <c r="C212" s="2">
        <f>VLOOKUP($A212,級距!$A:$K,9,FALSE)</f>
        <v>8</v>
      </c>
      <c r="D212" s="2">
        <f>VLOOKUP($A212,級距!A:K,10,FALSE)</f>
        <v>4</v>
      </c>
      <c r="E212" s="2">
        <f>VLOOKUP($A212,級距!A:K,11,FALSE)</f>
        <v>1</v>
      </c>
      <c r="F212" s="2">
        <f t="shared" si="3"/>
        <v>1</v>
      </c>
    </row>
    <row r="213" spans="1:6" x14ac:dyDescent="0.25">
      <c r="A213" s="36">
        <v>44446</v>
      </c>
      <c r="B213" s="20">
        <v>38080.000000000204</v>
      </c>
      <c r="C213" s="2">
        <f>VLOOKUP($A213,級距!$A:$K,9,FALSE)</f>
        <v>9</v>
      </c>
      <c r="D213" s="2">
        <f>VLOOKUP($A213,級距!A:K,10,FALSE)</f>
        <v>5</v>
      </c>
      <c r="E213" s="2">
        <f>VLOOKUP($A213,級距!A:K,11,FALSE)</f>
        <v>1</v>
      </c>
      <c r="F213" s="2">
        <f t="shared" si="3"/>
        <v>1</v>
      </c>
    </row>
    <row r="214" spans="1:6" x14ac:dyDescent="0.25">
      <c r="A214" s="36">
        <v>44442</v>
      </c>
      <c r="B214" s="20">
        <v>-2160</v>
      </c>
      <c r="C214" s="2">
        <f>VLOOKUP($A214,級距!$A:$K,9,FALSE)</f>
        <v>4</v>
      </c>
      <c r="D214" s="2">
        <f>VLOOKUP($A214,級距!A:K,10,FALSE)</f>
        <v>1</v>
      </c>
      <c r="E214" s="2">
        <f>VLOOKUP($A214,級距!A:K,11,FALSE)</f>
        <v>2</v>
      </c>
      <c r="F214" s="2">
        <f t="shared" si="3"/>
        <v>1</v>
      </c>
    </row>
    <row r="215" spans="1:6" x14ac:dyDescent="0.25">
      <c r="A215" s="36">
        <v>44432</v>
      </c>
      <c r="B215" s="20">
        <v>2900</v>
      </c>
      <c r="C215" s="2">
        <f>VLOOKUP($A215,級距!$A:$K,9,FALSE)</f>
        <v>5</v>
      </c>
      <c r="D215" s="2">
        <f>VLOOKUP($A215,級距!A:K,10,FALSE)</f>
        <v>2</v>
      </c>
      <c r="E215" s="2">
        <f>VLOOKUP($A215,級距!A:K,11,FALSE)</f>
        <v>2</v>
      </c>
      <c r="F215" s="2">
        <f t="shared" si="3"/>
        <v>1</v>
      </c>
    </row>
    <row r="216" spans="1:6" x14ac:dyDescent="0.25">
      <c r="A216" s="36">
        <v>44428</v>
      </c>
      <c r="B216" s="20">
        <v>-8000</v>
      </c>
      <c r="C216" s="2">
        <f>VLOOKUP($A216,級距!$A:$K,9,FALSE)</f>
        <v>2</v>
      </c>
      <c r="D216" s="2">
        <f>VLOOKUP($A216,級距!A:K,10,FALSE)</f>
        <v>4</v>
      </c>
      <c r="E216" s="2">
        <f>VLOOKUP($A216,級距!A:K,11,FALSE)</f>
        <v>2</v>
      </c>
      <c r="F216" s="2">
        <f t="shared" si="3"/>
        <v>1</v>
      </c>
    </row>
    <row r="217" spans="1:6" x14ac:dyDescent="0.25">
      <c r="A217" s="36">
        <v>44426</v>
      </c>
      <c r="B217" s="20">
        <v>4780</v>
      </c>
      <c r="C217" s="2">
        <f>VLOOKUP($A217,級距!$A:$K,9,FALSE)</f>
        <v>3</v>
      </c>
      <c r="D217" s="2">
        <f>VLOOKUP($A217,級距!A:K,10,FALSE)</f>
        <v>5</v>
      </c>
      <c r="E217" s="2">
        <f>VLOOKUP($A217,級距!A:K,11,FALSE)</f>
        <v>2</v>
      </c>
      <c r="F217" s="2">
        <f t="shared" si="3"/>
        <v>1</v>
      </c>
    </row>
    <row r="218" spans="1:6" x14ac:dyDescent="0.25">
      <c r="A218" s="36">
        <v>44419</v>
      </c>
      <c r="B218" s="20">
        <v>3600</v>
      </c>
      <c r="C218" s="2">
        <f>VLOOKUP($A218,級距!$A:$K,9,FALSE)</f>
        <v>8</v>
      </c>
      <c r="D218" s="2">
        <f>VLOOKUP($A218,級距!A:K,10,FALSE)</f>
        <v>5</v>
      </c>
      <c r="E218" s="2">
        <f>VLOOKUP($A218,級距!A:K,11,FALSE)</f>
        <v>1</v>
      </c>
      <c r="F218" s="2">
        <f t="shared" si="3"/>
        <v>1</v>
      </c>
    </row>
    <row r="219" spans="1:6" x14ac:dyDescent="0.25">
      <c r="A219" s="36">
        <v>44418</v>
      </c>
      <c r="B219" s="20">
        <v>3920.0000000000005</v>
      </c>
      <c r="C219" s="2">
        <f>VLOOKUP($A219,級距!$A:$K,9,FALSE)</f>
        <v>5</v>
      </c>
      <c r="D219" s="2">
        <f>VLOOKUP($A219,級距!A:K,10,FALSE)</f>
        <v>2</v>
      </c>
      <c r="E219" s="2">
        <f>VLOOKUP($A219,級距!A:K,11,FALSE)</f>
        <v>2</v>
      </c>
      <c r="F219" s="2">
        <f t="shared" si="3"/>
        <v>1</v>
      </c>
    </row>
    <row r="220" spans="1:6" x14ac:dyDescent="0.25">
      <c r="A220" s="36">
        <v>44413</v>
      </c>
      <c r="B220" s="20">
        <v>-21200</v>
      </c>
      <c r="C220" s="2">
        <f>VLOOKUP($A220,級距!$A:$K,9,FALSE)</f>
        <v>8</v>
      </c>
      <c r="D220" s="2">
        <f>VLOOKUP($A220,級距!A:K,10,FALSE)</f>
        <v>8</v>
      </c>
      <c r="E220" s="2">
        <f>VLOOKUP($A220,級距!A:K,11,FALSE)</f>
        <v>4</v>
      </c>
      <c r="F220" s="2">
        <f t="shared" si="3"/>
        <v>1</v>
      </c>
    </row>
    <row r="221" spans="1:6" x14ac:dyDescent="0.25">
      <c r="A221" s="36">
        <v>44410</v>
      </c>
      <c r="B221" s="20">
        <v>8040.0000000000009</v>
      </c>
      <c r="C221" s="2">
        <f>VLOOKUP($A221,級距!$A:$K,9,FALSE)</f>
        <v>5</v>
      </c>
      <c r="D221" s="2">
        <f>VLOOKUP($A221,級距!A:K,10,FALSE)</f>
        <v>6</v>
      </c>
      <c r="E221" s="2">
        <f>VLOOKUP($A221,級距!A:K,11,FALSE)</f>
        <v>2</v>
      </c>
      <c r="F221" s="2">
        <f t="shared" si="3"/>
        <v>1</v>
      </c>
    </row>
    <row r="222" spans="1:6" x14ac:dyDescent="0.25">
      <c r="A222" s="36">
        <v>44406</v>
      </c>
      <c r="B222" s="20">
        <v>-8579.9999999997999</v>
      </c>
      <c r="C222" s="2">
        <f>VLOOKUP($A222,級距!$A:$K,9,FALSE)</f>
        <v>3</v>
      </c>
      <c r="D222" s="2">
        <f>VLOOKUP($A222,級距!A:K,10,FALSE)</f>
        <v>7</v>
      </c>
      <c r="E222" s="2">
        <f>VLOOKUP($A222,級距!A:K,11,FALSE)</f>
        <v>3</v>
      </c>
      <c r="F222" s="2">
        <f t="shared" si="3"/>
        <v>1</v>
      </c>
    </row>
    <row r="223" spans="1:6" x14ac:dyDescent="0.25">
      <c r="A223" s="36">
        <v>44392</v>
      </c>
      <c r="B223" s="20">
        <v>3600.0000000001996</v>
      </c>
      <c r="C223" s="2">
        <f>VLOOKUP($A223,級距!$A:$K,9,FALSE)</f>
        <v>1</v>
      </c>
      <c r="D223" s="2">
        <f>VLOOKUP($A223,級距!A:K,10,FALSE)</f>
        <v>4</v>
      </c>
      <c r="E223" s="2">
        <f>VLOOKUP($A223,級距!A:K,11,FALSE)</f>
        <v>2</v>
      </c>
      <c r="F223" s="2">
        <f t="shared" si="3"/>
        <v>1</v>
      </c>
    </row>
    <row r="224" spans="1:6" x14ac:dyDescent="0.25">
      <c r="A224" s="36">
        <v>44386</v>
      </c>
      <c r="B224" s="20">
        <v>1740.0000000000002</v>
      </c>
      <c r="C224" s="2">
        <f>VLOOKUP($A224,級距!$A:$K,9,FALSE)</f>
        <v>5</v>
      </c>
      <c r="D224" s="2">
        <f>VLOOKUP($A224,級距!A:K,10,FALSE)</f>
        <v>9</v>
      </c>
      <c r="E224" s="2">
        <f>VLOOKUP($A224,級距!A:K,11,FALSE)</f>
        <v>3</v>
      </c>
      <c r="F224" s="2">
        <f t="shared" si="3"/>
        <v>1</v>
      </c>
    </row>
    <row r="225" spans="1:6" x14ac:dyDescent="0.25">
      <c r="A225" s="36">
        <v>44376</v>
      </c>
      <c r="B225" s="20">
        <v>-14100</v>
      </c>
      <c r="C225" s="2">
        <f>VLOOKUP($A225,級距!$A:$K,9,FALSE)</f>
        <v>6</v>
      </c>
      <c r="D225" s="2">
        <f>VLOOKUP($A225,級距!A:K,10,FALSE)</f>
        <v>7</v>
      </c>
      <c r="E225" s="2">
        <f>VLOOKUP($A225,級距!A:K,11,FALSE)</f>
        <v>4</v>
      </c>
      <c r="F225" s="2">
        <f t="shared" si="3"/>
        <v>1</v>
      </c>
    </row>
    <row r="226" spans="1:6" x14ac:dyDescent="0.25">
      <c r="A226" s="36">
        <v>44370</v>
      </c>
      <c r="B226" s="20">
        <v>5279.9999999997999</v>
      </c>
      <c r="C226" s="2">
        <f>VLOOKUP($A226,級距!$A:$K,9,FALSE)</f>
        <v>5</v>
      </c>
      <c r="D226" s="2">
        <f>VLOOKUP($A226,級距!A:K,10,FALSE)</f>
        <v>7</v>
      </c>
      <c r="E226" s="2">
        <f>VLOOKUP($A226,級距!A:K,11,FALSE)</f>
        <v>3</v>
      </c>
      <c r="F226" s="2">
        <f t="shared" si="3"/>
        <v>1</v>
      </c>
    </row>
    <row r="227" spans="1:6" x14ac:dyDescent="0.25">
      <c r="A227" s="36">
        <v>44358</v>
      </c>
      <c r="B227" s="20">
        <v>-16400</v>
      </c>
      <c r="C227" s="2">
        <f>VLOOKUP($A227,級距!$A:$K,9,FALSE)</f>
        <v>5</v>
      </c>
      <c r="D227" s="2">
        <f>VLOOKUP($A227,級距!A:K,10,FALSE)</f>
        <v>7</v>
      </c>
      <c r="E227" s="2">
        <f>VLOOKUP($A227,級距!A:K,11,FALSE)</f>
        <v>3</v>
      </c>
      <c r="F227" s="2">
        <f t="shared" si="3"/>
        <v>1</v>
      </c>
    </row>
    <row r="228" spans="1:6" x14ac:dyDescent="0.25">
      <c r="A228" s="36">
        <v>44357</v>
      </c>
      <c r="B228" s="20">
        <v>6840.0000000000009</v>
      </c>
      <c r="C228" s="2">
        <f>VLOOKUP($A228,級距!$A:$K,9,FALSE)</f>
        <v>5</v>
      </c>
      <c r="D228" s="2">
        <f>VLOOKUP($A228,級距!A:K,10,FALSE)</f>
        <v>4</v>
      </c>
      <c r="E228" s="2">
        <f>VLOOKUP($A228,級距!A:K,11,FALSE)</f>
        <v>2</v>
      </c>
      <c r="F228" s="2">
        <f t="shared" si="3"/>
        <v>1</v>
      </c>
    </row>
    <row r="229" spans="1:6" x14ac:dyDescent="0.25">
      <c r="A229" s="36">
        <v>44351</v>
      </c>
      <c r="B229" s="20">
        <v>-17180</v>
      </c>
      <c r="C229" s="2">
        <f>VLOOKUP($A229,級距!$A:$K,9,FALSE)</f>
        <v>4</v>
      </c>
      <c r="D229" s="2">
        <f>VLOOKUP($A229,級距!A:K,10,FALSE)</f>
        <v>6</v>
      </c>
      <c r="E229" s="2">
        <f>VLOOKUP($A229,級距!A:K,11,FALSE)</f>
        <v>2</v>
      </c>
      <c r="F229" s="2">
        <f t="shared" si="3"/>
        <v>1</v>
      </c>
    </row>
    <row r="230" spans="1:6" x14ac:dyDescent="0.25">
      <c r="A230" s="36">
        <v>44349</v>
      </c>
      <c r="B230" s="20">
        <v>3300</v>
      </c>
      <c r="C230" s="2">
        <f>VLOOKUP($A230,級距!$A:$K,9,FALSE)</f>
        <v>5</v>
      </c>
      <c r="D230" s="2">
        <f>VLOOKUP($A230,級距!A:K,10,FALSE)</f>
        <v>6</v>
      </c>
      <c r="E230" s="2">
        <f>VLOOKUP($A230,級距!A:K,11,FALSE)</f>
        <v>2</v>
      </c>
      <c r="F230" s="2">
        <f t="shared" si="3"/>
        <v>1</v>
      </c>
    </row>
    <row r="231" spans="1:6" x14ac:dyDescent="0.25">
      <c r="A231" s="36">
        <v>44344</v>
      </c>
      <c r="B231" s="20">
        <v>6120</v>
      </c>
      <c r="C231" s="2">
        <f>VLOOKUP($A231,級距!$A:$K,9,FALSE)</f>
        <v>5</v>
      </c>
      <c r="D231" s="2">
        <f>VLOOKUP($A231,級距!A:K,10,FALSE)</f>
        <v>3</v>
      </c>
      <c r="E231" s="2">
        <f>VLOOKUP($A231,級距!A:K,11,FALSE)</f>
        <v>2</v>
      </c>
      <c r="F231" s="2">
        <f t="shared" si="3"/>
        <v>1</v>
      </c>
    </row>
    <row r="232" spans="1:6" x14ac:dyDescent="0.25">
      <c r="A232" s="36">
        <v>44343</v>
      </c>
      <c r="B232" s="20">
        <v>3800</v>
      </c>
      <c r="C232" s="2">
        <f>VLOOKUP($A232,級距!$A:$K,9,FALSE)</f>
        <v>9</v>
      </c>
      <c r="D232" s="2">
        <f>VLOOKUP($A232,級距!A:K,10,FALSE)</f>
        <v>6</v>
      </c>
      <c r="E232" s="2">
        <f>VLOOKUP($A232,級距!A:K,11,FALSE)</f>
        <v>1</v>
      </c>
      <c r="F232" s="2">
        <f t="shared" si="3"/>
        <v>1</v>
      </c>
    </row>
    <row r="233" spans="1:6" x14ac:dyDescent="0.25">
      <c r="A233" s="36">
        <v>44330</v>
      </c>
      <c r="B233" s="20">
        <v>-1500</v>
      </c>
      <c r="C233" s="2">
        <f>VLOOKUP($A233,級距!$A:$K,9,FALSE)</f>
        <v>10</v>
      </c>
      <c r="D233" s="2">
        <f>VLOOKUP($A233,級距!A:K,10,FALSE)</f>
        <v>4</v>
      </c>
      <c r="E233" s="2">
        <f>VLOOKUP($A233,級距!A:K,11,FALSE)</f>
        <v>1</v>
      </c>
      <c r="F233" s="2">
        <f t="shared" si="3"/>
        <v>1</v>
      </c>
    </row>
    <row r="234" spans="1:6" x14ac:dyDescent="0.25">
      <c r="A234" s="36">
        <v>44326</v>
      </c>
      <c r="B234" s="20">
        <v>-1760.0000000000002</v>
      </c>
      <c r="C234" s="2">
        <f>VLOOKUP($A234,級距!$A:$K,9,FALSE)</f>
        <v>10</v>
      </c>
      <c r="D234" s="2">
        <f>VLOOKUP($A234,級距!A:K,10,FALSE)</f>
        <v>3</v>
      </c>
      <c r="E234" s="2">
        <f>VLOOKUP($A234,級距!A:K,11,FALSE)</f>
        <v>1</v>
      </c>
      <c r="F234" s="2">
        <f t="shared" si="3"/>
        <v>1</v>
      </c>
    </row>
    <row r="235" spans="1:6" x14ac:dyDescent="0.25">
      <c r="A235" s="36">
        <v>44315</v>
      </c>
      <c r="B235" s="20">
        <v>-1080</v>
      </c>
      <c r="C235" s="2">
        <f>VLOOKUP($A235,級距!$A:$K,9,FALSE)</f>
        <v>6</v>
      </c>
      <c r="D235" s="2">
        <f>VLOOKUP($A235,級距!A:K,10,FALSE)</f>
        <v>8</v>
      </c>
      <c r="E235" s="2">
        <f>VLOOKUP($A235,級距!A:K,11,FALSE)</f>
        <v>4</v>
      </c>
      <c r="F235" s="2">
        <f t="shared" si="3"/>
        <v>1</v>
      </c>
    </row>
    <row r="236" spans="1:6" x14ac:dyDescent="0.25">
      <c r="A236" s="36">
        <v>44312</v>
      </c>
      <c r="B236" s="20">
        <v>-1119.9999999997999</v>
      </c>
      <c r="C236" s="2">
        <f>VLOOKUP($A236,級距!$A:$K,9,FALSE)</f>
        <v>5</v>
      </c>
      <c r="D236" s="2">
        <f>VLOOKUP($A236,級距!A:K,10,FALSE)</f>
        <v>6</v>
      </c>
      <c r="E236" s="2">
        <f>VLOOKUP($A236,級距!A:K,11,FALSE)</f>
        <v>2</v>
      </c>
      <c r="F236" s="2">
        <f t="shared" si="3"/>
        <v>1</v>
      </c>
    </row>
    <row r="237" spans="1:6" x14ac:dyDescent="0.25">
      <c r="A237" s="36">
        <v>44306</v>
      </c>
      <c r="B237" s="20">
        <v>10520.0000000002</v>
      </c>
      <c r="C237" s="2">
        <f>VLOOKUP($A237,級距!$A:$K,9,FALSE)</f>
        <v>4</v>
      </c>
      <c r="D237" s="2">
        <f>VLOOKUP($A237,級距!A:K,10,FALSE)</f>
        <v>7</v>
      </c>
      <c r="E237" s="2">
        <f>VLOOKUP($A237,級距!A:K,11,FALSE)</f>
        <v>3</v>
      </c>
      <c r="F237" s="2">
        <f t="shared" si="3"/>
        <v>1</v>
      </c>
    </row>
    <row r="238" spans="1:6" x14ac:dyDescent="0.25">
      <c r="A238" s="36">
        <v>44302</v>
      </c>
      <c r="B238" s="20">
        <v>10899.9999999998</v>
      </c>
      <c r="C238" s="2">
        <f>VLOOKUP($A238,級距!$A:$K,9,FALSE)</f>
        <v>5</v>
      </c>
      <c r="D238" s="2">
        <f>VLOOKUP($A238,級距!A:K,10,FALSE)</f>
        <v>7</v>
      </c>
      <c r="E238" s="2">
        <f>VLOOKUP($A238,級距!A:K,11,FALSE)</f>
        <v>3</v>
      </c>
      <c r="F238" s="2">
        <f t="shared" si="3"/>
        <v>1</v>
      </c>
    </row>
    <row r="239" spans="1:6" x14ac:dyDescent="0.25">
      <c r="A239" s="36">
        <v>44288</v>
      </c>
      <c r="B239" s="20">
        <v>3640</v>
      </c>
      <c r="C239" s="2">
        <f>VLOOKUP($A239,級距!$A:$K,9,FALSE)</f>
        <v>2</v>
      </c>
      <c r="D239" s="2">
        <f>VLOOKUP($A239,級距!A:K,10,FALSE)</f>
        <v>1</v>
      </c>
      <c r="E239" s="2">
        <f>VLOOKUP($A239,級距!A:K,11,FALSE)</f>
        <v>2</v>
      </c>
      <c r="F239" s="2">
        <f t="shared" si="3"/>
        <v>1</v>
      </c>
    </row>
    <row r="240" spans="1:6" x14ac:dyDescent="0.25">
      <c r="A240" s="36">
        <v>44284</v>
      </c>
      <c r="B240" s="20">
        <v>-4000</v>
      </c>
      <c r="C240" s="2">
        <f>VLOOKUP($A240,級距!$A:$K,9,FALSE)</f>
        <v>3</v>
      </c>
      <c r="D240" s="2">
        <f>VLOOKUP($A240,級距!A:K,10,FALSE)</f>
        <v>3</v>
      </c>
      <c r="E240" s="2">
        <f>VLOOKUP($A240,級距!A:K,11,FALSE)</f>
        <v>2</v>
      </c>
      <c r="F240" s="2">
        <f t="shared" si="3"/>
        <v>1</v>
      </c>
    </row>
    <row r="241" spans="1:6" x14ac:dyDescent="0.25">
      <c r="A241" s="36">
        <v>44267</v>
      </c>
      <c r="B241" s="20">
        <v>5499.9999999997999</v>
      </c>
      <c r="C241" s="2">
        <f>VLOOKUP($A241,級距!$A:$K,9,FALSE)</f>
        <v>9</v>
      </c>
      <c r="D241" s="2">
        <f>VLOOKUP($A241,級距!A:K,10,FALSE)</f>
        <v>2</v>
      </c>
      <c r="E241" s="2">
        <f>VLOOKUP($A241,級距!A:K,11,FALSE)</f>
        <v>1</v>
      </c>
      <c r="F241" s="2">
        <f t="shared" si="3"/>
        <v>1</v>
      </c>
    </row>
    <row r="242" spans="1:6" x14ac:dyDescent="0.25">
      <c r="A242" s="36">
        <v>44266</v>
      </c>
      <c r="B242" s="20">
        <v>-1500</v>
      </c>
      <c r="C242" s="2">
        <f>VLOOKUP($A242,級距!$A:$K,9,FALSE)</f>
        <v>7</v>
      </c>
      <c r="D242" s="2">
        <f>VLOOKUP($A242,級距!A:K,10,FALSE)</f>
        <v>1</v>
      </c>
      <c r="E242" s="2">
        <f>VLOOKUP($A242,級距!A:K,11,FALSE)</f>
        <v>1</v>
      </c>
      <c r="F242" s="2">
        <f t="shared" si="3"/>
        <v>1</v>
      </c>
    </row>
    <row r="243" spans="1:6" x14ac:dyDescent="0.25">
      <c r="A243" s="36">
        <v>44263</v>
      </c>
      <c r="B243" s="20">
        <v>8000</v>
      </c>
      <c r="C243" s="2">
        <f>VLOOKUP($A243,級距!$A:$K,9,FALSE)</f>
        <v>9</v>
      </c>
      <c r="D243" s="2">
        <f>VLOOKUP($A243,級距!A:K,10,FALSE)</f>
        <v>6</v>
      </c>
      <c r="E243" s="2">
        <f>VLOOKUP($A243,級距!A:K,11,FALSE)</f>
        <v>1</v>
      </c>
      <c r="F243" s="2">
        <f t="shared" si="3"/>
        <v>1</v>
      </c>
    </row>
    <row r="244" spans="1:6" x14ac:dyDescent="0.25">
      <c r="A244" s="36">
        <v>44260</v>
      </c>
      <c r="B244" s="20">
        <v>-360</v>
      </c>
      <c r="C244" s="2">
        <f>VLOOKUP($A244,級距!$A:$K,9,FALSE)</f>
        <v>10</v>
      </c>
      <c r="D244" s="2">
        <f>VLOOKUP($A244,級距!A:K,10,FALSE)</f>
        <v>5</v>
      </c>
      <c r="E244" s="2">
        <f>VLOOKUP($A244,級距!A:K,11,FALSE)</f>
        <v>1</v>
      </c>
      <c r="F244" s="2">
        <f t="shared" si="3"/>
        <v>1</v>
      </c>
    </row>
    <row r="245" spans="1:6" x14ac:dyDescent="0.25">
      <c r="A245" s="36">
        <v>44256</v>
      </c>
      <c r="B245" s="20">
        <v>3840</v>
      </c>
      <c r="C245" s="2">
        <f>VLOOKUP($A245,級距!$A:$K,9,FALSE)</f>
        <v>9</v>
      </c>
      <c r="D245" s="2">
        <f>VLOOKUP($A245,級距!A:K,10,FALSE)</f>
        <v>8</v>
      </c>
      <c r="E245" s="2">
        <f>VLOOKUP($A245,級距!A:K,11,FALSE)</f>
        <v>4</v>
      </c>
      <c r="F245" s="2">
        <f t="shared" si="3"/>
        <v>1</v>
      </c>
    </row>
    <row r="246" spans="1:6" x14ac:dyDescent="0.25">
      <c r="A246" s="36">
        <v>44252</v>
      </c>
      <c r="B246" s="20">
        <v>9440</v>
      </c>
      <c r="C246" s="2">
        <f>VLOOKUP($A246,級距!$A:$K,9,FALSE)</f>
        <v>8</v>
      </c>
      <c r="D246" s="2">
        <f>VLOOKUP($A246,級距!A:K,10,FALSE)</f>
        <v>8</v>
      </c>
      <c r="E246" s="2">
        <f>VLOOKUP($A246,級距!A:K,11,FALSE)</f>
        <v>4</v>
      </c>
      <c r="F246" s="2">
        <f t="shared" si="3"/>
        <v>1</v>
      </c>
    </row>
    <row r="247" spans="1:6" x14ac:dyDescent="0.25">
      <c r="A247" s="36">
        <v>44251</v>
      </c>
      <c r="B247" s="20">
        <v>2220.0000000000005</v>
      </c>
      <c r="C247" s="2">
        <f>VLOOKUP($A247,級距!$A:$K,9,FALSE)</f>
        <v>9</v>
      </c>
      <c r="D247" s="2">
        <f>VLOOKUP($A247,級距!A:K,10,FALSE)</f>
        <v>4</v>
      </c>
      <c r="E247" s="2">
        <f>VLOOKUP($A247,級距!A:K,11,FALSE)</f>
        <v>1</v>
      </c>
      <c r="F247" s="2">
        <f t="shared" si="3"/>
        <v>1</v>
      </c>
    </row>
    <row r="248" spans="1:6" x14ac:dyDescent="0.25">
      <c r="A248" s="36">
        <v>44237</v>
      </c>
      <c r="B248" s="20">
        <v>3840.0000000002001</v>
      </c>
      <c r="C248" s="2">
        <f>VLOOKUP($A248,級距!$A:$K,9,FALSE)</f>
        <v>4</v>
      </c>
      <c r="D248" s="2">
        <f>VLOOKUP($A248,級距!A:K,10,FALSE)</f>
        <v>1</v>
      </c>
      <c r="E248" s="2">
        <f>VLOOKUP($A248,級距!A:K,11,FALSE)</f>
        <v>2</v>
      </c>
      <c r="F248" s="2">
        <f t="shared" si="3"/>
        <v>1</v>
      </c>
    </row>
    <row r="249" spans="1:6" x14ac:dyDescent="0.25">
      <c r="A249" s="36">
        <v>44230</v>
      </c>
      <c r="B249" s="20">
        <v>17100</v>
      </c>
      <c r="C249" s="2">
        <f>VLOOKUP($A249,級距!$A:$K,9,FALSE)</f>
        <v>9</v>
      </c>
      <c r="D249" s="2">
        <f>VLOOKUP($A249,級距!A:K,10,FALSE)</f>
        <v>9</v>
      </c>
      <c r="E249" s="2">
        <f>VLOOKUP($A249,級距!A:K,11,FALSE)</f>
        <v>4</v>
      </c>
      <c r="F249" s="2">
        <f t="shared" si="3"/>
        <v>1</v>
      </c>
    </row>
    <row r="250" spans="1:6" x14ac:dyDescent="0.25">
      <c r="A250" s="36">
        <v>44221</v>
      </c>
      <c r="B250" s="20">
        <v>-1800</v>
      </c>
      <c r="C250" s="2">
        <f>VLOOKUP($A250,級距!$A:$K,9,FALSE)</f>
        <v>7</v>
      </c>
      <c r="D250" s="2">
        <f>VLOOKUP($A250,級距!A:K,10,FALSE)</f>
        <v>2</v>
      </c>
      <c r="E250" s="2">
        <f>VLOOKUP($A250,級距!A:K,11,FALSE)</f>
        <v>1</v>
      </c>
      <c r="F250" s="2">
        <f t="shared" si="3"/>
        <v>1</v>
      </c>
    </row>
    <row r="251" spans="1:6" x14ac:dyDescent="0.25">
      <c r="A251" s="36">
        <v>44217</v>
      </c>
      <c r="B251" s="20">
        <v>4000</v>
      </c>
      <c r="C251" s="2">
        <f>VLOOKUP($A251,級距!$A:$K,9,FALSE)</f>
        <v>10</v>
      </c>
      <c r="D251" s="2">
        <f>VLOOKUP($A251,級距!A:K,10,FALSE)</f>
        <v>2</v>
      </c>
      <c r="E251" s="2">
        <f>VLOOKUP($A251,級距!A:K,11,FALSE)</f>
        <v>1</v>
      </c>
      <c r="F251" s="2">
        <f t="shared" si="3"/>
        <v>1</v>
      </c>
    </row>
    <row r="252" spans="1:6" x14ac:dyDescent="0.25">
      <c r="A252" s="36">
        <v>44216</v>
      </c>
      <c r="B252" s="20">
        <v>4519.9999999997999</v>
      </c>
      <c r="C252" s="2">
        <f>VLOOKUP($A252,級距!$A:$K,9,FALSE)</f>
        <v>7</v>
      </c>
      <c r="D252" s="2">
        <f>VLOOKUP($A252,級距!A:K,10,FALSE)</f>
        <v>7</v>
      </c>
      <c r="E252" s="2">
        <f>VLOOKUP($A252,級距!A:K,11,FALSE)</f>
        <v>4</v>
      </c>
      <c r="F252" s="2">
        <f t="shared" si="3"/>
        <v>1</v>
      </c>
    </row>
    <row r="253" spans="1:6" x14ac:dyDescent="0.25">
      <c r="A253" s="36">
        <v>44207</v>
      </c>
      <c r="B253" s="20">
        <v>5520</v>
      </c>
      <c r="C253" s="2">
        <f>VLOOKUP($A253,級距!$A:$K,9,FALSE)</f>
        <v>9</v>
      </c>
      <c r="D253" s="2">
        <f>VLOOKUP($A253,級距!A:K,10,FALSE)</f>
        <v>2</v>
      </c>
      <c r="E253" s="2">
        <f>VLOOKUP($A253,級距!A:K,11,FALSE)</f>
        <v>1</v>
      </c>
      <c r="F253" s="2">
        <f t="shared" si="3"/>
        <v>1</v>
      </c>
    </row>
    <row r="254" spans="1:6" x14ac:dyDescent="0.25">
      <c r="A254" s="36">
        <v>44201</v>
      </c>
      <c r="B254" s="20">
        <v>5960</v>
      </c>
      <c r="C254" s="2">
        <f>VLOOKUP($A254,級距!$A:$K,9,FALSE)</f>
        <v>10</v>
      </c>
      <c r="D254" s="2">
        <f>VLOOKUP($A254,級距!A:K,10,FALSE)</f>
        <v>9</v>
      </c>
      <c r="E254" s="2">
        <f>VLOOKUP($A254,級距!A:K,11,FALSE)</f>
        <v>4</v>
      </c>
      <c r="F254" s="2">
        <f t="shared" si="3"/>
        <v>1</v>
      </c>
    </row>
    <row r="255" spans="1:6" x14ac:dyDescent="0.25">
      <c r="A255" s="36">
        <v>44200</v>
      </c>
      <c r="B255" s="20">
        <v>10280</v>
      </c>
      <c r="C255" s="2">
        <f>VLOOKUP($A255,級距!$A:$K,9,FALSE)</f>
        <v>10</v>
      </c>
      <c r="D255" s="2">
        <f>VLOOKUP($A255,級距!A:K,10,FALSE)</f>
        <v>10</v>
      </c>
      <c r="E255" s="2">
        <f>VLOOKUP($A255,級距!A:K,11,FALSE)</f>
        <v>4</v>
      </c>
      <c r="F255" s="2">
        <f t="shared" si="3"/>
        <v>1</v>
      </c>
    </row>
    <row r="256" spans="1:6" x14ac:dyDescent="0.25">
      <c r="A256" s="36">
        <v>44194</v>
      </c>
      <c r="B256" s="20">
        <v>12300</v>
      </c>
      <c r="C256" s="2">
        <f>VLOOKUP($A256,級距!$A:$K,9,FALSE)</f>
        <v>10</v>
      </c>
      <c r="D256" s="2">
        <f>VLOOKUP($A256,級距!A:K,10,FALSE)</f>
        <v>7</v>
      </c>
      <c r="E256" s="2">
        <f>VLOOKUP($A256,級距!A:K,11,FALSE)</f>
        <v>4</v>
      </c>
      <c r="F256" s="2">
        <f t="shared" si="3"/>
        <v>1</v>
      </c>
    </row>
    <row r="257" spans="1:6" x14ac:dyDescent="0.25">
      <c r="A257" s="36">
        <v>44188</v>
      </c>
      <c r="B257" s="20">
        <v>4900</v>
      </c>
      <c r="C257" s="2">
        <f>VLOOKUP($A257,級距!$A:$K,9,FALSE)</f>
        <v>10</v>
      </c>
      <c r="D257" s="2">
        <f>VLOOKUP($A257,級距!A:K,10,FALSE)</f>
        <v>6</v>
      </c>
      <c r="E257" s="2">
        <f>VLOOKUP($A257,級距!A:K,11,FALSE)</f>
        <v>1</v>
      </c>
      <c r="F257" s="2">
        <f t="shared" si="3"/>
        <v>1</v>
      </c>
    </row>
    <row r="258" spans="1:6" x14ac:dyDescent="0.25">
      <c r="A258" s="36">
        <v>44183</v>
      </c>
      <c r="B258" s="20">
        <v>4620.0000000002001</v>
      </c>
      <c r="C258" s="2">
        <f>VLOOKUP($A258,級距!$A:$K,9,FALSE)</f>
        <v>7</v>
      </c>
      <c r="D258" s="2">
        <f>VLOOKUP($A258,級距!A:K,10,FALSE)</f>
        <v>2</v>
      </c>
      <c r="E258" s="2">
        <f>VLOOKUP($A258,級距!A:K,11,FALSE)</f>
        <v>1</v>
      </c>
      <c r="F258" s="2">
        <f t="shared" si="3"/>
        <v>1</v>
      </c>
    </row>
    <row r="259" spans="1:6" x14ac:dyDescent="0.25">
      <c r="A259" s="36">
        <v>44182</v>
      </c>
      <c r="B259" s="20">
        <v>13440.0000000002</v>
      </c>
      <c r="C259" s="2">
        <f>VLOOKUP($A259,級距!$A:$K,9,FALSE)</f>
        <v>8</v>
      </c>
      <c r="D259" s="2">
        <f>VLOOKUP($A259,級距!A:K,10,FALSE)</f>
        <v>1</v>
      </c>
      <c r="E259" s="2">
        <f>VLOOKUP($A259,級距!A:K,11,FALSE)</f>
        <v>1</v>
      </c>
      <c r="F259" s="2">
        <f t="shared" ref="F259:F271" si="4">IF(B259&lt;&gt;0,1,0)</f>
        <v>1</v>
      </c>
    </row>
    <row r="260" spans="1:6" x14ac:dyDescent="0.25">
      <c r="A260" s="36">
        <v>44179</v>
      </c>
      <c r="B260" s="20">
        <v>16640</v>
      </c>
      <c r="C260" s="2">
        <f>VLOOKUP($A260,級距!$A:$K,9,FALSE)</f>
        <v>10</v>
      </c>
      <c r="D260" s="2">
        <f>VLOOKUP($A260,級距!A:K,10,FALSE)</f>
        <v>9</v>
      </c>
      <c r="E260" s="2">
        <f>VLOOKUP($A260,級距!A:K,11,FALSE)</f>
        <v>4</v>
      </c>
      <c r="F260" s="2">
        <f t="shared" si="4"/>
        <v>1</v>
      </c>
    </row>
    <row r="261" spans="1:6" x14ac:dyDescent="0.25">
      <c r="A261" s="36">
        <v>44168</v>
      </c>
      <c r="B261" s="20">
        <v>-20960</v>
      </c>
      <c r="C261" s="2">
        <f>VLOOKUP($A261,級距!$A:$K,9,FALSE)</f>
        <v>9</v>
      </c>
      <c r="D261" s="2">
        <f>VLOOKUP($A261,級距!A:K,10,FALSE)</f>
        <v>4</v>
      </c>
      <c r="E261" s="2">
        <f>VLOOKUP($A261,級距!A:K,11,FALSE)</f>
        <v>1</v>
      </c>
      <c r="F261" s="2">
        <f t="shared" si="4"/>
        <v>1</v>
      </c>
    </row>
    <row r="262" spans="1:6" x14ac:dyDescent="0.25">
      <c r="A262" s="36">
        <v>44167</v>
      </c>
      <c r="B262" s="20">
        <v>5579.9999999997999</v>
      </c>
      <c r="C262" s="2">
        <f>VLOOKUP($A262,級距!$A:$K,9,FALSE)</f>
        <v>7</v>
      </c>
      <c r="D262" s="2">
        <f>VLOOKUP($A262,級距!A:K,10,FALSE)</f>
        <v>3</v>
      </c>
      <c r="E262" s="2">
        <f>VLOOKUP($A262,級距!A:K,11,FALSE)</f>
        <v>1</v>
      </c>
      <c r="F262" s="2">
        <f t="shared" si="4"/>
        <v>1</v>
      </c>
    </row>
    <row r="263" spans="1:6" x14ac:dyDescent="0.25">
      <c r="A263" s="36">
        <v>44161</v>
      </c>
      <c r="B263" s="20">
        <v>4800</v>
      </c>
      <c r="C263" s="2">
        <f>VLOOKUP($A263,級距!$A:$K,9,FALSE)</f>
        <v>8</v>
      </c>
      <c r="D263" s="2">
        <f>VLOOKUP($A263,級距!A:K,10,FALSE)</f>
        <v>6</v>
      </c>
      <c r="E263" s="2">
        <f>VLOOKUP($A263,級距!A:K,11,FALSE)</f>
        <v>1</v>
      </c>
      <c r="F263" s="2">
        <f t="shared" si="4"/>
        <v>1</v>
      </c>
    </row>
    <row r="264" spans="1:6" x14ac:dyDescent="0.25">
      <c r="A264" s="36">
        <v>44160</v>
      </c>
      <c r="B264" s="20">
        <v>1459.9999999999998</v>
      </c>
      <c r="C264" s="2">
        <f>VLOOKUP($A264,級距!$A:$K,9,FALSE)</f>
        <v>10</v>
      </c>
      <c r="D264" s="2">
        <f>VLOOKUP($A264,級距!A:K,10,FALSE)</f>
        <v>1</v>
      </c>
      <c r="E264" s="2">
        <f>VLOOKUP($A264,級距!A:K,11,FALSE)</f>
        <v>1</v>
      </c>
      <c r="F264" s="2">
        <f t="shared" si="4"/>
        <v>1</v>
      </c>
    </row>
    <row r="265" spans="1:6" x14ac:dyDescent="0.25">
      <c r="A265" s="36">
        <v>44158</v>
      </c>
      <c r="B265" s="20">
        <v>-2800</v>
      </c>
      <c r="C265" s="2">
        <f>VLOOKUP($A265,級距!$A:$K,9,FALSE)</f>
        <v>10</v>
      </c>
      <c r="D265" s="2">
        <f>VLOOKUP($A265,級距!A:K,10,FALSE)</f>
        <v>9</v>
      </c>
      <c r="E265" s="2">
        <f>VLOOKUP($A265,級距!A:K,11,FALSE)</f>
        <v>4</v>
      </c>
      <c r="F265" s="2">
        <f t="shared" si="4"/>
        <v>1</v>
      </c>
    </row>
    <row r="266" spans="1:6" x14ac:dyDescent="0.25">
      <c r="A266" s="36">
        <v>44154</v>
      </c>
      <c r="B266" s="20">
        <v>-2500</v>
      </c>
      <c r="C266" s="2">
        <f>VLOOKUP($A266,級距!$A:$K,9,FALSE)</f>
        <v>5</v>
      </c>
      <c r="D266" s="2">
        <f>VLOOKUP($A266,級距!A:K,10,FALSE)</f>
        <v>4</v>
      </c>
      <c r="E266" s="2">
        <f>VLOOKUP($A266,級距!A:K,11,FALSE)</f>
        <v>2</v>
      </c>
      <c r="F266" s="2">
        <f t="shared" si="4"/>
        <v>1</v>
      </c>
    </row>
    <row r="267" spans="1:6" x14ac:dyDescent="0.25">
      <c r="A267" s="36">
        <v>44153</v>
      </c>
      <c r="B267" s="20">
        <v>29020</v>
      </c>
      <c r="C267" s="2">
        <f>VLOOKUP($A267,級距!$A:$K,9,FALSE)</f>
        <v>10</v>
      </c>
      <c r="D267" s="2">
        <f>VLOOKUP($A267,級距!A:K,10,FALSE)</f>
        <v>9</v>
      </c>
      <c r="E267" s="2">
        <f>VLOOKUP($A267,級距!A:K,11,FALSE)</f>
        <v>4</v>
      </c>
      <c r="F267" s="2">
        <f t="shared" si="4"/>
        <v>1</v>
      </c>
    </row>
    <row r="268" spans="1:6" x14ac:dyDescent="0.25">
      <c r="A268" s="36">
        <v>44151</v>
      </c>
      <c r="B268" s="20">
        <v>7700</v>
      </c>
      <c r="C268" s="2">
        <f>VLOOKUP($A268,級距!$A:$K,9,FALSE)</f>
        <v>10</v>
      </c>
      <c r="D268" s="2">
        <f>VLOOKUP($A268,級距!A:K,10,FALSE)</f>
        <v>7</v>
      </c>
      <c r="E268" s="2">
        <f>VLOOKUP($A268,級距!A:K,11,FALSE)</f>
        <v>4</v>
      </c>
      <c r="F268" s="2">
        <f t="shared" si="4"/>
        <v>1</v>
      </c>
    </row>
    <row r="269" spans="1:6" x14ac:dyDescent="0.25">
      <c r="A269" s="36">
        <v>44146</v>
      </c>
      <c r="B269" s="20">
        <v>-400</v>
      </c>
      <c r="C269" s="2">
        <f>VLOOKUP($A269,級距!$A:$K,9,FALSE)</f>
        <v>10</v>
      </c>
      <c r="D269" s="2">
        <f>VLOOKUP($A269,級距!A:K,10,FALSE)</f>
        <v>5</v>
      </c>
      <c r="E269" s="2">
        <f>VLOOKUP($A269,級距!A:K,11,FALSE)</f>
        <v>1</v>
      </c>
      <c r="F269" s="2">
        <f t="shared" si="4"/>
        <v>1</v>
      </c>
    </row>
    <row r="270" spans="1:6" x14ac:dyDescent="0.25">
      <c r="A270" s="36">
        <v>44145</v>
      </c>
      <c r="B270" s="20">
        <v>-20600</v>
      </c>
      <c r="C270" s="2">
        <f>VLOOKUP($A270,級距!$A:$K,9,FALSE)</f>
        <v>10</v>
      </c>
      <c r="D270" s="2">
        <f>VLOOKUP($A270,級距!A:K,10,FALSE)</f>
        <v>9</v>
      </c>
      <c r="E270" s="2">
        <f>VLOOKUP($A270,級距!A:K,11,FALSE)</f>
        <v>4</v>
      </c>
      <c r="F270" s="2">
        <f t="shared" si="4"/>
        <v>1</v>
      </c>
    </row>
    <row r="271" spans="1:6" x14ac:dyDescent="0.25">
      <c r="A271" s="36">
        <v>44144</v>
      </c>
      <c r="B271" s="20">
        <v>2520</v>
      </c>
      <c r="C271" s="2">
        <f>VLOOKUP($A271,級距!$A:$K,9,FALSE)</f>
        <v>10</v>
      </c>
      <c r="D271" s="2">
        <f>VLOOKUP($A271,級距!A:K,10,FALSE)</f>
        <v>5</v>
      </c>
      <c r="E271" s="2">
        <f>VLOOKUP($A271,級距!A:K,11,FALSE)</f>
        <v>1</v>
      </c>
      <c r="F271" s="2">
        <f t="shared" si="4"/>
        <v>1</v>
      </c>
    </row>
    <row r="272" spans="1:6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  <row r="313" spans="1:1" x14ac:dyDescent="0.25">
      <c r="A313" s="36"/>
    </row>
    <row r="314" spans="1:1" x14ac:dyDescent="0.25">
      <c r="A314" s="36"/>
    </row>
    <row r="315" spans="1:1" x14ac:dyDescent="0.25">
      <c r="A315" s="36"/>
    </row>
    <row r="316" spans="1:1" x14ac:dyDescent="0.25">
      <c r="A316" s="36"/>
    </row>
    <row r="317" spans="1:1" x14ac:dyDescent="0.25">
      <c r="A317" s="36"/>
    </row>
    <row r="318" spans="1:1" x14ac:dyDescent="0.25">
      <c r="A318" s="36"/>
    </row>
    <row r="319" spans="1:1" x14ac:dyDescent="0.25">
      <c r="A319" s="36"/>
    </row>
    <row r="320" spans="1:1" x14ac:dyDescent="0.25">
      <c r="A320" s="36"/>
    </row>
    <row r="321" spans="1:1" x14ac:dyDescent="0.25">
      <c r="A321" s="36"/>
    </row>
    <row r="322" spans="1:1" x14ac:dyDescent="0.25">
      <c r="A322" s="36"/>
    </row>
    <row r="323" spans="1:1" x14ac:dyDescent="0.25">
      <c r="A323" s="36"/>
    </row>
    <row r="324" spans="1:1" x14ac:dyDescent="0.25">
      <c r="A324" s="36"/>
    </row>
    <row r="325" spans="1:1" x14ac:dyDescent="0.25">
      <c r="A325" s="36"/>
    </row>
    <row r="326" spans="1:1" x14ac:dyDescent="0.25">
      <c r="A326" s="36"/>
    </row>
    <row r="327" spans="1:1" x14ac:dyDescent="0.25">
      <c r="A327" s="36"/>
    </row>
    <row r="328" spans="1:1" x14ac:dyDescent="0.25">
      <c r="A328" s="36"/>
    </row>
    <row r="329" spans="1:1" x14ac:dyDescent="0.25">
      <c r="A329" s="36"/>
    </row>
    <row r="330" spans="1:1" x14ac:dyDescent="0.25">
      <c r="A330" s="36"/>
    </row>
    <row r="331" spans="1:1" x14ac:dyDescent="0.25">
      <c r="A331" s="36"/>
    </row>
    <row r="332" spans="1:1" x14ac:dyDescent="0.25">
      <c r="A332" s="36"/>
    </row>
    <row r="333" spans="1:1" x14ac:dyDescent="0.25">
      <c r="A333" s="36"/>
    </row>
    <row r="334" spans="1:1" x14ac:dyDescent="0.25">
      <c r="A334" s="36"/>
    </row>
    <row r="335" spans="1:1" x14ac:dyDescent="0.25">
      <c r="A335" s="36"/>
    </row>
    <row r="336" spans="1:1" x14ac:dyDescent="0.25">
      <c r="A336" s="36"/>
    </row>
    <row r="337" spans="1:1" x14ac:dyDescent="0.25">
      <c r="A337" s="36"/>
    </row>
    <row r="338" spans="1:1" x14ac:dyDescent="0.25">
      <c r="A338" s="36"/>
    </row>
    <row r="339" spans="1:1" x14ac:dyDescent="0.25">
      <c r="A339" s="36"/>
    </row>
    <row r="340" spans="1:1" x14ac:dyDescent="0.25">
      <c r="A340" s="36"/>
    </row>
    <row r="341" spans="1:1" x14ac:dyDescent="0.25">
      <c r="A341" s="36"/>
    </row>
    <row r="342" spans="1:1" x14ac:dyDescent="0.25">
      <c r="A342" s="36"/>
    </row>
    <row r="343" spans="1:1" x14ac:dyDescent="0.25">
      <c r="A343" s="36"/>
    </row>
    <row r="344" spans="1:1" x14ac:dyDescent="0.25">
      <c r="A344" s="36"/>
    </row>
    <row r="345" spans="1:1" x14ac:dyDescent="0.25">
      <c r="A345" s="36"/>
    </row>
    <row r="346" spans="1:1" x14ac:dyDescent="0.25">
      <c r="A346" s="36"/>
    </row>
    <row r="347" spans="1:1" x14ac:dyDescent="0.25">
      <c r="A347" s="36"/>
    </row>
    <row r="348" spans="1:1" x14ac:dyDescent="0.25">
      <c r="A348" s="36"/>
    </row>
    <row r="349" spans="1:1" x14ac:dyDescent="0.25">
      <c r="A349" s="36"/>
    </row>
    <row r="350" spans="1:1" x14ac:dyDescent="0.25">
      <c r="A350" s="36"/>
    </row>
    <row r="351" spans="1:1" x14ac:dyDescent="0.25">
      <c r="A351" s="36"/>
    </row>
    <row r="352" spans="1:1" x14ac:dyDescent="0.25">
      <c r="A352" s="36"/>
    </row>
    <row r="353" spans="1:1" x14ac:dyDescent="0.25">
      <c r="A353" s="36"/>
    </row>
    <row r="354" spans="1:1" x14ac:dyDescent="0.25">
      <c r="A354" s="36"/>
    </row>
    <row r="355" spans="1:1" x14ac:dyDescent="0.25">
      <c r="A355" s="36"/>
    </row>
    <row r="356" spans="1:1" x14ac:dyDescent="0.25">
      <c r="A356" s="36"/>
    </row>
    <row r="357" spans="1:1" x14ac:dyDescent="0.25">
      <c r="A357" s="36"/>
    </row>
    <row r="358" spans="1:1" x14ac:dyDescent="0.25">
      <c r="A358" s="36"/>
    </row>
    <row r="359" spans="1:1" x14ac:dyDescent="0.25">
      <c r="A359" s="36"/>
    </row>
    <row r="360" spans="1:1" x14ac:dyDescent="0.25">
      <c r="A360" s="36"/>
    </row>
    <row r="361" spans="1:1" x14ac:dyDescent="0.25">
      <c r="A361" s="36"/>
    </row>
    <row r="362" spans="1:1" x14ac:dyDescent="0.25">
      <c r="A362" s="36"/>
    </row>
    <row r="363" spans="1:1" x14ac:dyDescent="0.25">
      <c r="A363" s="36"/>
    </row>
    <row r="364" spans="1:1" x14ac:dyDescent="0.25">
      <c r="A364" s="36"/>
    </row>
    <row r="365" spans="1:1" x14ac:dyDescent="0.25">
      <c r="A365" s="36"/>
    </row>
    <row r="366" spans="1:1" x14ac:dyDescent="0.25">
      <c r="A366" s="36"/>
    </row>
    <row r="367" spans="1:1" x14ac:dyDescent="0.25">
      <c r="A367" s="36"/>
    </row>
    <row r="368" spans="1:1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  <row r="733" spans="1:1" x14ac:dyDescent="0.25">
      <c r="A733" s="36"/>
    </row>
    <row r="734" spans="1:1" x14ac:dyDescent="0.25">
      <c r="A734" s="36"/>
    </row>
    <row r="735" spans="1:1" x14ac:dyDescent="0.25">
      <c r="A735" s="36"/>
    </row>
    <row r="736" spans="1:1" x14ac:dyDescent="0.25">
      <c r="A736" s="36"/>
    </row>
    <row r="737" spans="1:1" x14ac:dyDescent="0.25">
      <c r="A737" s="36"/>
    </row>
    <row r="738" spans="1:1" x14ac:dyDescent="0.25">
      <c r="A738" s="36"/>
    </row>
    <row r="739" spans="1:1" x14ac:dyDescent="0.25">
      <c r="A739" s="36"/>
    </row>
    <row r="740" spans="1:1" x14ac:dyDescent="0.25">
      <c r="A740" s="36"/>
    </row>
    <row r="741" spans="1:1" x14ac:dyDescent="0.25">
      <c r="A741" s="36"/>
    </row>
    <row r="742" spans="1:1" x14ac:dyDescent="0.25">
      <c r="A742" s="36"/>
    </row>
    <row r="743" spans="1:1" x14ac:dyDescent="0.25">
      <c r="A743" s="36"/>
    </row>
    <row r="744" spans="1:1" x14ac:dyDescent="0.25">
      <c r="A744" s="36"/>
    </row>
    <row r="745" spans="1:1" x14ac:dyDescent="0.25">
      <c r="A745" s="36"/>
    </row>
    <row r="746" spans="1:1" x14ac:dyDescent="0.25">
      <c r="A746" s="36"/>
    </row>
    <row r="747" spans="1:1" x14ac:dyDescent="0.25">
      <c r="A747" s="36"/>
    </row>
    <row r="748" spans="1:1" x14ac:dyDescent="0.25">
      <c r="A748" s="36"/>
    </row>
    <row r="749" spans="1:1" x14ac:dyDescent="0.25">
      <c r="A749" s="36"/>
    </row>
    <row r="750" spans="1:1" x14ac:dyDescent="0.25">
      <c r="A750" s="36"/>
    </row>
    <row r="751" spans="1:1" x14ac:dyDescent="0.25">
      <c r="A751" s="36"/>
    </row>
    <row r="752" spans="1:1" x14ac:dyDescent="0.25">
      <c r="A752" s="36"/>
    </row>
    <row r="753" spans="1:1" x14ac:dyDescent="0.25">
      <c r="A753" s="36"/>
    </row>
    <row r="754" spans="1:1" x14ac:dyDescent="0.25">
      <c r="A754" s="36"/>
    </row>
    <row r="755" spans="1:1" x14ac:dyDescent="0.25">
      <c r="A755" s="36"/>
    </row>
    <row r="756" spans="1:1" x14ac:dyDescent="0.25">
      <c r="A756" s="36"/>
    </row>
    <row r="757" spans="1:1" x14ac:dyDescent="0.25">
      <c r="A757" s="36"/>
    </row>
    <row r="758" spans="1:1" x14ac:dyDescent="0.25">
      <c r="A758" s="36"/>
    </row>
    <row r="759" spans="1:1" x14ac:dyDescent="0.25">
      <c r="A759" s="36"/>
    </row>
    <row r="760" spans="1:1" x14ac:dyDescent="0.25">
      <c r="A760" s="36"/>
    </row>
    <row r="761" spans="1:1" x14ac:dyDescent="0.25">
      <c r="A761" s="36"/>
    </row>
    <row r="762" spans="1:1" x14ac:dyDescent="0.25">
      <c r="A762" s="36"/>
    </row>
    <row r="763" spans="1:1" x14ac:dyDescent="0.25">
      <c r="A763" s="36"/>
    </row>
    <row r="764" spans="1:1" x14ac:dyDescent="0.25">
      <c r="A764" s="36"/>
    </row>
    <row r="765" spans="1:1" x14ac:dyDescent="0.25">
      <c r="A765" s="36"/>
    </row>
    <row r="766" spans="1:1" x14ac:dyDescent="0.25">
      <c r="A766" s="36"/>
    </row>
    <row r="767" spans="1:1" x14ac:dyDescent="0.25">
      <c r="A767" s="36"/>
    </row>
    <row r="768" spans="1:1" x14ac:dyDescent="0.25">
      <c r="A768" s="36"/>
    </row>
    <row r="769" spans="1:1" x14ac:dyDescent="0.25">
      <c r="A769" s="36"/>
    </row>
    <row r="770" spans="1:1" x14ac:dyDescent="0.25">
      <c r="A770" s="36"/>
    </row>
    <row r="771" spans="1:1" x14ac:dyDescent="0.25">
      <c r="A771" s="36"/>
    </row>
    <row r="772" spans="1:1" x14ac:dyDescent="0.25">
      <c r="A772" s="36"/>
    </row>
    <row r="773" spans="1:1" x14ac:dyDescent="0.25">
      <c r="A773" s="36"/>
    </row>
    <row r="774" spans="1:1" x14ac:dyDescent="0.25">
      <c r="A774" s="36"/>
    </row>
    <row r="775" spans="1:1" x14ac:dyDescent="0.25">
      <c r="A775" s="36"/>
    </row>
    <row r="776" spans="1:1" x14ac:dyDescent="0.25">
      <c r="A776" s="36"/>
    </row>
    <row r="777" spans="1:1" x14ac:dyDescent="0.25">
      <c r="A777" s="36"/>
    </row>
    <row r="778" spans="1:1" x14ac:dyDescent="0.25">
      <c r="A778" s="36"/>
    </row>
    <row r="779" spans="1:1" x14ac:dyDescent="0.25">
      <c r="A779" s="36"/>
    </row>
    <row r="780" spans="1:1" x14ac:dyDescent="0.25">
      <c r="A780" s="36"/>
    </row>
    <row r="781" spans="1:1" x14ac:dyDescent="0.25">
      <c r="A781" s="36"/>
    </row>
    <row r="782" spans="1:1" x14ac:dyDescent="0.25">
      <c r="A782" s="36"/>
    </row>
    <row r="783" spans="1:1" x14ac:dyDescent="0.25">
      <c r="A783" s="36"/>
    </row>
    <row r="784" spans="1:1" x14ac:dyDescent="0.25">
      <c r="A784" s="36"/>
    </row>
    <row r="785" spans="1:1" x14ac:dyDescent="0.25">
      <c r="A785" s="36"/>
    </row>
    <row r="786" spans="1:1" x14ac:dyDescent="0.25">
      <c r="A786" s="36"/>
    </row>
    <row r="787" spans="1:1" x14ac:dyDescent="0.25">
      <c r="A787" s="36"/>
    </row>
    <row r="788" spans="1:1" x14ac:dyDescent="0.25">
      <c r="A788" s="36"/>
    </row>
    <row r="789" spans="1:1" x14ac:dyDescent="0.25">
      <c r="A789" s="36"/>
    </row>
    <row r="790" spans="1:1" x14ac:dyDescent="0.25">
      <c r="A790" s="36"/>
    </row>
    <row r="791" spans="1:1" x14ac:dyDescent="0.25">
      <c r="A791" s="36"/>
    </row>
    <row r="792" spans="1:1" x14ac:dyDescent="0.25">
      <c r="A792" s="36"/>
    </row>
    <row r="793" spans="1:1" x14ac:dyDescent="0.25">
      <c r="A793" s="36"/>
    </row>
    <row r="794" spans="1:1" x14ac:dyDescent="0.25">
      <c r="A794" s="36"/>
    </row>
    <row r="795" spans="1:1" x14ac:dyDescent="0.25">
      <c r="A795" s="36"/>
    </row>
    <row r="796" spans="1:1" x14ac:dyDescent="0.25">
      <c r="A796" s="36"/>
    </row>
    <row r="797" spans="1:1" x14ac:dyDescent="0.25">
      <c r="A797" s="36"/>
    </row>
    <row r="798" spans="1:1" x14ac:dyDescent="0.25">
      <c r="A798" s="36"/>
    </row>
    <row r="799" spans="1:1" x14ac:dyDescent="0.25">
      <c r="A799" s="36"/>
    </row>
    <row r="800" spans="1:1" x14ac:dyDescent="0.25">
      <c r="A800" s="36"/>
    </row>
    <row r="801" spans="1:1" x14ac:dyDescent="0.25">
      <c r="A801" s="36"/>
    </row>
    <row r="802" spans="1:1" x14ac:dyDescent="0.25">
      <c r="A802" s="36"/>
    </row>
    <row r="803" spans="1:1" x14ac:dyDescent="0.25">
      <c r="A803" s="36"/>
    </row>
    <row r="804" spans="1:1" x14ac:dyDescent="0.25">
      <c r="A804" s="36"/>
    </row>
    <row r="805" spans="1:1" x14ac:dyDescent="0.25">
      <c r="A805" s="36"/>
    </row>
    <row r="806" spans="1:1" x14ac:dyDescent="0.25">
      <c r="A806" s="36"/>
    </row>
    <row r="807" spans="1:1" x14ac:dyDescent="0.25">
      <c r="A807" s="36"/>
    </row>
    <row r="808" spans="1:1" x14ac:dyDescent="0.25">
      <c r="A808" s="36"/>
    </row>
    <row r="809" spans="1:1" x14ac:dyDescent="0.25">
      <c r="A809" s="36"/>
    </row>
    <row r="810" spans="1:1" x14ac:dyDescent="0.25">
      <c r="A810" s="36"/>
    </row>
    <row r="811" spans="1:1" x14ac:dyDescent="0.25">
      <c r="A811" s="36"/>
    </row>
    <row r="812" spans="1:1" x14ac:dyDescent="0.25">
      <c r="A812" s="36"/>
    </row>
    <row r="813" spans="1:1" x14ac:dyDescent="0.25">
      <c r="A813" s="36"/>
    </row>
    <row r="814" spans="1:1" x14ac:dyDescent="0.25">
      <c r="A814" s="36"/>
    </row>
    <row r="815" spans="1:1" x14ac:dyDescent="0.25">
      <c r="A815" s="36"/>
    </row>
    <row r="816" spans="1:1" x14ac:dyDescent="0.25">
      <c r="A816" s="36"/>
    </row>
    <row r="817" spans="1:1" x14ac:dyDescent="0.25">
      <c r="A817" s="36"/>
    </row>
    <row r="818" spans="1:1" x14ac:dyDescent="0.25">
      <c r="A818" s="36"/>
    </row>
    <row r="819" spans="1:1" x14ac:dyDescent="0.25">
      <c r="A819" s="36"/>
    </row>
    <row r="820" spans="1:1" x14ac:dyDescent="0.25">
      <c r="A820" s="36"/>
    </row>
    <row r="821" spans="1:1" x14ac:dyDescent="0.25">
      <c r="A821" s="36"/>
    </row>
    <row r="822" spans="1:1" x14ac:dyDescent="0.25">
      <c r="A822" s="36"/>
    </row>
    <row r="823" spans="1:1" x14ac:dyDescent="0.25">
      <c r="A823" s="36"/>
    </row>
    <row r="824" spans="1:1" x14ac:dyDescent="0.25">
      <c r="A824" s="36"/>
    </row>
    <row r="825" spans="1:1" x14ac:dyDescent="0.25">
      <c r="A825" s="36"/>
    </row>
    <row r="826" spans="1:1" x14ac:dyDescent="0.25">
      <c r="A826" s="36"/>
    </row>
    <row r="827" spans="1:1" x14ac:dyDescent="0.25">
      <c r="A827" s="36"/>
    </row>
    <row r="828" spans="1:1" x14ac:dyDescent="0.25">
      <c r="A828" s="36"/>
    </row>
    <row r="829" spans="1:1" x14ac:dyDescent="0.25">
      <c r="A829" s="36"/>
    </row>
    <row r="830" spans="1:1" x14ac:dyDescent="0.25">
      <c r="A830" s="36"/>
    </row>
    <row r="831" spans="1:1" x14ac:dyDescent="0.25">
      <c r="A831" s="36"/>
    </row>
    <row r="832" spans="1:1" x14ac:dyDescent="0.25">
      <c r="A832" s="36"/>
    </row>
    <row r="833" spans="1:1" x14ac:dyDescent="0.25">
      <c r="A833" s="36"/>
    </row>
    <row r="834" spans="1:1" x14ac:dyDescent="0.25">
      <c r="A834" s="36"/>
    </row>
    <row r="835" spans="1:1" x14ac:dyDescent="0.25">
      <c r="A835" s="36"/>
    </row>
    <row r="836" spans="1:1" x14ac:dyDescent="0.25">
      <c r="A836" s="36"/>
    </row>
    <row r="837" spans="1:1" x14ac:dyDescent="0.25">
      <c r="A837" s="36"/>
    </row>
    <row r="838" spans="1:1" x14ac:dyDescent="0.25">
      <c r="A838" s="36"/>
    </row>
    <row r="839" spans="1:1" x14ac:dyDescent="0.25">
      <c r="A839" s="36"/>
    </row>
    <row r="840" spans="1:1" x14ac:dyDescent="0.25">
      <c r="A840" s="36"/>
    </row>
    <row r="841" spans="1:1" x14ac:dyDescent="0.25">
      <c r="A841" s="36"/>
    </row>
    <row r="842" spans="1:1" x14ac:dyDescent="0.25">
      <c r="A842" s="36"/>
    </row>
    <row r="843" spans="1:1" x14ac:dyDescent="0.25">
      <c r="A843" s="36"/>
    </row>
    <row r="844" spans="1:1" x14ac:dyDescent="0.25">
      <c r="A844" s="36"/>
    </row>
    <row r="845" spans="1:1" x14ac:dyDescent="0.25">
      <c r="A845" s="36"/>
    </row>
    <row r="846" spans="1:1" x14ac:dyDescent="0.25">
      <c r="A846" s="36"/>
    </row>
    <row r="847" spans="1:1" x14ac:dyDescent="0.25">
      <c r="A847" s="36"/>
    </row>
    <row r="848" spans="1:1" x14ac:dyDescent="0.25">
      <c r="A848" s="36"/>
    </row>
    <row r="849" spans="1:1" x14ac:dyDescent="0.25">
      <c r="A849" s="36"/>
    </row>
    <row r="850" spans="1:1" x14ac:dyDescent="0.25">
      <c r="A850" s="36"/>
    </row>
    <row r="851" spans="1:1" x14ac:dyDescent="0.25">
      <c r="A851" s="36"/>
    </row>
    <row r="852" spans="1:1" x14ac:dyDescent="0.25">
      <c r="A852" s="36"/>
    </row>
    <row r="853" spans="1:1" x14ac:dyDescent="0.25">
      <c r="A853" s="36"/>
    </row>
    <row r="854" spans="1:1" x14ac:dyDescent="0.25">
      <c r="A854" s="36"/>
    </row>
    <row r="855" spans="1:1" x14ac:dyDescent="0.25">
      <c r="A855" s="36"/>
    </row>
    <row r="856" spans="1:1" x14ac:dyDescent="0.25">
      <c r="A856" s="36"/>
    </row>
    <row r="857" spans="1:1" x14ac:dyDescent="0.25">
      <c r="A857" s="36"/>
    </row>
    <row r="858" spans="1:1" x14ac:dyDescent="0.25">
      <c r="A858" s="36"/>
    </row>
    <row r="859" spans="1:1" x14ac:dyDescent="0.25">
      <c r="A859" s="36"/>
    </row>
    <row r="860" spans="1:1" x14ac:dyDescent="0.25">
      <c r="A860" s="36"/>
    </row>
    <row r="861" spans="1:1" x14ac:dyDescent="0.25">
      <c r="A861" s="36"/>
    </row>
    <row r="862" spans="1:1" x14ac:dyDescent="0.25">
      <c r="A862" s="36"/>
    </row>
    <row r="863" spans="1:1" x14ac:dyDescent="0.25">
      <c r="A863" s="36"/>
    </row>
    <row r="864" spans="1:1" x14ac:dyDescent="0.25">
      <c r="A864" s="36"/>
    </row>
    <row r="865" spans="1:1" x14ac:dyDescent="0.25">
      <c r="A865" s="36"/>
    </row>
    <row r="866" spans="1:1" x14ac:dyDescent="0.25">
      <c r="A866" s="36"/>
    </row>
    <row r="867" spans="1:1" x14ac:dyDescent="0.25">
      <c r="A867" s="36"/>
    </row>
    <row r="868" spans="1:1" x14ac:dyDescent="0.25">
      <c r="A868" s="36"/>
    </row>
    <row r="869" spans="1:1" x14ac:dyDescent="0.25">
      <c r="A869" s="36"/>
    </row>
    <row r="870" spans="1:1" x14ac:dyDescent="0.25">
      <c r="A870" s="36"/>
    </row>
    <row r="871" spans="1:1" x14ac:dyDescent="0.25">
      <c r="A871" s="36"/>
    </row>
    <row r="872" spans="1:1" x14ac:dyDescent="0.25">
      <c r="A872" s="36"/>
    </row>
    <row r="873" spans="1:1" x14ac:dyDescent="0.25">
      <c r="A873" s="36"/>
    </row>
    <row r="874" spans="1:1" x14ac:dyDescent="0.25">
      <c r="A874" s="36"/>
    </row>
    <row r="875" spans="1:1" x14ac:dyDescent="0.25">
      <c r="A875" s="36"/>
    </row>
    <row r="876" spans="1:1" x14ac:dyDescent="0.25">
      <c r="A876" s="36"/>
    </row>
    <row r="877" spans="1:1" x14ac:dyDescent="0.25">
      <c r="A877" s="36"/>
    </row>
    <row r="878" spans="1:1" x14ac:dyDescent="0.25">
      <c r="A878" s="36"/>
    </row>
    <row r="879" spans="1:1" x14ac:dyDescent="0.25">
      <c r="A879" s="36"/>
    </row>
    <row r="880" spans="1:1" x14ac:dyDescent="0.25">
      <c r="A880" s="36"/>
    </row>
    <row r="881" spans="1:1" x14ac:dyDescent="0.25">
      <c r="A881" s="36"/>
    </row>
    <row r="882" spans="1:1" x14ac:dyDescent="0.25">
      <c r="A882" s="36"/>
    </row>
    <row r="883" spans="1:1" x14ac:dyDescent="0.25">
      <c r="A883" s="36"/>
    </row>
    <row r="884" spans="1:1" x14ac:dyDescent="0.25">
      <c r="A884" s="36"/>
    </row>
    <row r="885" spans="1:1" x14ac:dyDescent="0.25">
      <c r="A885" s="36"/>
    </row>
    <row r="886" spans="1:1" x14ac:dyDescent="0.25">
      <c r="A886" s="36"/>
    </row>
    <row r="887" spans="1:1" x14ac:dyDescent="0.25">
      <c r="A887" s="36"/>
    </row>
    <row r="888" spans="1:1" x14ac:dyDescent="0.25">
      <c r="A888" s="36"/>
    </row>
    <row r="889" spans="1:1" x14ac:dyDescent="0.25">
      <c r="A889" s="36"/>
    </row>
    <row r="890" spans="1:1" x14ac:dyDescent="0.25">
      <c r="A890" s="36"/>
    </row>
    <row r="891" spans="1:1" x14ac:dyDescent="0.25">
      <c r="A891" s="36"/>
    </row>
    <row r="892" spans="1:1" x14ac:dyDescent="0.25">
      <c r="A892" s="36"/>
    </row>
    <row r="893" spans="1:1" x14ac:dyDescent="0.25">
      <c r="A893" s="36"/>
    </row>
    <row r="894" spans="1:1" x14ac:dyDescent="0.25">
      <c r="A894" s="36"/>
    </row>
    <row r="895" spans="1:1" x14ac:dyDescent="0.25">
      <c r="A895" s="36"/>
    </row>
    <row r="896" spans="1:1" x14ac:dyDescent="0.25">
      <c r="A896" s="36"/>
    </row>
    <row r="897" spans="1:1" x14ac:dyDescent="0.25">
      <c r="A897" s="36"/>
    </row>
    <row r="898" spans="1:1" x14ac:dyDescent="0.25">
      <c r="A898" s="36"/>
    </row>
    <row r="899" spans="1:1" x14ac:dyDescent="0.25">
      <c r="A899" s="36"/>
    </row>
    <row r="900" spans="1:1" x14ac:dyDescent="0.25">
      <c r="A900" s="36"/>
    </row>
    <row r="901" spans="1:1" x14ac:dyDescent="0.25">
      <c r="A901" s="36"/>
    </row>
    <row r="902" spans="1:1" x14ac:dyDescent="0.25">
      <c r="A902" s="36"/>
    </row>
    <row r="903" spans="1:1" x14ac:dyDescent="0.25">
      <c r="A903" s="36"/>
    </row>
    <row r="904" spans="1:1" x14ac:dyDescent="0.25">
      <c r="A904" s="36"/>
    </row>
    <row r="905" spans="1:1" x14ac:dyDescent="0.25">
      <c r="A905" s="36"/>
    </row>
    <row r="906" spans="1:1" x14ac:dyDescent="0.25">
      <c r="A906" s="36"/>
    </row>
    <row r="907" spans="1:1" x14ac:dyDescent="0.25">
      <c r="A907" s="36"/>
    </row>
    <row r="908" spans="1:1" x14ac:dyDescent="0.25">
      <c r="A908" s="36"/>
    </row>
    <row r="909" spans="1:1" x14ac:dyDescent="0.25">
      <c r="A909" s="36"/>
    </row>
    <row r="910" spans="1:1" x14ac:dyDescent="0.25">
      <c r="A910" s="36"/>
    </row>
    <row r="911" spans="1:1" x14ac:dyDescent="0.25">
      <c r="A911" s="36"/>
    </row>
    <row r="912" spans="1:1" x14ac:dyDescent="0.25">
      <c r="A912" s="36"/>
    </row>
    <row r="913" spans="1:1" x14ac:dyDescent="0.25">
      <c r="A913" s="36"/>
    </row>
    <row r="914" spans="1:1" x14ac:dyDescent="0.25">
      <c r="A914" s="36"/>
    </row>
    <row r="915" spans="1:1" x14ac:dyDescent="0.25">
      <c r="A915" s="36"/>
    </row>
    <row r="916" spans="1:1" x14ac:dyDescent="0.25">
      <c r="A916" s="36"/>
    </row>
    <row r="917" spans="1:1" x14ac:dyDescent="0.25">
      <c r="A917" s="36"/>
    </row>
    <row r="918" spans="1:1" x14ac:dyDescent="0.25">
      <c r="A918" s="36"/>
    </row>
    <row r="919" spans="1:1" x14ac:dyDescent="0.25">
      <c r="A919" s="36"/>
    </row>
    <row r="920" spans="1:1" x14ac:dyDescent="0.25">
      <c r="A920" s="36"/>
    </row>
    <row r="921" spans="1:1" x14ac:dyDescent="0.25">
      <c r="A921" s="36"/>
    </row>
    <row r="922" spans="1:1" x14ac:dyDescent="0.25">
      <c r="A922" s="36"/>
    </row>
    <row r="923" spans="1:1" x14ac:dyDescent="0.25">
      <c r="A923" s="36"/>
    </row>
    <row r="924" spans="1:1" x14ac:dyDescent="0.25">
      <c r="A924" s="36"/>
    </row>
    <row r="925" spans="1:1" x14ac:dyDescent="0.25">
      <c r="A925" s="36"/>
    </row>
    <row r="926" spans="1:1" x14ac:dyDescent="0.25">
      <c r="A926" s="36"/>
    </row>
    <row r="927" spans="1:1" x14ac:dyDescent="0.25">
      <c r="A927" s="36"/>
    </row>
    <row r="928" spans="1:1" x14ac:dyDescent="0.25">
      <c r="A928" s="36"/>
    </row>
    <row r="929" spans="1:1" x14ac:dyDescent="0.25">
      <c r="A929" s="36"/>
    </row>
    <row r="930" spans="1:1" x14ac:dyDescent="0.25">
      <c r="A930" s="36"/>
    </row>
    <row r="931" spans="1:1" x14ac:dyDescent="0.25">
      <c r="A931" s="36"/>
    </row>
    <row r="932" spans="1:1" x14ac:dyDescent="0.25">
      <c r="A932" s="36"/>
    </row>
    <row r="933" spans="1:1" x14ac:dyDescent="0.25">
      <c r="A933" s="36"/>
    </row>
    <row r="934" spans="1:1" x14ac:dyDescent="0.25">
      <c r="A934" s="36"/>
    </row>
    <row r="935" spans="1:1" x14ac:dyDescent="0.25">
      <c r="A935" s="36"/>
    </row>
    <row r="936" spans="1:1" x14ac:dyDescent="0.25">
      <c r="A936" s="36"/>
    </row>
    <row r="937" spans="1:1" x14ac:dyDescent="0.25">
      <c r="A937" s="36"/>
    </row>
    <row r="938" spans="1:1" x14ac:dyDescent="0.25">
      <c r="A938" s="36"/>
    </row>
    <row r="939" spans="1:1" x14ac:dyDescent="0.25">
      <c r="A939" s="36"/>
    </row>
    <row r="940" spans="1:1" x14ac:dyDescent="0.25">
      <c r="A940" s="36"/>
    </row>
    <row r="941" spans="1:1" x14ac:dyDescent="0.25">
      <c r="A941" s="36"/>
    </row>
    <row r="942" spans="1:1" x14ac:dyDescent="0.25">
      <c r="A942" s="36"/>
    </row>
    <row r="943" spans="1:1" x14ac:dyDescent="0.25">
      <c r="A943" s="36"/>
    </row>
    <row r="944" spans="1:1" x14ac:dyDescent="0.25">
      <c r="A944" s="36"/>
    </row>
    <row r="945" spans="1:1" x14ac:dyDescent="0.25">
      <c r="A945" s="36"/>
    </row>
    <row r="946" spans="1:1" x14ac:dyDescent="0.25">
      <c r="A946" s="36"/>
    </row>
    <row r="947" spans="1:1" x14ac:dyDescent="0.25">
      <c r="A947" s="36"/>
    </row>
    <row r="948" spans="1:1" x14ac:dyDescent="0.25">
      <c r="A948" s="36"/>
    </row>
    <row r="949" spans="1:1" x14ac:dyDescent="0.25">
      <c r="A949" s="36"/>
    </row>
    <row r="950" spans="1:1" x14ac:dyDescent="0.25">
      <c r="A950" s="36"/>
    </row>
    <row r="951" spans="1:1" x14ac:dyDescent="0.25">
      <c r="A951" s="36"/>
    </row>
    <row r="952" spans="1:1" x14ac:dyDescent="0.25">
      <c r="A952" s="36"/>
    </row>
    <row r="953" spans="1:1" x14ac:dyDescent="0.25">
      <c r="A953" s="36"/>
    </row>
    <row r="954" spans="1:1" x14ac:dyDescent="0.25">
      <c r="A954" s="36"/>
    </row>
    <row r="955" spans="1:1" x14ac:dyDescent="0.25">
      <c r="A955" s="36"/>
    </row>
    <row r="956" spans="1:1" x14ac:dyDescent="0.25">
      <c r="A956" s="36"/>
    </row>
    <row r="957" spans="1:1" x14ac:dyDescent="0.25">
      <c r="A957" s="36"/>
    </row>
    <row r="958" spans="1:1" x14ac:dyDescent="0.25">
      <c r="A958" s="36"/>
    </row>
    <row r="959" spans="1:1" x14ac:dyDescent="0.25">
      <c r="A959" s="36"/>
    </row>
    <row r="960" spans="1:1" x14ac:dyDescent="0.25">
      <c r="A960" s="36"/>
    </row>
    <row r="961" spans="1:1" x14ac:dyDescent="0.25">
      <c r="A961" s="36"/>
    </row>
    <row r="962" spans="1:1" x14ac:dyDescent="0.25">
      <c r="A962" s="36"/>
    </row>
    <row r="963" spans="1:1" x14ac:dyDescent="0.25">
      <c r="A963" s="36"/>
    </row>
    <row r="964" spans="1:1" x14ac:dyDescent="0.25">
      <c r="A964" s="36"/>
    </row>
    <row r="965" spans="1:1" x14ac:dyDescent="0.25">
      <c r="A965" s="36"/>
    </row>
    <row r="966" spans="1:1" x14ac:dyDescent="0.25">
      <c r="A966" s="36"/>
    </row>
    <row r="967" spans="1:1" x14ac:dyDescent="0.25">
      <c r="A967" s="36"/>
    </row>
    <row r="968" spans="1:1" x14ac:dyDescent="0.25">
      <c r="A968" s="36"/>
    </row>
    <row r="969" spans="1:1" x14ac:dyDescent="0.25">
      <c r="A969" s="36"/>
    </row>
    <row r="970" spans="1:1" x14ac:dyDescent="0.25">
      <c r="A970" s="36"/>
    </row>
    <row r="971" spans="1:1" x14ac:dyDescent="0.25">
      <c r="A971" s="36"/>
    </row>
    <row r="972" spans="1:1" x14ac:dyDescent="0.25">
      <c r="A972" s="36"/>
    </row>
    <row r="973" spans="1:1" x14ac:dyDescent="0.25">
      <c r="A973" s="36"/>
    </row>
    <row r="974" spans="1:1" x14ac:dyDescent="0.25">
      <c r="A974" s="36"/>
    </row>
    <row r="975" spans="1:1" x14ac:dyDescent="0.25">
      <c r="A975" s="36"/>
    </row>
    <row r="976" spans="1:1" x14ac:dyDescent="0.25">
      <c r="A976" s="36"/>
    </row>
    <row r="977" spans="1:1" x14ac:dyDescent="0.25">
      <c r="A977" s="36"/>
    </row>
    <row r="978" spans="1:1" x14ac:dyDescent="0.25">
      <c r="A978" s="36"/>
    </row>
    <row r="979" spans="1:1" x14ac:dyDescent="0.25">
      <c r="A979" s="36"/>
    </row>
    <row r="980" spans="1:1" x14ac:dyDescent="0.25">
      <c r="A980" s="36"/>
    </row>
    <row r="981" spans="1:1" x14ac:dyDescent="0.25">
      <c r="A981" s="36"/>
    </row>
    <row r="982" spans="1:1" x14ac:dyDescent="0.25">
      <c r="A982" s="36"/>
    </row>
    <row r="983" spans="1:1" x14ac:dyDescent="0.25">
      <c r="A983" s="36"/>
    </row>
    <row r="984" spans="1:1" x14ac:dyDescent="0.25">
      <c r="A984" s="36"/>
    </row>
    <row r="985" spans="1:1" x14ac:dyDescent="0.25">
      <c r="A985" s="36"/>
    </row>
    <row r="986" spans="1:1" x14ac:dyDescent="0.25">
      <c r="A986" s="36"/>
    </row>
    <row r="987" spans="1:1" x14ac:dyDescent="0.25">
      <c r="A987" s="36"/>
    </row>
    <row r="988" spans="1:1" x14ac:dyDescent="0.25">
      <c r="A988" s="36"/>
    </row>
    <row r="989" spans="1:1" x14ac:dyDescent="0.25">
      <c r="A989" s="36"/>
    </row>
    <row r="990" spans="1:1" x14ac:dyDescent="0.25">
      <c r="A990" s="36"/>
    </row>
    <row r="991" spans="1:1" x14ac:dyDescent="0.25">
      <c r="A991" s="36"/>
    </row>
    <row r="992" spans="1:1" x14ac:dyDescent="0.25">
      <c r="A992" s="36"/>
    </row>
    <row r="993" spans="1:1" x14ac:dyDescent="0.25">
      <c r="A993" s="36"/>
    </row>
    <row r="994" spans="1:1" x14ac:dyDescent="0.25">
      <c r="A994" s="36"/>
    </row>
    <row r="995" spans="1:1" x14ac:dyDescent="0.25">
      <c r="A995" s="36"/>
    </row>
    <row r="996" spans="1:1" x14ac:dyDescent="0.25">
      <c r="A996" s="36"/>
    </row>
    <row r="997" spans="1:1" x14ac:dyDescent="0.25">
      <c r="A997" s="36"/>
    </row>
    <row r="998" spans="1:1" x14ac:dyDescent="0.25">
      <c r="A998" s="36"/>
    </row>
    <row r="999" spans="1:1" x14ac:dyDescent="0.25">
      <c r="A999" s="36"/>
    </row>
    <row r="1000" spans="1:1" x14ac:dyDescent="0.25">
      <c r="A1000" s="36"/>
    </row>
    <row r="1001" spans="1:1" x14ac:dyDescent="0.25">
      <c r="A1001" s="36"/>
    </row>
    <row r="1002" spans="1:1" x14ac:dyDescent="0.25">
      <c r="A1002" s="36"/>
    </row>
    <row r="1003" spans="1:1" x14ac:dyDescent="0.25">
      <c r="A1003" s="36"/>
    </row>
    <row r="1004" spans="1:1" x14ac:dyDescent="0.25">
      <c r="A1004" s="36"/>
    </row>
    <row r="1005" spans="1:1" x14ac:dyDescent="0.25">
      <c r="A1005" s="36"/>
    </row>
    <row r="1006" spans="1:1" x14ac:dyDescent="0.25">
      <c r="A1006" s="36"/>
    </row>
    <row r="1007" spans="1:1" x14ac:dyDescent="0.25">
      <c r="A1007" s="36"/>
    </row>
    <row r="1008" spans="1:1" x14ac:dyDescent="0.25">
      <c r="A1008" s="36"/>
    </row>
    <row r="1009" spans="1:1" x14ac:dyDescent="0.25">
      <c r="A1009" s="36"/>
    </row>
    <row r="1010" spans="1:1" x14ac:dyDescent="0.25">
      <c r="A1010" s="36"/>
    </row>
    <row r="1011" spans="1:1" x14ac:dyDescent="0.25">
      <c r="A1011" s="36"/>
    </row>
    <row r="1012" spans="1:1" x14ac:dyDescent="0.25">
      <c r="A1012" s="36"/>
    </row>
    <row r="1013" spans="1:1" x14ac:dyDescent="0.25">
      <c r="A1013" s="36"/>
    </row>
    <row r="1014" spans="1:1" x14ac:dyDescent="0.25">
      <c r="A1014" s="36"/>
    </row>
    <row r="1015" spans="1:1" x14ac:dyDescent="0.25">
      <c r="A1015" s="36"/>
    </row>
    <row r="1016" spans="1:1" x14ac:dyDescent="0.25">
      <c r="A1016" s="36"/>
    </row>
    <row r="1017" spans="1:1" x14ac:dyDescent="0.25">
      <c r="A1017" s="36"/>
    </row>
    <row r="1018" spans="1:1" x14ac:dyDescent="0.25">
      <c r="A1018" s="36"/>
    </row>
    <row r="1019" spans="1:1" x14ac:dyDescent="0.25">
      <c r="A1019" s="36"/>
    </row>
    <row r="1020" spans="1:1" x14ac:dyDescent="0.25">
      <c r="A1020" s="36"/>
    </row>
    <row r="1021" spans="1:1" x14ac:dyDescent="0.25">
      <c r="A1021" s="36"/>
    </row>
    <row r="1022" spans="1:1" x14ac:dyDescent="0.25">
      <c r="A1022" s="36"/>
    </row>
    <row r="1023" spans="1:1" x14ac:dyDescent="0.25">
      <c r="A1023" s="36"/>
    </row>
    <row r="1024" spans="1:1" x14ac:dyDescent="0.25">
      <c r="A1024" s="36"/>
    </row>
    <row r="1025" spans="1:1" x14ac:dyDescent="0.25">
      <c r="A1025" s="36"/>
    </row>
    <row r="1026" spans="1:1" x14ac:dyDescent="0.25">
      <c r="A1026" s="36"/>
    </row>
    <row r="1027" spans="1:1" x14ac:dyDescent="0.25">
      <c r="A1027" s="36"/>
    </row>
    <row r="1028" spans="1:1" x14ac:dyDescent="0.25">
      <c r="A1028" s="36"/>
    </row>
    <row r="1029" spans="1:1" x14ac:dyDescent="0.25">
      <c r="A1029" s="36"/>
    </row>
    <row r="1030" spans="1:1" x14ac:dyDescent="0.25">
      <c r="A1030" s="36"/>
    </row>
    <row r="1031" spans="1:1" x14ac:dyDescent="0.25">
      <c r="A1031" s="36"/>
    </row>
    <row r="1032" spans="1:1" x14ac:dyDescent="0.25">
      <c r="A1032" s="36"/>
    </row>
    <row r="1033" spans="1:1" x14ac:dyDescent="0.25">
      <c r="A1033" s="36"/>
    </row>
    <row r="1034" spans="1:1" x14ac:dyDescent="0.25">
      <c r="A1034" s="36"/>
    </row>
    <row r="1035" spans="1:1" x14ac:dyDescent="0.25">
      <c r="A1035" s="36"/>
    </row>
    <row r="1036" spans="1:1" x14ac:dyDescent="0.25">
      <c r="A1036" s="36"/>
    </row>
    <row r="1037" spans="1:1" x14ac:dyDescent="0.25">
      <c r="A1037" s="36"/>
    </row>
    <row r="1038" spans="1:1" x14ac:dyDescent="0.25">
      <c r="A1038" s="36"/>
    </row>
    <row r="1039" spans="1:1" x14ac:dyDescent="0.25">
      <c r="A1039" s="36"/>
    </row>
    <row r="1040" spans="1:1" x14ac:dyDescent="0.25">
      <c r="A1040" s="36"/>
    </row>
    <row r="1041" spans="1:1" x14ac:dyDescent="0.25">
      <c r="A1041" s="36"/>
    </row>
    <row r="1042" spans="1:1" x14ac:dyDescent="0.25">
      <c r="A1042" s="36"/>
    </row>
    <row r="1043" spans="1:1" x14ac:dyDescent="0.25">
      <c r="A1043" s="36"/>
    </row>
    <row r="1044" spans="1:1" x14ac:dyDescent="0.25">
      <c r="A1044" s="36"/>
    </row>
    <row r="1045" spans="1:1" x14ac:dyDescent="0.25">
      <c r="A1045" s="36"/>
    </row>
    <row r="1046" spans="1:1" x14ac:dyDescent="0.25">
      <c r="A1046" s="36"/>
    </row>
    <row r="1047" spans="1:1" x14ac:dyDescent="0.25">
      <c r="A1047" s="36"/>
    </row>
    <row r="1048" spans="1:1" x14ac:dyDescent="0.25">
      <c r="A1048" s="36"/>
    </row>
    <row r="1049" spans="1:1" x14ac:dyDescent="0.25">
      <c r="A1049" s="36"/>
    </row>
    <row r="1050" spans="1:1" x14ac:dyDescent="0.25">
      <c r="A1050" s="36"/>
    </row>
    <row r="1051" spans="1:1" x14ac:dyDescent="0.25">
      <c r="A1051" s="36"/>
    </row>
    <row r="1052" spans="1:1" x14ac:dyDescent="0.25">
      <c r="A1052" s="36"/>
    </row>
    <row r="1053" spans="1:1" x14ac:dyDescent="0.25">
      <c r="A1053" s="36"/>
    </row>
    <row r="1054" spans="1:1" x14ac:dyDescent="0.25">
      <c r="A1054" s="36"/>
    </row>
    <row r="1055" spans="1:1" x14ac:dyDescent="0.25">
      <c r="A1055" s="36"/>
    </row>
    <row r="1056" spans="1:1" x14ac:dyDescent="0.25">
      <c r="A1056" s="36"/>
    </row>
    <row r="1057" spans="1:1" x14ac:dyDescent="0.25">
      <c r="A1057" s="36"/>
    </row>
    <row r="1058" spans="1:1" x14ac:dyDescent="0.25">
      <c r="A1058" s="36"/>
    </row>
    <row r="1059" spans="1:1" x14ac:dyDescent="0.25">
      <c r="A1059" s="36"/>
    </row>
    <row r="1060" spans="1:1" x14ac:dyDescent="0.25">
      <c r="A1060" s="36"/>
    </row>
    <row r="1061" spans="1:1" x14ac:dyDescent="0.25">
      <c r="A1061" s="36"/>
    </row>
    <row r="1062" spans="1:1" x14ac:dyDescent="0.25">
      <c r="A1062" s="36"/>
    </row>
    <row r="1063" spans="1:1" x14ac:dyDescent="0.25">
      <c r="A1063" s="36"/>
    </row>
    <row r="1064" spans="1:1" x14ac:dyDescent="0.25">
      <c r="A1064" s="36"/>
    </row>
    <row r="1065" spans="1:1" x14ac:dyDescent="0.25">
      <c r="A1065" s="36"/>
    </row>
    <row r="1066" spans="1:1" x14ac:dyDescent="0.25">
      <c r="A1066" s="36"/>
    </row>
    <row r="1067" spans="1:1" x14ac:dyDescent="0.25">
      <c r="A1067" s="36"/>
    </row>
    <row r="1068" spans="1:1" x14ac:dyDescent="0.25">
      <c r="A1068" s="36"/>
    </row>
    <row r="1069" spans="1:1" x14ac:dyDescent="0.25">
      <c r="A1069" s="36"/>
    </row>
    <row r="1070" spans="1:1" x14ac:dyDescent="0.25">
      <c r="A1070" s="36"/>
    </row>
    <row r="1071" spans="1:1" x14ac:dyDescent="0.25">
      <c r="A1071" s="36"/>
    </row>
    <row r="1072" spans="1:1" x14ac:dyDescent="0.25">
      <c r="A1072" s="36"/>
    </row>
    <row r="1073" spans="1:1" x14ac:dyDescent="0.25">
      <c r="A1073" s="36"/>
    </row>
    <row r="1074" spans="1:1" x14ac:dyDescent="0.25">
      <c r="A1074" s="36"/>
    </row>
    <row r="1075" spans="1:1" x14ac:dyDescent="0.25">
      <c r="A1075" s="36"/>
    </row>
    <row r="1076" spans="1:1" x14ac:dyDescent="0.25">
      <c r="A1076" s="36"/>
    </row>
    <row r="1077" spans="1:1" x14ac:dyDescent="0.25">
      <c r="A1077" s="36"/>
    </row>
    <row r="1078" spans="1:1" x14ac:dyDescent="0.25">
      <c r="A1078" s="36"/>
    </row>
    <row r="1079" spans="1:1" x14ac:dyDescent="0.25">
      <c r="A1079" s="36"/>
    </row>
    <row r="1080" spans="1:1" x14ac:dyDescent="0.25">
      <c r="A1080" s="36"/>
    </row>
    <row r="1081" spans="1:1" x14ac:dyDescent="0.25">
      <c r="A1081" s="36"/>
    </row>
    <row r="1082" spans="1:1" x14ac:dyDescent="0.25">
      <c r="A1082" s="36"/>
    </row>
    <row r="1083" spans="1:1" x14ac:dyDescent="0.25">
      <c r="A1083" s="36"/>
    </row>
    <row r="1084" spans="1:1" x14ac:dyDescent="0.25">
      <c r="A1084" s="36"/>
    </row>
    <row r="1085" spans="1:1" x14ac:dyDescent="0.25">
      <c r="A1085" s="36"/>
    </row>
    <row r="1086" spans="1:1" x14ac:dyDescent="0.25">
      <c r="A1086" s="36"/>
    </row>
    <row r="1087" spans="1:1" x14ac:dyDescent="0.25">
      <c r="A1087" s="36"/>
    </row>
    <row r="1088" spans="1:1" x14ac:dyDescent="0.25">
      <c r="A1088" s="36"/>
    </row>
    <row r="1089" spans="1:1" x14ac:dyDescent="0.25">
      <c r="A1089" s="36"/>
    </row>
    <row r="1090" spans="1:1" x14ac:dyDescent="0.25">
      <c r="A1090" s="36"/>
    </row>
    <row r="1091" spans="1:1" x14ac:dyDescent="0.25">
      <c r="A1091" s="36"/>
    </row>
    <row r="1092" spans="1:1" x14ac:dyDescent="0.25">
      <c r="A1092" s="36"/>
    </row>
    <row r="1093" spans="1:1" x14ac:dyDescent="0.25">
      <c r="A1093" s="36"/>
    </row>
    <row r="1094" spans="1:1" x14ac:dyDescent="0.25">
      <c r="A1094" s="36"/>
    </row>
    <row r="1095" spans="1:1" x14ac:dyDescent="0.25">
      <c r="A1095" s="36"/>
    </row>
    <row r="1096" spans="1:1" x14ac:dyDescent="0.25">
      <c r="A1096" s="36"/>
    </row>
    <row r="1097" spans="1:1" x14ac:dyDescent="0.25">
      <c r="A1097" s="36"/>
    </row>
    <row r="1098" spans="1:1" x14ac:dyDescent="0.25">
      <c r="A1098" s="36"/>
    </row>
    <row r="1099" spans="1:1" x14ac:dyDescent="0.25">
      <c r="A1099" s="36"/>
    </row>
    <row r="1100" spans="1:1" x14ac:dyDescent="0.25">
      <c r="A1100" s="36"/>
    </row>
    <row r="1101" spans="1:1" x14ac:dyDescent="0.25">
      <c r="A1101" s="36"/>
    </row>
    <row r="1102" spans="1:1" x14ac:dyDescent="0.25">
      <c r="A1102" s="36"/>
    </row>
    <row r="1103" spans="1:1" x14ac:dyDescent="0.25">
      <c r="A1103" s="36"/>
    </row>
    <row r="1104" spans="1:1" x14ac:dyDescent="0.25">
      <c r="A1104" s="36"/>
    </row>
    <row r="1105" spans="1:1" x14ac:dyDescent="0.25">
      <c r="A1105" s="36"/>
    </row>
    <row r="1106" spans="1:1" x14ac:dyDescent="0.25">
      <c r="A1106" s="36"/>
    </row>
    <row r="1107" spans="1:1" x14ac:dyDescent="0.25">
      <c r="A1107" s="36"/>
    </row>
    <row r="1108" spans="1:1" x14ac:dyDescent="0.25">
      <c r="A1108" s="36"/>
    </row>
    <row r="1109" spans="1:1" x14ac:dyDescent="0.25">
      <c r="A1109" s="36"/>
    </row>
    <row r="1110" spans="1:1" x14ac:dyDescent="0.25">
      <c r="A1110" s="36"/>
    </row>
    <row r="1111" spans="1:1" x14ac:dyDescent="0.25">
      <c r="A1111" s="36"/>
    </row>
    <row r="1112" spans="1:1" x14ac:dyDescent="0.25">
      <c r="A1112" s="36"/>
    </row>
    <row r="1113" spans="1:1" x14ac:dyDescent="0.25">
      <c r="A1113" s="36"/>
    </row>
    <row r="1114" spans="1:1" x14ac:dyDescent="0.25">
      <c r="A1114" s="36"/>
    </row>
    <row r="1115" spans="1:1" x14ac:dyDescent="0.25">
      <c r="A1115" s="36"/>
    </row>
    <row r="1116" spans="1:1" x14ac:dyDescent="0.25">
      <c r="A1116" s="36"/>
    </row>
    <row r="1117" spans="1:1" x14ac:dyDescent="0.25">
      <c r="A1117" s="36"/>
    </row>
    <row r="1118" spans="1:1" x14ac:dyDescent="0.25">
      <c r="A1118" s="36"/>
    </row>
    <row r="1119" spans="1:1" x14ac:dyDescent="0.25">
      <c r="A1119" s="36"/>
    </row>
    <row r="1120" spans="1:1" x14ac:dyDescent="0.25">
      <c r="A1120" s="36"/>
    </row>
    <row r="1121" spans="1:1" x14ac:dyDescent="0.25">
      <c r="A1121" s="36"/>
    </row>
    <row r="1122" spans="1:1" x14ac:dyDescent="0.25">
      <c r="A1122" s="36"/>
    </row>
    <row r="1123" spans="1:1" x14ac:dyDescent="0.25">
      <c r="A1123" s="36"/>
    </row>
    <row r="1124" spans="1:1" x14ac:dyDescent="0.25">
      <c r="A1124" s="36"/>
    </row>
    <row r="1125" spans="1:1" x14ac:dyDescent="0.25">
      <c r="A1125" s="36"/>
    </row>
    <row r="1126" spans="1:1" x14ac:dyDescent="0.25">
      <c r="A1126" s="36"/>
    </row>
    <row r="1127" spans="1:1" x14ac:dyDescent="0.25">
      <c r="A1127" s="36"/>
    </row>
    <row r="1128" spans="1:1" x14ac:dyDescent="0.25">
      <c r="A1128" s="36"/>
    </row>
    <row r="1129" spans="1:1" x14ac:dyDescent="0.25">
      <c r="A1129" s="36"/>
    </row>
    <row r="1130" spans="1:1" x14ac:dyDescent="0.25">
      <c r="A1130" s="36"/>
    </row>
    <row r="1131" spans="1:1" x14ac:dyDescent="0.25">
      <c r="A1131" s="36"/>
    </row>
    <row r="1132" spans="1:1" x14ac:dyDescent="0.25">
      <c r="A1132" s="36"/>
    </row>
    <row r="1133" spans="1:1" x14ac:dyDescent="0.25">
      <c r="A1133" s="36"/>
    </row>
    <row r="1134" spans="1:1" x14ac:dyDescent="0.25">
      <c r="A1134" s="36"/>
    </row>
    <row r="1135" spans="1:1" x14ac:dyDescent="0.25">
      <c r="A1135" s="36"/>
    </row>
    <row r="1136" spans="1:1" x14ac:dyDescent="0.25">
      <c r="A1136" s="36"/>
    </row>
    <row r="1137" spans="1:1" x14ac:dyDescent="0.25">
      <c r="A1137" s="36"/>
    </row>
    <row r="1138" spans="1:1" x14ac:dyDescent="0.25">
      <c r="A1138" s="36"/>
    </row>
    <row r="1139" spans="1:1" x14ac:dyDescent="0.25">
      <c r="A1139" s="36"/>
    </row>
    <row r="1140" spans="1:1" x14ac:dyDescent="0.25">
      <c r="A1140" s="36"/>
    </row>
    <row r="1141" spans="1:1" x14ac:dyDescent="0.25">
      <c r="A1141" s="36"/>
    </row>
    <row r="1142" spans="1:1" x14ac:dyDescent="0.25">
      <c r="A1142" s="36"/>
    </row>
    <row r="1143" spans="1:1" x14ac:dyDescent="0.25">
      <c r="A1143" s="36"/>
    </row>
    <row r="1144" spans="1:1" x14ac:dyDescent="0.25">
      <c r="A1144" s="36"/>
    </row>
    <row r="1145" spans="1:1" x14ac:dyDescent="0.25">
      <c r="A1145" s="36"/>
    </row>
    <row r="1146" spans="1:1" x14ac:dyDescent="0.25">
      <c r="A1146" s="36"/>
    </row>
    <row r="1147" spans="1:1" x14ac:dyDescent="0.25">
      <c r="A1147" s="36"/>
    </row>
    <row r="1148" spans="1:1" x14ac:dyDescent="0.25">
      <c r="A1148" s="36"/>
    </row>
    <row r="1149" spans="1:1" x14ac:dyDescent="0.25">
      <c r="A1149" s="36"/>
    </row>
    <row r="1150" spans="1:1" x14ac:dyDescent="0.25">
      <c r="A1150" s="36"/>
    </row>
    <row r="1151" spans="1:1" x14ac:dyDescent="0.25">
      <c r="A1151" s="36"/>
    </row>
    <row r="1152" spans="1:1" x14ac:dyDescent="0.25">
      <c r="A1152" s="36"/>
    </row>
    <row r="1153" spans="1:1" x14ac:dyDescent="0.25">
      <c r="A1153" s="36"/>
    </row>
    <row r="1154" spans="1:1" x14ac:dyDescent="0.25">
      <c r="A1154" s="36"/>
    </row>
    <row r="1155" spans="1:1" x14ac:dyDescent="0.25">
      <c r="A1155" s="36"/>
    </row>
    <row r="1156" spans="1:1" x14ac:dyDescent="0.25">
      <c r="A1156" s="36"/>
    </row>
    <row r="1157" spans="1:1" x14ac:dyDescent="0.25">
      <c r="A1157" s="36"/>
    </row>
    <row r="1158" spans="1:1" x14ac:dyDescent="0.25">
      <c r="A1158" s="36"/>
    </row>
    <row r="1159" spans="1:1" x14ac:dyDescent="0.25">
      <c r="A1159" s="36"/>
    </row>
    <row r="1160" spans="1:1" x14ac:dyDescent="0.25">
      <c r="A1160" s="36"/>
    </row>
    <row r="1161" spans="1:1" x14ac:dyDescent="0.25">
      <c r="A1161" s="36"/>
    </row>
    <row r="1162" spans="1:1" x14ac:dyDescent="0.25">
      <c r="A1162" s="36"/>
    </row>
    <row r="1163" spans="1:1" x14ac:dyDescent="0.25">
      <c r="A1163" s="36"/>
    </row>
    <row r="1164" spans="1:1" x14ac:dyDescent="0.25">
      <c r="A1164" s="36"/>
    </row>
    <row r="1165" spans="1:1" x14ac:dyDescent="0.25">
      <c r="A1165" s="36"/>
    </row>
    <row r="1166" spans="1:1" x14ac:dyDescent="0.25">
      <c r="A1166" s="36"/>
    </row>
    <row r="1167" spans="1:1" x14ac:dyDescent="0.25">
      <c r="A1167" s="36"/>
    </row>
    <row r="1168" spans="1:1" x14ac:dyDescent="0.25">
      <c r="A1168" s="36"/>
    </row>
    <row r="1169" spans="1:1" x14ac:dyDescent="0.25">
      <c r="A1169" s="36"/>
    </row>
    <row r="1170" spans="1:1" x14ac:dyDescent="0.25">
      <c r="A1170" s="36"/>
    </row>
    <row r="1171" spans="1:1" x14ac:dyDescent="0.25">
      <c r="A1171" s="36"/>
    </row>
    <row r="1172" spans="1:1" x14ac:dyDescent="0.25">
      <c r="A1172" s="36"/>
    </row>
    <row r="1173" spans="1:1" x14ac:dyDescent="0.25">
      <c r="A1173" s="36"/>
    </row>
    <row r="1174" spans="1:1" x14ac:dyDescent="0.25">
      <c r="A1174" s="36"/>
    </row>
    <row r="1175" spans="1:1" x14ac:dyDescent="0.25">
      <c r="A1175" s="36"/>
    </row>
    <row r="1176" spans="1:1" x14ac:dyDescent="0.25">
      <c r="A1176" s="36"/>
    </row>
    <row r="1177" spans="1:1" x14ac:dyDescent="0.25">
      <c r="A1177" s="36"/>
    </row>
    <row r="1178" spans="1:1" x14ac:dyDescent="0.25">
      <c r="A1178" s="36"/>
    </row>
    <row r="1179" spans="1:1" x14ac:dyDescent="0.25">
      <c r="A1179" s="36"/>
    </row>
    <row r="1180" spans="1:1" x14ac:dyDescent="0.25">
      <c r="A1180" s="36"/>
    </row>
    <row r="1181" spans="1:1" x14ac:dyDescent="0.25">
      <c r="A1181" s="36"/>
    </row>
    <row r="1182" spans="1:1" x14ac:dyDescent="0.25">
      <c r="A1182" s="36"/>
    </row>
    <row r="1183" spans="1:1" x14ac:dyDescent="0.25">
      <c r="A1183" s="36"/>
    </row>
    <row r="1184" spans="1:1" x14ac:dyDescent="0.25">
      <c r="A1184" s="36"/>
    </row>
    <row r="1185" spans="1:1" x14ac:dyDescent="0.25">
      <c r="A1185" s="36"/>
    </row>
    <row r="1186" spans="1:1" x14ac:dyDescent="0.25">
      <c r="A1186" s="36"/>
    </row>
    <row r="1187" spans="1:1" x14ac:dyDescent="0.25">
      <c r="A1187" s="36"/>
    </row>
    <row r="1188" spans="1:1" x14ac:dyDescent="0.25">
      <c r="A1188" s="36"/>
    </row>
    <row r="1189" spans="1:1" x14ac:dyDescent="0.25">
      <c r="A1189" s="36"/>
    </row>
    <row r="1190" spans="1:1" x14ac:dyDescent="0.25">
      <c r="A1190" s="36"/>
    </row>
    <row r="1191" spans="1:1" x14ac:dyDescent="0.25">
      <c r="A1191" s="36"/>
    </row>
    <row r="1192" spans="1:1" x14ac:dyDescent="0.25">
      <c r="A1192" s="36"/>
    </row>
    <row r="1193" spans="1:1" x14ac:dyDescent="0.25">
      <c r="A1193" s="36"/>
    </row>
    <row r="1194" spans="1:1" x14ac:dyDescent="0.25">
      <c r="A1194" s="36"/>
    </row>
    <row r="1195" spans="1:1" x14ac:dyDescent="0.25">
      <c r="A1195" s="36"/>
    </row>
    <row r="1196" spans="1:1" x14ac:dyDescent="0.25">
      <c r="A1196" s="36"/>
    </row>
    <row r="1197" spans="1:1" x14ac:dyDescent="0.25">
      <c r="A1197" s="36"/>
    </row>
    <row r="1198" spans="1:1" x14ac:dyDescent="0.25">
      <c r="A1198" s="36"/>
    </row>
    <row r="1199" spans="1:1" x14ac:dyDescent="0.25">
      <c r="A1199" s="36"/>
    </row>
    <row r="1200" spans="1:1" x14ac:dyDescent="0.25">
      <c r="A1200" s="36"/>
    </row>
    <row r="1201" spans="1:1" x14ac:dyDescent="0.25">
      <c r="A1201" s="36"/>
    </row>
    <row r="1202" spans="1:1" x14ac:dyDescent="0.25">
      <c r="A1202" s="36"/>
    </row>
    <row r="1203" spans="1:1" x14ac:dyDescent="0.25">
      <c r="A1203" s="36"/>
    </row>
    <row r="1204" spans="1:1" x14ac:dyDescent="0.25">
      <c r="A1204" s="36"/>
    </row>
    <row r="1205" spans="1:1" x14ac:dyDescent="0.25">
      <c r="A1205" s="36"/>
    </row>
    <row r="1206" spans="1:1" x14ac:dyDescent="0.25">
      <c r="A1206" s="36"/>
    </row>
    <row r="1207" spans="1:1" x14ac:dyDescent="0.25">
      <c r="A1207" s="36"/>
    </row>
    <row r="1208" spans="1:1" x14ac:dyDescent="0.25">
      <c r="A1208" s="36"/>
    </row>
    <row r="1209" spans="1:1" x14ac:dyDescent="0.25">
      <c r="A1209" s="36"/>
    </row>
    <row r="1210" spans="1:1" x14ac:dyDescent="0.25">
      <c r="A1210" s="36"/>
    </row>
    <row r="1211" spans="1:1" x14ac:dyDescent="0.25">
      <c r="A1211" s="36"/>
    </row>
    <row r="1212" spans="1:1" x14ac:dyDescent="0.25">
      <c r="A1212" s="36"/>
    </row>
    <row r="1213" spans="1:1" x14ac:dyDescent="0.25">
      <c r="A1213" s="36"/>
    </row>
    <row r="1214" spans="1:1" x14ac:dyDescent="0.25">
      <c r="A1214" s="36"/>
    </row>
    <row r="1215" spans="1:1" x14ac:dyDescent="0.25">
      <c r="A1215" s="36"/>
    </row>
    <row r="1216" spans="1:1" x14ac:dyDescent="0.25">
      <c r="A1216" s="36"/>
    </row>
    <row r="1217" spans="1:1" x14ac:dyDescent="0.25">
      <c r="A1217" s="36"/>
    </row>
    <row r="1218" spans="1:1" x14ac:dyDescent="0.25">
      <c r="A1218" s="36"/>
    </row>
    <row r="1219" spans="1:1" x14ac:dyDescent="0.25">
      <c r="A1219" s="36"/>
    </row>
    <row r="1220" spans="1:1" x14ac:dyDescent="0.25">
      <c r="A1220" s="36"/>
    </row>
    <row r="1221" spans="1:1" x14ac:dyDescent="0.25">
      <c r="A1221" s="36"/>
    </row>
    <row r="1222" spans="1:1" x14ac:dyDescent="0.25">
      <c r="A1222" s="36"/>
    </row>
    <row r="1223" spans="1:1" x14ac:dyDescent="0.25">
      <c r="A1223" s="36"/>
    </row>
    <row r="1224" spans="1:1" x14ac:dyDescent="0.25">
      <c r="A1224" s="36"/>
    </row>
    <row r="1225" spans="1:1" x14ac:dyDescent="0.25">
      <c r="A1225" s="36"/>
    </row>
    <row r="1226" spans="1:1" x14ac:dyDescent="0.25">
      <c r="A1226" s="36"/>
    </row>
    <row r="1227" spans="1:1" x14ac:dyDescent="0.25">
      <c r="A1227" s="36"/>
    </row>
    <row r="1228" spans="1:1" x14ac:dyDescent="0.25">
      <c r="A1228" s="36"/>
    </row>
    <row r="1229" spans="1:1" x14ac:dyDescent="0.25">
      <c r="A1229" s="36"/>
    </row>
    <row r="1230" spans="1:1" x14ac:dyDescent="0.25">
      <c r="A1230" s="36"/>
    </row>
    <row r="1231" spans="1:1" x14ac:dyDescent="0.25">
      <c r="A1231" s="36"/>
    </row>
    <row r="1232" spans="1:1" x14ac:dyDescent="0.25">
      <c r="A1232" s="36"/>
    </row>
    <row r="1233" spans="1:1" x14ac:dyDescent="0.25">
      <c r="A1233" s="36"/>
    </row>
    <row r="1234" spans="1:1" x14ac:dyDescent="0.25">
      <c r="A1234" s="36"/>
    </row>
    <row r="1235" spans="1:1" x14ac:dyDescent="0.25">
      <c r="A1235" s="36"/>
    </row>
    <row r="1236" spans="1:1" x14ac:dyDescent="0.25">
      <c r="A1236" s="36"/>
    </row>
    <row r="1237" spans="1:1" x14ac:dyDescent="0.25">
      <c r="A1237" s="36"/>
    </row>
    <row r="1238" spans="1:1" x14ac:dyDescent="0.25">
      <c r="A1238" s="36"/>
    </row>
    <row r="1239" spans="1:1" x14ac:dyDescent="0.25">
      <c r="A1239" s="36"/>
    </row>
    <row r="1240" spans="1:1" x14ac:dyDescent="0.25">
      <c r="A1240" s="36"/>
    </row>
    <row r="1241" spans="1:1" x14ac:dyDescent="0.25">
      <c r="A1241" s="36"/>
    </row>
    <row r="1242" spans="1:1" x14ac:dyDescent="0.25">
      <c r="A1242" s="36"/>
    </row>
    <row r="1243" spans="1:1" x14ac:dyDescent="0.25">
      <c r="A1243" s="36"/>
    </row>
    <row r="1244" spans="1:1" x14ac:dyDescent="0.25">
      <c r="A1244" s="36"/>
    </row>
    <row r="1245" spans="1:1" x14ac:dyDescent="0.25">
      <c r="A1245" s="36"/>
    </row>
    <row r="1246" spans="1:1" x14ac:dyDescent="0.25">
      <c r="A1246" s="36"/>
    </row>
    <row r="1247" spans="1:1" x14ac:dyDescent="0.25">
      <c r="A1247" s="36"/>
    </row>
    <row r="1248" spans="1:1" x14ac:dyDescent="0.25">
      <c r="A1248" s="36"/>
    </row>
    <row r="1249" spans="1:1" x14ac:dyDescent="0.25">
      <c r="A1249" s="36"/>
    </row>
    <row r="1250" spans="1:1" x14ac:dyDescent="0.25">
      <c r="A1250" s="36"/>
    </row>
    <row r="1251" spans="1:1" x14ac:dyDescent="0.25">
      <c r="A1251" s="36"/>
    </row>
    <row r="1252" spans="1:1" x14ac:dyDescent="0.25">
      <c r="A1252" s="36"/>
    </row>
    <row r="1253" spans="1:1" x14ac:dyDescent="0.25">
      <c r="A1253" s="36"/>
    </row>
    <row r="1254" spans="1:1" x14ac:dyDescent="0.25">
      <c r="A1254" s="36"/>
    </row>
    <row r="1255" spans="1:1" x14ac:dyDescent="0.25">
      <c r="A1255" s="36"/>
    </row>
    <row r="1256" spans="1:1" x14ac:dyDescent="0.25">
      <c r="A1256" s="36"/>
    </row>
    <row r="1257" spans="1:1" x14ac:dyDescent="0.25">
      <c r="A1257" s="36"/>
    </row>
    <row r="1258" spans="1:1" x14ac:dyDescent="0.25">
      <c r="A1258" s="36"/>
    </row>
    <row r="1259" spans="1:1" x14ac:dyDescent="0.25">
      <c r="A1259" s="36"/>
    </row>
    <row r="1260" spans="1:1" x14ac:dyDescent="0.25">
      <c r="A1260" s="36"/>
    </row>
    <row r="1261" spans="1:1" x14ac:dyDescent="0.25">
      <c r="A1261" s="36"/>
    </row>
    <row r="1262" spans="1:1" x14ac:dyDescent="0.25">
      <c r="A1262" s="36"/>
    </row>
    <row r="1263" spans="1:1" x14ac:dyDescent="0.25">
      <c r="A1263" s="36"/>
    </row>
    <row r="1264" spans="1:1" x14ac:dyDescent="0.25">
      <c r="A1264" s="36"/>
    </row>
    <row r="1265" spans="1:1" x14ac:dyDescent="0.25">
      <c r="A1265" s="36"/>
    </row>
    <row r="1266" spans="1:1" x14ac:dyDescent="0.25">
      <c r="A1266" s="36"/>
    </row>
    <row r="1267" spans="1:1" x14ac:dyDescent="0.25">
      <c r="A1267" s="36"/>
    </row>
    <row r="1268" spans="1:1" x14ac:dyDescent="0.25">
      <c r="A1268" s="36"/>
    </row>
    <row r="1269" spans="1:1" x14ac:dyDescent="0.25">
      <c r="A1269" s="36"/>
    </row>
    <row r="1270" spans="1:1" x14ac:dyDescent="0.25">
      <c r="A1270" s="36"/>
    </row>
    <row r="1271" spans="1:1" x14ac:dyDescent="0.25">
      <c r="A1271" s="36"/>
    </row>
    <row r="1272" spans="1:1" x14ac:dyDescent="0.25">
      <c r="A1272" s="36"/>
    </row>
    <row r="1273" spans="1:1" x14ac:dyDescent="0.25">
      <c r="A1273" s="36"/>
    </row>
    <row r="1274" spans="1:1" x14ac:dyDescent="0.25">
      <c r="A1274" s="36"/>
    </row>
    <row r="1275" spans="1:1" x14ac:dyDescent="0.25">
      <c r="A1275" s="36"/>
    </row>
    <row r="1276" spans="1:1" x14ac:dyDescent="0.25">
      <c r="A1276" s="36"/>
    </row>
    <row r="1277" spans="1:1" x14ac:dyDescent="0.25">
      <c r="A1277" s="36"/>
    </row>
    <row r="1278" spans="1:1" x14ac:dyDescent="0.25">
      <c r="A1278" s="36"/>
    </row>
    <row r="1279" spans="1:1" x14ac:dyDescent="0.25">
      <c r="A1279" s="36"/>
    </row>
    <row r="1280" spans="1:1" x14ac:dyDescent="0.25">
      <c r="A1280" s="36"/>
    </row>
    <row r="1281" spans="1:1" x14ac:dyDescent="0.25">
      <c r="A1281" s="36"/>
    </row>
    <row r="1282" spans="1:1" x14ac:dyDescent="0.25">
      <c r="A1282" s="36"/>
    </row>
    <row r="1283" spans="1:1" x14ac:dyDescent="0.25">
      <c r="A1283" s="36"/>
    </row>
    <row r="1284" spans="1:1" x14ac:dyDescent="0.25">
      <c r="A1284" s="36"/>
    </row>
    <row r="1285" spans="1:1" x14ac:dyDescent="0.25">
      <c r="A1285" s="36"/>
    </row>
    <row r="1286" spans="1:1" x14ac:dyDescent="0.25">
      <c r="A1286" s="36"/>
    </row>
    <row r="1287" spans="1:1" x14ac:dyDescent="0.25">
      <c r="A1287" s="36"/>
    </row>
    <row r="1288" spans="1:1" x14ac:dyDescent="0.25">
      <c r="A1288" s="36"/>
    </row>
    <row r="1289" spans="1:1" x14ac:dyDescent="0.25">
      <c r="A1289" s="36"/>
    </row>
    <row r="1290" spans="1:1" x14ac:dyDescent="0.25">
      <c r="A1290" s="36"/>
    </row>
    <row r="1291" spans="1:1" x14ac:dyDescent="0.25">
      <c r="A1291" s="36"/>
    </row>
    <row r="1292" spans="1:1" x14ac:dyDescent="0.25">
      <c r="A1292" s="36"/>
    </row>
    <row r="1293" spans="1:1" x14ac:dyDescent="0.25">
      <c r="A1293" s="36"/>
    </row>
    <row r="1294" spans="1:1" x14ac:dyDescent="0.25">
      <c r="A1294" s="36"/>
    </row>
    <row r="1295" spans="1:1" x14ac:dyDescent="0.25">
      <c r="A1295" s="36"/>
    </row>
    <row r="1296" spans="1:1" x14ac:dyDescent="0.25">
      <c r="A1296" s="36"/>
    </row>
    <row r="1297" spans="1:1" x14ac:dyDescent="0.25">
      <c r="A1297" s="36"/>
    </row>
    <row r="1298" spans="1:1" x14ac:dyDescent="0.25">
      <c r="A1298" s="36"/>
    </row>
    <row r="1299" spans="1:1" x14ac:dyDescent="0.25">
      <c r="A1299" s="36"/>
    </row>
    <row r="1300" spans="1:1" x14ac:dyDescent="0.25">
      <c r="A1300" s="36"/>
    </row>
    <row r="1301" spans="1:1" x14ac:dyDescent="0.25">
      <c r="A1301" s="36"/>
    </row>
    <row r="1302" spans="1:1" x14ac:dyDescent="0.25">
      <c r="A1302" s="36"/>
    </row>
    <row r="1303" spans="1:1" x14ac:dyDescent="0.25">
      <c r="A1303" s="36"/>
    </row>
    <row r="1304" spans="1:1" x14ac:dyDescent="0.25">
      <c r="A1304" s="36"/>
    </row>
    <row r="1305" spans="1:1" x14ac:dyDescent="0.25">
      <c r="A1305" s="36"/>
    </row>
    <row r="1306" spans="1:1" x14ac:dyDescent="0.25">
      <c r="A1306" s="36"/>
    </row>
    <row r="1308" spans="1:1" x14ac:dyDescent="0.25">
      <c r="A1308" s="36"/>
    </row>
    <row r="1309" spans="1:1" x14ac:dyDescent="0.25">
      <c r="A1309" s="36"/>
    </row>
    <row r="1310" spans="1:1" x14ac:dyDescent="0.25">
      <c r="A1310" s="36"/>
    </row>
    <row r="1311" spans="1:1" x14ac:dyDescent="0.25">
      <c r="A1311" s="36"/>
    </row>
    <row r="1312" spans="1:1" x14ac:dyDescent="0.25">
      <c r="A1312" s="36"/>
    </row>
    <row r="1313" spans="1:1" x14ac:dyDescent="0.25">
      <c r="A1313" s="36"/>
    </row>
    <row r="1314" spans="1:1" x14ac:dyDescent="0.25">
      <c r="A1314" s="36"/>
    </row>
    <row r="1315" spans="1:1" x14ac:dyDescent="0.25">
      <c r="A1315" s="36"/>
    </row>
    <row r="1316" spans="1:1" x14ac:dyDescent="0.25">
      <c r="A1316" s="36"/>
    </row>
    <row r="1317" spans="1:1" x14ac:dyDescent="0.25">
      <c r="A1317" s="36"/>
    </row>
    <row r="1318" spans="1:1" x14ac:dyDescent="0.25">
      <c r="A1318" s="36"/>
    </row>
    <row r="1319" spans="1:1" x14ac:dyDescent="0.25">
      <c r="A1319" s="36"/>
    </row>
    <row r="1320" spans="1:1" x14ac:dyDescent="0.25">
      <c r="A1320" s="36"/>
    </row>
    <row r="1321" spans="1:1" x14ac:dyDescent="0.25">
      <c r="A1321" s="36"/>
    </row>
    <row r="1322" spans="1:1" x14ac:dyDescent="0.25">
      <c r="A1322" s="36"/>
    </row>
    <row r="1323" spans="1:1" x14ac:dyDescent="0.25">
      <c r="A1323" s="36"/>
    </row>
    <row r="1324" spans="1:1" x14ac:dyDescent="0.25">
      <c r="A1324" s="36"/>
    </row>
    <row r="1325" spans="1:1" x14ac:dyDescent="0.25">
      <c r="A1325" s="36"/>
    </row>
    <row r="1326" spans="1:1" x14ac:dyDescent="0.25">
      <c r="A1326" s="36"/>
    </row>
    <row r="1327" spans="1:1" x14ac:dyDescent="0.25">
      <c r="A1327" s="36"/>
    </row>
    <row r="1328" spans="1:1" x14ac:dyDescent="0.25">
      <c r="A1328" s="36"/>
    </row>
    <row r="1329" spans="1:1" x14ac:dyDescent="0.25">
      <c r="A1329" s="36"/>
    </row>
    <row r="1330" spans="1:1" x14ac:dyDescent="0.25">
      <c r="A1330" s="36"/>
    </row>
    <row r="1331" spans="1:1" x14ac:dyDescent="0.25">
      <c r="A1331" s="36"/>
    </row>
    <row r="1332" spans="1:1" x14ac:dyDescent="0.25">
      <c r="A1332" s="36"/>
    </row>
    <row r="1333" spans="1:1" x14ac:dyDescent="0.25">
      <c r="A1333" s="36"/>
    </row>
    <row r="1334" spans="1:1" x14ac:dyDescent="0.25">
      <c r="A1334" s="36"/>
    </row>
    <row r="1335" spans="1:1" x14ac:dyDescent="0.25">
      <c r="A1335" s="36"/>
    </row>
    <row r="1336" spans="1:1" x14ac:dyDescent="0.25">
      <c r="A1336" s="36"/>
    </row>
    <row r="1337" spans="1:1" x14ac:dyDescent="0.25">
      <c r="A1337" s="36"/>
    </row>
    <row r="1338" spans="1:1" x14ac:dyDescent="0.25">
      <c r="A1338" s="36"/>
    </row>
    <row r="1339" spans="1:1" x14ac:dyDescent="0.25">
      <c r="A1339" s="36"/>
    </row>
    <row r="1340" spans="1:1" x14ac:dyDescent="0.25">
      <c r="A1340" s="36"/>
    </row>
    <row r="1341" spans="1:1" x14ac:dyDescent="0.25">
      <c r="A1341" s="36"/>
    </row>
    <row r="1342" spans="1:1" x14ac:dyDescent="0.25">
      <c r="A1342" s="36"/>
    </row>
    <row r="1343" spans="1:1" x14ac:dyDescent="0.25">
      <c r="A1343" s="36"/>
    </row>
    <row r="1344" spans="1:1" x14ac:dyDescent="0.25">
      <c r="A1344" s="36"/>
    </row>
    <row r="1345" spans="1:1" x14ac:dyDescent="0.25">
      <c r="A1345" s="36"/>
    </row>
    <row r="1346" spans="1:1" x14ac:dyDescent="0.25">
      <c r="A1346" s="36"/>
    </row>
    <row r="1347" spans="1:1" x14ac:dyDescent="0.25">
      <c r="A1347" s="36"/>
    </row>
    <row r="1348" spans="1:1" x14ac:dyDescent="0.25">
      <c r="A1348" s="36"/>
    </row>
    <row r="1349" spans="1:1" x14ac:dyDescent="0.25">
      <c r="A1349" s="36"/>
    </row>
    <row r="1350" spans="1:1" x14ac:dyDescent="0.25">
      <c r="A1350" s="36"/>
    </row>
    <row r="1351" spans="1:1" x14ac:dyDescent="0.25">
      <c r="A1351" s="36"/>
    </row>
    <row r="1352" spans="1:1" x14ac:dyDescent="0.25">
      <c r="A1352" s="36"/>
    </row>
    <row r="1353" spans="1:1" x14ac:dyDescent="0.25">
      <c r="A1353" s="36"/>
    </row>
    <row r="1354" spans="1:1" x14ac:dyDescent="0.25">
      <c r="A1354" s="36"/>
    </row>
    <row r="1355" spans="1:1" x14ac:dyDescent="0.25">
      <c r="A1355" s="36"/>
    </row>
    <row r="1356" spans="1:1" x14ac:dyDescent="0.25">
      <c r="A1356" s="36"/>
    </row>
    <row r="1357" spans="1:1" x14ac:dyDescent="0.25">
      <c r="A1357" s="36"/>
    </row>
    <row r="1358" spans="1:1" x14ac:dyDescent="0.25">
      <c r="A1358" s="36"/>
    </row>
    <row r="1359" spans="1:1" x14ac:dyDescent="0.25">
      <c r="A1359" s="36"/>
    </row>
    <row r="1360" spans="1:1" x14ac:dyDescent="0.25">
      <c r="A1360" s="36"/>
    </row>
    <row r="1361" spans="1:1" x14ac:dyDescent="0.25">
      <c r="A1361" s="36"/>
    </row>
    <row r="1362" spans="1:1" x14ac:dyDescent="0.25">
      <c r="A1362" s="36"/>
    </row>
    <row r="1363" spans="1:1" x14ac:dyDescent="0.25">
      <c r="A1363" s="36"/>
    </row>
    <row r="4446" spans="1:1" ht="18.75" x14ac:dyDescent="0.25">
      <c r="A4446" s="35"/>
    </row>
    <row r="4463" spans="1:1" ht="18.75" x14ac:dyDescent="0.25">
      <c r="A4463" s="35"/>
    </row>
    <row r="4587" spans="1:1" ht="18.75" x14ac:dyDescent="0.25">
      <c r="A4587" s="35"/>
    </row>
    <row r="4711" spans="1:1" ht="18.75" x14ac:dyDescent="0.25">
      <c r="A4711" s="35"/>
    </row>
    <row r="4726" spans="1:1" ht="18.75" x14ac:dyDescent="0.25">
      <c r="A4726" s="35"/>
    </row>
    <row r="4741" spans="1:1" ht="18.75" x14ac:dyDescent="0.25">
      <c r="A4741" s="35"/>
    </row>
    <row r="4793" spans="1:1" ht="18.75" x14ac:dyDescent="0.25">
      <c r="A4793" s="35"/>
    </row>
    <row r="4845" spans="1:1" ht="18.75" x14ac:dyDescent="0.25">
      <c r="A4845" s="35"/>
    </row>
    <row r="4897" spans="1:1" ht="18.75" x14ac:dyDescent="0.25">
      <c r="A4897" s="35"/>
    </row>
    <row r="4949" spans="1:1" ht="18.75" x14ac:dyDescent="0.25">
      <c r="A4949" s="35"/>
    </row>
    <row r="5001" spans="1:1" ht="18.75" x14ac:dyDescent="0.25">
      <c r="A5001" s="35"/>
    </row>
    <row r="5053" spans="1:1" ht="18.75" x14ac:dyDescent="0.25">
      <c r="A5053" s="35"/>
    </row>
  </sheetData>
  <phoneticPr fontId="2" type="noConversion"/>
  <conditionalFormatting sqref="B1308:B1048576 B1:B1306">
    <cfRule type="top10" dxfId="7" priority="1" bottom="1" rank="1"/>
    <cfRule type="top10" dxfId="6" priority="2" rank="1"/>
    <cfRule type="cellIs" dxfId="5" priority="3" operator="lessThan">
      <formula>-120000</formula>
    </cfRule>
    <cfRule type="cellIs" dxfId="4" priority="4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5B3-BE12-4B78-AF78-7E17B6243EF6}">
  <dimension ref="A1:O5053"/>
  <sheetViews>
    <sheetView workbookViewId="0">
      <selection activeCell="C23" sqref="C23"/>
    </sheetView>
  </sheetViews>
  <sheetFormatPr defaultRowHeight="16.5" x14ac:dyDescent="0.25"/>
  <cols>
    <col min="1" max="1" width="15.625" style="21" customWidth="1"/>
    <col min="2" max="2" width="20.625" style="20" customWidth="1"/>
    <col min="3" max="3" width="14.75" style="2" customWidth="1"/>
    <col min="4" max="4" width="13.875" style="2" customWidth="1"/>
    <col min="5" max="6" width="9" style="2"/>
    <col min="7" max="7" width="13.875" style="3" bestFit="1" customWidth="1"/>
    <col min="8" max="8" width="12.625" style="3" bestFit="1" customWidth="1"/>
    <col min="9" max="9" width="11.75" style="3" bestFit="1" customWidth="1"/>
    <col min="10" max="10" width="12" style="3" customWidth="1"/>
    <col min="11" max="11" width="10.125" style="3" bestFit="1" customWidth="1"/>
    <col min="12" max="12" width="21.375" style="3" bestFit="1" customWidth="1"/>
    <col min="13" max="16384" width="9" style="38"/>
  </cols>
  <sheetData>
    <row r="1" spans="1:15" x14ac:dyDescent="0.25">
      <c r="A1" s="34" t="s">
        <v>23</v>
      </c>
      <c r="B1" s="32" t="s">
        <v>24</v>
      </c>
      <c r="C1" s="2" t="s">
        <v>38</v>
      </c>
      <c r="D1" s="2" t="s">
        <v>39</v>
      </c>
      <c r="E1" s="2" t="s">
        <v>40</v>
      </c>
    </row>
    <row r="2" spans="1:15" x14ac:dyDescent="0.25">
      <c r="A2" s="36">
        <v>45751</v>
      </c>
      <c r="B2" s="20">
        <v>40920</v>
      </c>
      <c r="C2" s="2">
        <f>VLOOKUP($A2,級距!$A:$K,9,FALSE)</f>
        <v>10</v>
      </c>
      <c r="D2" s="2">
        <f>VLOOKUP($A2,級距!A:K,10,FALSE)</f>
        <v>9</v>
      </c>
      <c r="E2" s="2">
        <f>VLOOKUP($A2,級距!A:K,11,FALSE)</f>
        <v>4</v>
      </c>
      <c r="F2" s="2">
        <f t="shared" ref="F2:F66" si="0">IF(B2&lt;&gt;0,1,0)</f>
        <v>1</v>
      </c>
      <c r="G2" s="6" t="s">
        <v>25</v>
      </c>
      <c r="H2" s="7">
        <f>MAX(B2:B800)</f>
        <v>75200</v>
      </c>
      <c r="I2" s="22">
        <f>ABS(H2/H3)</f>
        <v>3.339253996447602</v>
      </c>
      <c r="J2" s="6"/>
      <c r="K2" s="6"/>
      <c r="O2" s="15" t="s">
        <v>18</v>
      </c>
    </row>
    <row r="3" spans="1:15" x14ac:dyDescent="0.25">
      <c r="A3" s="36">
        <v>45749</v>
      </c>
      <c r="B3" s="20">
        <v>-2879.9999999997999</v>
      </c>
      <c r="C3" s="2">
        <f>VLOOKUP($A3,級距!$A:$K,9,FALSE)</f>
        <v>7</v>
      </c>
      <c r="D3" s="2">
        <f>VLOOKUP($A3,級距!A:K,10,FALSE)</f>
        <v>1</v>
      </c>
      <c r="E3" s="2">
        <f>VLOOKUP($A3,級距!A:K,11,FALSE)</f>
        <v>1</v>
      </c>
      <c r="F3" s="2">
        <f t="shared" si="0"/>
        <v>1</v>
      </c>
      <c r="G3" s="6" t="s">
        <v>26</v>
      </c>
      <c r="H3" s="7">
        <f>MIN(B2:B800)</f>
        <v>-22520</v>
      </c>
      <c r="I3" s="6"/>
      <c r="J3" s="6"/>
      <c r="K3" s="6"/>
    </row>
    <row r="4" spans="1:15" x14ac:dyDescent="0.25">
      <c r="A4" s="36">
        <v>45748</v>
      </c>
      <c r="B4" s="20">
        <v>2840</v>
      </c>
      <c r="C4" s="2">
        <f>VLOOKUP($A4,級距!$A:$K,9,FALSE)</f>
        <v>9</v>
      </c>
      <c r="D4" s="2">
        <f>VLOOKUP($A4,級距!A:K,10,FALSE)</f>
        <v>6</v>
      </c>
      <c r="E4" s="2">
        <f>VLOOKUP($A4,級距!A:K,11,FALSE)</f>
        <v>1</v>
      </c>
      <c r="F4" s="2">
        <f t="shared" si="0"/>
        <v>1</v>
      </c>
      <c r="G4" s="6" t="s">
        <v>27</v>
      </c>
      <c r="H4" s="6">
        <v>1</v>
      </c>
      <c r="I4" s="6">
        <v>2</v>
      </c>
      <c r="J4" s="6">
        <v>3</v>
      </c>
      <c r="K4" s="6">
        <v>4</v>
      </c>
      <c r="L4" s="4" t="s">
        <v>28</v>
      </c>
      <c r="O4" s="38" t="s">
        <v>11</v>
      </c>
    </row>
    <row r="5" spans="1:15" x14ac:dyDescent="0.25">
      <c r="A5" s="36">
        <v>45744</v>
      </c>
      <c r="B5" s="20">
        <v>2600</v>
      </c>
      <c r="C5" s="2" t="e">
        <f>VLOOKUP($A5,級距!$A:$K,9,FALSE)</f>
        <v>#N/A</v>
      </c>
      <c r="D5" s="2" t="e">
        <f>VLOOKUP($A5,級距!A:K,10,FALSE)</f>
        <v>#N/A</v>
      </c>
      <c r="E5" s="2" t="e">
        <f>VLOOKUP($A5,級距!A:K,11,FALSE)</f>
        <v>#N/A</v>
      </c>
      <c r="F5" s="2">
        <f t="shared" si="0"/>
        <v>1</v>
      </c>
      <c r="G5" s="6" t="s">
        <v>29</v>
      </c>
      <c r="H5" s="8">
        <f>COUNTIF($E$2:$E$800,H$4)/COUNT($E$2:$E$800)</f>
        <v>0.2311111111111111</v>
      </c>
      <c r="I5" s="8">
        <f>COUNTIF($E$2:$E$800,I$4)/COUNT($E$2:$E$800)</f>
        <v>0.36888888888888888</v>
      </c>
      <c r="J5" s="8">
        <f>COUNTIF($E$2:$E$800,J$4)/COUNT($E$2:$E$800)</f>
        <v>8.8888888888888892E-2</v>
      </c>
      <c r="K5" s="8">
        <f>COUNTIF($E$2:$E$800,K$4)/COUNT($E$2:$E$800)</f>
        <v>0.31111111111111112</v>
      </c>
      <c r="O5" s="38" t="s">
        <v>19</v>
      </c>
    </row>
    <row r="6" spans="1:15" x14ac:dyDescent="0.25">
      <c r="A6" s="36">
        <v>45743</v>
      </c>
      <c r="B6" s="20">
        <v>-2600</v>
      </c>
      <c r="C6" s="2">
        <f>VLOOKUP($A6,級距!$A:$K,9,FALSE)</f>
        <v>3</v>
      </c>
      <c r="D6" s="2">
        <f>VLOOKUP($A6,級距!A:K,10,FALSE)</f>
        <v>2</v>
      </c>
      <c r="E6" s="2">
        <f>VLOOKUP($A6,級距!A:K,11,FALSE)</f>
        <v>2</v>
      </c>
      <c r="F6" s="2">
        <f t="shared" si="0"/>
        <v>1</v>
      </c>
      <c r="G6" s="6" t="s">
        <v>30</v>
      </c>
      <c r="H6" s="7">
        <f>SUMIF($E$2:$E$800,H$4,$B$2:$B$800)</f>
        <v>-112479.9999999992</v>
      </c>
      <c r="I6" s="7">
        <f>SUMIF($E$2:$E$800,I$4,$B$2:$B$800)</f>
        <v>-358239.99999999994</v>
      </c>
      <c r="J6" s="7">
        <f>SUMIF($E$2:$E$800,J$4,$B$2:$B$800)</f>
        <v>102079.99999999959</v>
      </c>
      <c r="K6" s="7">
        <f>SUMIF($E$2:$E$800,K$4,$B$2:$B$800)</f>
        <v>916099.99999999977</v>
      </c>
      <c r="L6" s="16">
        <f>SUM(H6:K6)</f>
        <v>547460.00000000023</v>
      </c>
      <c r="O6" s="38" t="s">
        <v>20</v>
      </c>
    </row>
    <row r="7" spans="1:15" x14ac:dyDescent="0.25">
      <c r="A7" s="36">
        <v>45735</v>
      </c>
      <c r="B7" s="20">
        <v>-5520</v>
      </c>
      <c r="C7" s="2">
        <f>VLOOKUP($A7,級距!$A:$K,9,FALSE)</f>
        <v>10</v>
      </c>
      <c r="D7" s="2">
        <f>VLOOKUP($A7,級距!A:K,10,FALSE)</f>
        <v>5</v>
      </c>
      <c r="E7" s="2">
        <f>VLOOKUP($A7,級距!A:K,11,FALSE)</f>
        <v>1</v>
      </c>
      <c r="F7" s="2">
        <f t="shared" si="0"/>
        <v>1</v>
      </c>
      <c r="G7" s="9" t="s">
        <v>31</v>
      </c>
      <c r="H7" s="10">
        <f>COUNTIFS($B$2:$B$800,"&gt;0",$E$2:$E$800,H$4)/COUNTIF($E$2:$E$800,H$4)</f>
        <v>0.46153846153846156</v>
      </c>
      <c r="I7" s="10">
        <f>COUNTIFS($B$2:$B$800,"&gt;0",$E$2:$E$800,I$4)/COUNTIF($E$2:$E$800,I$4)</f>
        <v>0.30120481927710846</v>
      </c>
      <c r="J7" s="10">
        <f>COUNTIFS($B$2:$B$800,"&gt;0",$E$2:$E$800,J$4)/COUNTIF($E$2:$E$800,J$4)</f>
        <v>0.85</v>
      </c>
      <c r="K7" s="10">
        <f>COUNTIFS($B$2:$B$800,"&gt;0",$E$2:$E$800,K$4)/COUNTIF($E$2:$E$800,K$4)</f>
        <v>0.8571428571428571</v>
      </c>
      <c r="L7" s="17">
        <f>COUNTIFS($B$2:$B$800,"&gt;0")/COUNT($B$2:$B$800)</f>
        <v>0.56194690265486724</v>
      </c>
      <c r="O7" s="38" t="s">
        <v>21</v>
      </c>
    </row>
    <row r="8" spans="1:15" x14ac:dyDescent="0.25">
      <c r="A8" s="36">
        <v>45728</v>
      </c>
      <c r="B8" s="20">
        <v>15619.999999999998</v>
      </c>
      <c r="C8" s="2">
        <f>VLOOKUP($A8,級距!$A:$K,9,FALSE)</f>
        <v>10</v>
      </c>
      <c r="D8" s="2">
        <f>VLOOKUP($A8,級距!A:K,10,FALSE)</f>
        <v>9</v>
      </c>
      <c r="E8" s="2">
        <f>VLOOKUP($A8,級距!A:K,11,FALSE)</f>
        <v>4</v>
      </c>
      <c r="F8" s="2">
        <f t="shared" si="0"/>
        <v>1</v>
      </c>
      <c r="G8" s="9" t="s">
        <v>32</v>
      </c>
      <c r="H8" s="11">
        <f>AVERAGEIFS($B$2:$B$800,$B$2:$B$800,"&gt;0",$E$2:$E$800,H$4)/MAX(1,-AVERAGEIFS($B$2:$B$800,$B$2:$B$800,"&lt;0",$E$2:$E$800,H$4))</f>
        <v>0.70952646368935846</v>
      </c>
      <c r="I8" s="11">
        <f>AVERAGEIFS($B$2:$B$800,$B$2:$B$800,"&gt;0",$E$2:$E$800,I$4)/MAX(1,-AVERAGEIFS($B$2:$B$800,$B$2:$B$800,"&lt;0",$E$2:$E$800,I$4))</f>
        <v>0.45616291532690317</v>
      </c>
      <c r="J8" s="11">
        <f>AVERAGEIFS($B$2:$B$800,$B$2:$B$800,"&gt;0",$E$2:$E$800,J$4)/MAX(1,-AVERAGEIFS($B$2:$B$800,$B$2:$B$800,"&lt;0",$E$2:$E$800,J$4))</f>
        <v>0.70289132602193527</v>
      </c>
      <c r="K8" s="11">
        <f>AVERAGEIFS($B$2:$B$800,$B$2:$B$800,"&gt;0",$E$2:$E$800,K$4)/MAX(2,-AVERAGEIFS($B$2:$B$800,$B$2:$B$800,"&lt;0",$E$2:$E$800,K$4))</f>
        <v>1.3482433059897865</v>
      </c>
      <c r="L8" s="18">
        <f>AVERAGEIFS($B$2:$B$800,$B$2:$B$800,"&gt;0")/MAX(2,-AVERAGEIFS($B$2:$B$800,$B$2:$B$800,"&lt;0"))</f>
        <v>1.2441425207894392</v>
      </c>
      <c r="O8" s="38" t="s">
        <v>22</v>
      </c>
    </row>
    <row r="9" spans="1:15" x14ac:dyDescent="0.25">
      <c r="A9" s="36">
        <v>45727</v>
      </c>
      <c r="B9" s="20">
        <v>-20760</v>
      </c>
      <c r="C9" s="2">
        <f>VLOOKUP($A9,級距!$A:$K,9,FALSE)</f>
        <v>10</v>
      </c>
      <c r="D9" s="2">
        <f>VLOOKUP($A9,級距!A:K,10,FALSE)</f>
        <v>7</v>
      </c>
      <c r="E9" s="2">
        <f>VLOOKUP($A9,級距!A:K,11,FALSE)</f>
        <v>4</v>
      </c>
      <c r="F9" s="2">
        <f t="shared" si="0"/>
        <v>1</v>
      </c>
      <c r="G9" s="9" t="s">
        <v>33</v>
      </c>
      <c r="H9" s="12">
        <f>H8*H7-(1-H7)</f>
        <v>-0.21098778598952683</v>
      </c>
      <c r="I9" s="12">
        <f>I8*I7-(1-I7)</f>
        <v>-0.56139671225093279</v>
      </c>
      <c r="J9" s="12">
        <f>J8*J7-(1-J7)</f>
        <v>0.4474576271186449</v>
      </c>
      <c r="K9" s="12">
        <f>K8*K7-(1-K7)</f>
        <v>1.0127799765626739</v>
      </c>
      <c r="L9" s="19">
        <f>L8*L7-(1-L7)</f>
        <v>0.26108893867371141</v>
      </c>
      <c r="O9" s="38" t="s">
        <v>16</v>
      </c>
    </row>
    <row r="10" spans="1:15" x14ac:dyDescent="0.25">
      <c r="A10" s="36">
        <v>45726</v>
      </c>
      <c r="B10" s="20">
        <v>13840</v>
      </c>
      <c r="C10" s="2">
        <f>VLOOKUP($A10,級距!$A:$K,9,FALSE)</f>
        <v>10</v>
      </c>
      <c r="D10" s="2">
        <f>VLOOKUP($A10,級距!A:K,10,FALSE)</f>
        <v>10</v>
      </c>
      <c r="E10" s="2">
        <f>VLOOKUP($A10,級距!A:K,11,FALSE)</f>
        <v>4</v>
      </c>
      <c r="F10" s="2">
        <f t="shared" si="0"/>
        <v>1</v>
      </c>
      <c r="G10" s="13" t="s">
        <v>34</v>
      </c>
      <c r="H10" s="25">
        <f>SUM(F2:F800)/COUNT([1]級距!A2:A1342)</f>
        <v>0.16791044776119404</v>
      </c>
      <c r="I10" s="6"/>
      <c r="J10" s="6"/>
      <c r="K10" s="6"/>
    </row>
    <row r="11" spans="1:15" x14ac:dyDescent="0.25">
      <c r="A11" s="36">
        <v>45714</v>
      </c>
      <c r="B11" s="20">
        <v>6320</v>
      </c>
      <c r="C11" s="2">
        <f>VLOOKUP($A11,級距!$A:$K,9,FALSE)</f>
        <v>10</v>
      </c>
      <c r="D11" s="2">
        <f>VLOOKUP($A11,級距!A:K,10,FALSE)</f>
        <v>7</v>
      </c>
      <c r="E11" s="2">
        <f>VLOOKUP($A11,級距!A:K,11,FALSE)</f>
        <v>4</v>
      </c>
      <c r="F11" s="2">
        <f t="shared" si="0"/>
        <v>1</v>
      </c>
      <c r="G11" s="23" t="s">
        <v>35</v>
      </c>
      <c r="H11" s="19">
        <f>AVERAGEIF($B$2:$B$800,"&lt;0")</f>
        <v>-9166.7346938775408</v>
      </c>
      <c r="I11" s="4"/>
      <c r="J11" s="4"/>
      <c r="K11" s="4"/>
    </row>
    <row r="12" spans="1:15" x14ac:dyDescent="0.25">
      <c r="A12" s="36">
        <v>45713</v>
      </c>
      <c r="B12" s="20">
        <v>19680</v>
      </c>
      <c r="C12" s="2">
        <f>VLOOKUP($A12,級距!$A:$K,9,FALSE)</f>
        <v>10</v>
      </c>
      <c r="D12" s="2">
        <f>VLOOKUP($A12,級距!A:K,10,FALSE)</f>
        <v>10</v>
      </c>
      <c r="E12" s="2">
        <f>VLOOKUP($A12,級距!A:K,11,FALSE)</f>
        <v>4</v>
      </c>
      <c r="F12" s="2">
        <f t="shared" si="0"/>
        <v>1</v>
      </c>
      <c r="G12" s="23" t="s">
        <v>36</v>
      </c>
      <c r="H12" s="24">
        <f>AVERAGEIF($B$2:$B$800,"&gt;0")</f>
        <v>11404.724409448812</v>
      </c>
      <c r="I12" s="29">
        <f>ABS(H12/H11)</f>
        <v>1.2441425207894392</v>
      </c>
      <c r="J12" s="4"/>
      <c r="K12" s="4"/>
    </row>
    <row r="13" spans="1:15" x14ac:dyDescent="0.25">
      <c r="A13" s="36">
        <v>45712</v>
      </c>
      <c r="B13" s="20">
        <v>9080</v>
      </c>
      <c r="C13" s="2">
        <f>VLOOKUP($A13,級距!$A:$K,9,FALSE)</f>
        <v>8</v>
      </c>
      <c r="D13" s="2">
        <f>VLOOKUP($A13,級距!A:K,10,FALSE)</f>
        <v>4</v>
      </c>
      <c r="E13" s="2">
        <f>VLOOKUP($A13,級距!A:K,11,FALSE)</f>
        <v>1</v>
      </c>
      <c r="F13" s="2">
        <f t="shared" si="0"/>
        <v>1</v>
      </c>
      <c r="G13" s="3" t="s">
        <v>37</v>
      </c>
      <c r="H13" s="5">
        <f xml:space="preserve"> COUNTIF(B1:B508,"&lt;-120000")/COUNT(B1:B508)</f>
        <v>0</v>
      </c>
    </row>
    <row r="14" spans="1:15" x14ac:dyDescent="0.25">
      <c r="A14" s="36">
        <v>45708</v>
      </c>
      <c r="B14" s="20">
        <v>14919.999999999998</v>
      </c>
      <c r="C14" s="2">
        <f>VLOOKUP($A14,級距!$A:$K,9,FALSE)</f>
        <v>10</v>
      </c>
      <c r="D14" s="2">
        <f>VLOOKUP($A14,級距!A:K,10,FALSE)</f>
        <v>7</v>
      </c>
      <c r="E14" s="2">
        <f>VLOOKUP($A14,級距!A:K,11,FALSE)</f>
        <v>4</v>
      </c>
      <c r="F14" s="2">
        <f t="shared" si="0"/>
        <v>1</v>
      </c>
    </row>
    <row r="15" spans="1:15" x14ac:dyDescent="0.25">
      <c r="A15" s="36">
        <v>45698</v>
      </c>
      <c r="B15" s="20">
        <v>-4440</v>
      </c>
      <c r="C15" s="2">
        <f>VLOOKUP($A15,級距!$A:$K,9,FALSE)</f>
        <v>9</v>
      </c>
      <c r="D15" s="2">
        <f>VLOOKUP($A15,級距!A:K,10,FALSE)</f>
        <v>5</v>
      </c>
      <c r="E15" s="2">
        <f>VLOOKUP($A15,級距!A:K,11,FALSE)</f>
        <v>1</v>
      </c>
      <c r="F15" s="2">
        <f t="shared" si="0"/>
        <v>1</v>
      </c>
    </row>
    <row r="16" spans="1:15" x14ac:dyDescent="0.25">
      <c r="A16" s="36">
        <v>45681</v>
      </c>
      <c r="B16" s="20">
        <v>3940</v>
      </c>
      <c r="C16" s="2">
        <f>VLOOKUP($A16,級距!$A:$K,9,FALSE)</f>
        <v>3</v>
      </c>
      <c r="D16" s="2">
        <f>VLOOKUP($A16,級距!A:K,10,FALSE)</f>
        <v>10</v>
      </c>
      <c r="E16" s="2">
        <f>VLOOKUP($A16,級距!A:K,11,FALSE)</f>
        <v>3</v>
      </c>
      <c r="F16" s="2">
        <f t="shared" si="0"/>
        <v>1</v>
      </c>
    </row>
    <row r="17" spans="1:11" x14ac:dyDescent="0.25">
      <c r="A17" s="36">
        <v>45666</v>
      </c>
      <c r="B17" s="20">
        <v>7400.0000000002001</v>
      </c>
      <c r="C17" s="2">
        <f>VLOOKUP($A17,級距!$A:$K,9,FALSE)</f>
        <v>9</v>
      </c>
      <c r="D17" s="2">
        <f>VLOOKUP($A17,級距!A:K,10,FALSE)</f>
        <v>8</v>
      </c>
      <c r="E17" s="2">
        <f>VLOOKUP($A17,級距!A:K,11,FALSE)</f>
        <v>4</v>
      </c>
      <c r="F17" s="2">
        <f t="shared" si="0"/>
        <v>1</v>
      </c>
      <c r="G17" s="37"/>
      <c r="H17" s="37"/>
      <c r="I17" s="37"/>
      <c r="J17" s="37"/>
      <c r="K17" s="37"/>
    </row>
    <row r="18" spans="1:11" x14ac:dyDescent="0.25">
      <c r="A18" s="36">
        <v>45643</v>
      </c>
      <c r="B18" s="20">
        <v>52720.000000000007</v>
      </c>
      <c r="C18" s="2">
        <f>VLOOKUP($A18,級距!$A:$K,9,FALSE)</f>
        <v>10</v>
      </c>
      <c r="D18" s="2">
        <f>VLOOKUP($A18,級距!A:K,10,FALSE)</f>
        <v>9</v>
      </c>
      <c r="E18" s="2">
        <f>VLOOKUP($A18,級距!A:K,11,FALSE)</f>
        <v>4</v>
      </c>
      <c r="F18" s="2">
        <f t="shared" si="0"/>
        <v>1</v>
      </c>
      <c r="G18" s="37"/>
      <c r="H18" s="28"/>
      <c r="I18" s="28"/>
      <c r="J18" s="28"/>
      <c r="K18" s="28"/>
    </row>
    <row r="19" spans="1:11" x14ac:dyDescent="0.25">
      <c r="A19" s="36">
        <v>45642</v>
      </c>
      <c r="B19" s="20">
        <v>-7399.9999999997999</v>
      </c>
      <c r="C19" s="2">
        <f>VLOOKUP($A19,級距!$A:$K,9,FALSE)</f>
        <v>3</v>
      </c>
      <c r="D19" s="2">
        <f>VLOOKUP($A19,級距!A:K,10,FALSE)</f>
        <v>2</v>
      </c>
      <c r="E19" s="2">
        <f>VLOOKUP($A19,級距!A:K,11,FALSE)</f>
        <v>2</v>
      </c>
      <c r="F19" s="2">
        <f t="shared" si="0"/>
        <v>1</v>
      </c>
      <c r="G19" s="37"/>
      <c r="H19" s="28"/>
      <c r="I19" s="28"/>
      <c r="J19" s="28"/>
      <c r="K19" s="28"/>
    </row>
    <row r="20" spans="1:11" x14ac:dyDescent="0.25">
      <c r="A20" s="36">
        <v>45610</v>
      </c>
      <c r="B20" s="20">
        <v>-5760</v>
      </c>
      <c r="C20" s="2">
        <f>VLOOKUP($A20,級距!$A:$K,9,FALSE)</f>
        <v>9</v>
      </c>
      <c r="D20" s="2">
        <f>VLOOKUP($A20,級距!A:K,10,FALSE)</f>
        <v>1</v>
      </c>
      <c r="E20" s="2">
        <f>VLOOKUP($A20,級距!A:K,11,FALSE)</f>
        <v>1</v>
      </c>
      <c r="F20" s="2">
        <f t="shared" si="0"/>
        <v>1</v>
      </c>
      <c r="G20" s="37"/>
      <c r="H20" s="28"/>
      <c r="I20" s="28"/>
      <c r="J20" s="28"/>
      <c r="K20" s="28"/>
    </row>
    <row r="21" spans="1:11" x14ac:dyDescent="0.25">
      <c r="A21" s="36">
        <v>45609</v>
      </c>
      <c r="B21" s="20">
        <v>-14580.000000000002</v>
      </c>
      <c r="C21" s="2">
        <f>VLOOKUP($A21,級距!$A:$K,9,FALSE)</f>
        <v>9</v>
      </c>
      <c r="D21" s="2">
        <f>VLOOKUP($A21,級距!A:K,10,FALSE)</f>
        <v>4</v>
      </c>
      <c r="E21" s="2">
        <f>VLOOKUP($A21,級距!A:K,11,FALSE)</f>
        <v>1</v>
      </c>
      <c r="F21" s="2">
        <f t="shared" si="0"/>
        <v>1</v>
      </c>
      <c r="G21" s="37"/>
      <c r="H21" s="28"/>
      <c r="I21" s="28"/>
      <c r="J21" s="28"/>
      <c r="K21" s="28"/>
    </row>
    <row r="22" spans="1:11" x14ac:dyDescent="0.25">
      <c r="A22" s="36">
        <v>45601</v>
      </c>
      <c r="B22" s="20">
        <v>10680</v>
      </c>
      <c r="C22" s="2">
        <f>VLOOKUP($A22,級距!$A:$K,9,FALSE)</f>
        <v>9</v>
      </c>
      <c r="D22" s="2">
        <f>VLOOKUP($A22,級距!A:K,10,FALSE)</f>
        <v>9</v>
      </c>
      <c r="E22" s="2">
        <f>VLOOKUP($A22,級距!A:K,11,FALSE)</f>
        <v>4</v>
      </c>
      <c r="F22" s="2">
        <f t="shared" si="0"/>
        <v>1</v>
      </c>
      <c r="G22" s="37"/>
      <c r="H22" s="28"/>
      <c r="I22" s="28"/>
      <c r="J22" s="28"/>
      <c r="K22" s="28"/>
    </row>
    <row r="23" spans="1:11" x14ac:dyDescent="0.25">
      <c r="A23" s="36">
        <v>45597</v>
      </c>
      <c r="B23" s="20">
        <v>-2640</v>
      </c>
      <c r="C23" s="2">
        <f>VLOOKUP($A23,級距!$A:$K,9,FALSE)</f>
        <v>2</v>
      </c>
      <c r="D23" s="2">
        <f>VLOOKUP($A23,級距!A:K,10,FALSE)</f>
        <v>1</v>
      </c>
      <c r="E23" s="2">
        <f>VLOOKUP($A23,級距!A:K,11,FALSE)</f>
        <v>2</v>
      </c>
      <c r="F23" s="2">
        <f t="shared" si="0"/>
        <v>1</v>
      </c>
      <c r="G23" s="37"/>
      <c r="H23" s="28"/>
      <c r="I23" s="28"/>
      <c r="J23" s="28"/>
      <c r="K23" s="28"/>
    </row>
    <row r="24" spans="1:11" x14ac:dyDescent="0.25">
      <c r="A24" s="36">
        <v>45596</v>
      </c>
      <c r="B24" s="20">
        <v>14619.999999999998</v>
      </c>
      <c r="C24" s="2">
        <f>VLOOKUP($A24,級距!$A:$K,9,FALSE)</f>
        <v>9</v>
      </c>
      <c r="D24" s="2">
        <f>VLOOKUP($A24,級距!A:K,10,FALSE)</f>
        <v>9</v>
      </c>
      <c r="E24" s="2">
        <f>VLOOKUP($A24,級距!A:K,11,FALSE)</f>
        <v>4</v>
      </c>
      <c r="F24" s="2">
        <f t="shared" si="0"/>
        <v>1</v>
      </c>
    </row>
    <row r="25" spans="1:11" x14ac:dyDescent="0.25">
      <c r="A25" s="36">
        <v>45589</v>
      </c>
      <c r="B25" s="20">
        <v>480</v>
      </c>
      <c r="C25" s="2">
        <f>VLOOKUP($A25,級距!$A:$K,9,FALSE)</f>
        <v>5</v>
      </c>
      <c r="D25" s="2">
        <f>VLOOKUP($A25,級距!A:K,10,FALSE)</f>
        <v>2</v>
      </c>
      <c r="E25" s="2">
        <f>VLOOKUP($A25,級距!A:K,11,FALSE)</f>
        <v>2</v>
      </c>
      <c r="F25" s="2">
        <f t="shared" si="0"/>
        <v>1</v>
      </c>
    </row>
    <row r="26" spans="1:11" x14ac:dyDescent="0.25">
      <c r="A26" s="36">
        <v>45575</v>
      </c>
      <c r="B26" s="20">
        <v>-9599.9999999997999</v>
      </c>
      <c r="C26" s="2">
        <f>VLOOKUP($A26,級距!$A:$K,9,FALSE)</f>
        <v>8</v>
      </c>
      <c r="D26" s="2">
        <f>VLOOKUP($A26,級距!A:K,10,FALSE)</f>
        <v>6</v>
      </c>
      <c r="E26" s="2">
        <f>VLOOKUP($A26,級距!A:K,11,FALSE)</f>
        <v>1</v>
      </c>
      <c r="F26" s="2">
        <f t="shared" si="0"/>
        <v>1</v>
      </c>
      <c r="I26" s="3" t="s">
        <v>15</v>
      </c>
    </row>
    <row r="27" spans="1:11" x14ac:dyDescent="0.25">
      <c r="A27" s="36">
        <v>45559</v>
      </c>
      <c r="B27" s="20">
        <v>22020</v>
      </c>
      <c r="C27" s="2">
        <f>VLOOKUP($A27,級距!$A:$K,9,FALSE)</f>
        <v>8</v>
      </c>
      <c r="D27" s="2">
        <f>VLOOKUP($A27,級距!A:K,10,FALSE)</f>
        <v>8</v>
      </c>
      <c r="E27" s="2">
        <f>VLOOKUP($A27,級距!A:K,11,FALSE)</f>
        <v>4</v>
      </c>
      <c r="F27" s="2">
        <f t="shared" si="0"/>
        <v>1</v>
      </c>
    </row>
    <row r="28" spans="1:11" x14ac:dyDescent="0.25">
      <c r="A28" s="36">
        <v>45547</v>
      </c>
      <c r="B28" s="20">
        <v>-7679.999999999799</v>
      </c>
      <c r="C28" s="2">
        <f>VLOOKUP($A28,級距!$A:$K,9,FALSE)</f>
        <v>5</v>
      </c>
      <c r="D28" s="2">
        <f>VLOOKUP($A28,級距!A:K,10,FALSE)</f>
        <v>1</v>
      </c>
      <c r="E28" s="2">
        <f>VLOOKUP($A28,級距!A:K,11,FALSE)</f>
        <v>2</v>
      </c>
      <c r="F28" s="2">
        <f t="shared" si="0"/>
        <v>1</v>
      </c>
    </row>
    <row r="29" spans="1:11" x14ac:dyDescent="0.25">
      <c r="A29" s="36">
        <v>45541</v>
      </c>
      <c r="B29" s="20">
        <v>1420</v>
      </c>
      <c r="C29" s="2">
        <f>VLOOKUP($A29,級距!$A:$K,9,FALSE)</f>
        <v>10</v>
      </c>
      <c r="D29" s="2">
        <f>VLOOKUP($A29,級距!A:K,10,FALSE)</f>
        <v>5</v>
      </c>
      <c r="E29" s="2">
        <f>VLOOKUP($A29,級距!A:K,11,FALSE)</f>
        <v>1</v>
      </c>
      <c r="F29" s="2">
        <f t="shared" si="0"/>
        <v>1</v>
      </c>
    </row>
    <row r="30" spans="1:11" x14ac:dyDescent="0.25">
      <c r="A30" s="36">
        <v>45540</v>
      </c>
      <c r="B30" s="20">
        <v>23759.9999999998</v>
      </c>
      <c r="C30" s="2">
        <f>VLOOKUP($A30,級距!$A:$K,9,FALSE)</f>
        <v>10</v>
      </c>
      <c r="D30" s="2">
        <f>VLOOKUP($A30,級距!A:K,10,FALSE)</f>
        <v>10</v>
      </c>
      <c r="E30" s="2">
        <f>VLOOKUP($A30,級距!A:K,11,FALSE)</f>
        <v>4</v>
      </c>
      <c r="F30" s="2">
        <f t="shared" si="0"/>
        <v>1</v>
      </c>
    </row>
    <row r="31" spans="1:11" x14ac:dyDescent="0.25">
      <c r="A31" s="36">
        <v>45533</v>
      </c>
      <c r="B31" s="20">
        <v>3060</v>
      </c>
      <c r="C31" s="2">
        <f>VLOOKUP($A31,級距!$A:$K,9,FALSE)</f>
        <v>2</v>
      </c>
      <c r="D31" s="2">
        <f>VLOOKUP($A31,級距!A:K,10,FALSE)</f>
        <v>6</v>
      </c>
      <c r="E31" s="2">
        <f>VLOOKUP($A31,級距!A:K,11,FALSE)</f>
        <v>2</v>
      </c>
      <c r="F31" s="2">
        <f t="shared" si="0"/>
        <v>1</v>
      </c>
    </row>
    <row r="32" spans="1:11" x14ac:dyDescent="0.25">
      <c r="A32" s="36">
        <v>45526</v>
      </c>
      <c r="B32" s="20">
        <v>-7000.0000000002001</v>
      </c>
      <c r="C32" s="2">
        <f>VLOOKUP($A32,級距!$A:$K,9,FALSE)</f>
        <v>2</v>
      </c>
      <c r="D32" s="2">
        <f>VLOOKUP($A32,級距!A:K,10,FALSE)</f>
        <v>2</v>
      </c>
      <c r="E32" s="2">
        <f>VLOOKUP($A32,級距!A:K,11,FALSE)</f>
        <v>2</v>
      </c>
      <c r="F32" s="2">
        <f t="shared" si="0"/>
        <v>1</v>
      </c>
    </row>
    <row r="33" spans="1:6" x14ac:dyDescent="0.25">
      <c r="A33" s="36">
        <v>45509</v>
      </c>
      <c r="B33" s="20">
        <v>14760</v>
      </c>
      <c r="C33" s="2">
        <f>VLOOKUP($A33,級距!$A:$K,9,FALSE)</f>
        <v>10</v>
      </c>
      <c r="D33" s="2">
        <f>VLOOKUP($A33,級距!A:K,10,FALSE)</f>
        <v>6</v>
      </c>
      <c r="E33" s="2">
        <f>VLOOKUP($A33,級距!A:K,11,FALSE)</f>
        <v>1</v>
      </c>
      <c r="F33" s="2">
        <f t="shared" si="0"/>
        <v>1</v>
      </c>
    </row>
    <row r="34" spans="1:6" x14ac:dyDescent="0.25">
      <c r="A34" s="36">
        <v>45492</v>
      </c>
      <c r="B34" s="20">
        <v>2799.9999999997999</v>
      </c>
      <c r="C34" s="2">
        <f>VLOOKUP($A34,級距!$A:$K,9,FALSE)</f>
        <v>1</v>
      </c>
      <c r="D34" s="2">
        <f>VLOOKUP($A34,級距!A:K,10,FALSE)</f>
        <v>9</v>
      </c>
      <c r="E34" s="2">
        <f>VLOOKUP($A34,級距!A:K,11,FALSE)</f>
        <v>3</v>
      </c>
      <c r="F34" s="2">
        <f t="shared" si="0"/>
        <v>1</v>
      </c>
    </row>
    <row r="35" spans="1:6" x14ac:dyDescent="0.25">
      <c r="A35" s="36">
        <v>45490</v>
      </c>
      <c r="B35" s="20">
        <v>-16060</v>
      </c>
      <c r="C35" s="2">
        <f>VLOOKUP($A35,級距!$A:$K,9,FALSE)</f>
        <v>3</v>
      </c>
      <c r="D35" s="2">
        <f>VLOOKUP($A35,級距!A:K,10,FALSE)</f>
        <v>2</v>
      </c>
      <c r="E35" s="2">
        <f>VLOOKUP($A35,級距!A:K,11,FALSE)</f>
        <v>2</v>
      </c>
      <c r="F35" s="2">
        <f t="shared" si="0"/>
        <v>1</v>
      </c>
    </row>
    <row r="36" spans="1:6" x14ac:dyDescent="0.25">
      <c r="A36" s="36">
        <v>45488</v>
      </c>
      <c r="B36" s="20">
        <v>-10540</v>
      </c>
      <c r="C36" s="2">
        <f>VLOOKUP($A36,級距!$A:$K,9,FALSE)</f>
        <v>3</v>
      </c>
      <c r="D36" s="2">
        <f>VLOOKUP($A36,級距!A:K,10,FALSE)</f>
        <v>2</v>
      </c>
      <c r="E36" s="2">
        <f>VLOOKUP($A36,級距!A:K,11,FALSE)</f>
        <v>2</v>
      </c>
      <c r="F36" s="2">
        <f t="shared" si="0"/>
        <v>1</v>
      </c>
    </row>
    <row r="37" spans="1:6" x14ac:dyDescent="0.25">
      <c r="A37" s="36">
        <v>45470</v>
      </c>
      <c r="B37" s="20">
        <v>-2800</v>
      </c>
      <c r="C37" s="2">
        <f>VLOOKUP($A37,級距!$A:$K,9,FALSE)</f>
        <v>1</v>
      </c>
      <c r="D37" s="2">
        <f>VLOOKUP($A37,級距!A:K,10,FALSE)</f>
        <v>8</v>
      </c>
      <c r="E37" s="2">
        <f>VLOOKUP($A37,級距!A:K,11,FALSE)</f>
        <v>3</v>
      </c>
      <c r="F37" s="2">
        <f t="shared" si="0"/>
        <v>1</v>
      </c>
    </row>
    <row r="38" spans="1:6" x14ac:dyDescent="0.25">
      <c r="A38" s="36">
        <v>45464</v>
      </c>
      <c r="B38" s="20">
        <v>-21579.9999999998</v>
      </c>
      <c r="C38" s="2">
        <f>VLOOKUP($A38,級距!$A:$K,9,FALSE)</f>
        <v>9</v>
      </c>
      <c r="D38" s="2">
        <f>VLOOKUP($A38,級距!A:K,10,FALSE)</f>
        <v>5</v>
      </c>
      <c r="E38" s="2">
        <f>VLOOKUP($A38,級距!A:K,11,FALSE)</f>
        <v>1</v>
      </c>
      <c r="F38" s="2">
        <f t="shared" si="0"/>
        <v>1</v>
      </c>
    </row>
    <row r="39" spans="1:6" x14ac:dyDescent="0.25">
      <c r="A39" s="36">
        <v>45461</v>
      </c>
      <c r="B39" s="20">
        <v>1380</v>
      </c>
      <c r="C39" s="2">
        <f>VLOOKUP($A39,級距!$A:$K,9,FALSE)</f>
        <v>5</v>
      </c>
      <c r="D39" s="2">
        <f>VLOOKUP($A39,級距!A:K,10,FALSE)</f>
        <v>1</v>
      </c>
      <c r="E39" s="2">
        <f>VLOOKUP($A39,級距!A:K,11,FALSE)</f>
        <v>2</v>
      </c>
      <c r="F39" s="2">
        <f t="shared" si="0"/>
        <v>1</v>
      </c>
    </row>
    <row r="40" spans="1:6" x14ac:dyDescent="0.25">
      <c r="A40" s="36">
        <v>45453</v>
      </c>
      <c r="B40" s="20">
        <v>13660.000000000202</v>
      </c>
      <c r="C40" s="2">
        <f>VLOOKUP($A40,級距!$A:$K,9,FALSE)</f>
        <v>8</v>
      </c>
      <c r="D40" s="2">
        <f>VLOOKUP($A40,級距!A:K,10,FALSE)</f>
        <v>8</v>
      </c>
      <c r="E40" s="2">
        <f>VLOOKUP($A40,級距!A:K,11,FALSE)</f>
        <v>4</v>
      </c>
      <c r="F40" s="2">
        <f t="shared" si="0"/>
        <v>1</v>
      </c>
    </row>
    <row r="41" spans="1:6" x14ac:dyDescent="0.25">
      <c r="A41" s="36">
        <v>45442</v>
      </c>
      <c r="B41" s="20">
        <v>-13439.999999999798</v>
      </c>
      <c r="C41" s="2">
        <f>VLOOKUP($A41,級距!$A:$K,9,FALSE)</f>
        <v>8</v>
      </c>
      <c r="D41" s="2">
        <f>VLOOKUP($A41,級距!A:K,10,FALSE)</f>
        <v>2</v>
      </c>
      <c r="E41" s="2">
        <f>VLOOKUP($A41,級距!A:K,11,FALSE)</f>
        <v>1</v>
      </c>
      <c r="F41" s="2">
        <f t="shared" si="0"/>
        <v>1</v>
      </c>
    </row>
    <row r="42" spans="1:6" x14ac:dyDescent="0.25">
      <c r="A42" s="36">
        <v>45436</v>
      </c>
      <c r="B42" s="20">
        <v>-10080</v>
      </c>
      <c r="C42" s="2">
        <f>VLOOKUP($A42,級距!$A:$K,9,FALSE)</f>
        <v>3</v>
      </c>
      <c r="D42" s="2">
        <f>VLOOKUP($A42,級距!A:K,10,FALSE)</f>
        <v>4</v>
      </c>
      <c r="E42" s="2">
        <f>VLOOKUP($A42,級距!A:K,11,FALSE)</f>
        <v>2</v>
      </c>
      <c r="F42" s="2">
        <f t="shared" si="0"/>
        <v>1</v>
      </c>
    </row>
    <row r="43" spans="1:6" x14ac:dyDescent="0.25">
      <c r="A43" s="36">
        <v>45432</v>
      </c>
      <c r="B43" s="20">
        <v>-21899.9999999998</v>
      </c>
      <c r="C43" s="2">
        <f>VLOOKUP($A43,級距!$A:$K,9,FALSE)</f>
        <v>5</v>
      </c>
      <c r="D43" s="2">
        <f>VLOOKUP($A43,級距!A:K,10,FALSE)</f>
        <v>7</v>
      </c>
      <c r="E43" s="2">
        <f>VLOOKUP($A43,級距!A:K,11,FALSE)</f>
        <v>3</v>
      </c>
      <c r="F43" s="2">
        <f t="shared" si="0"/>
        <v>1</v>
      </c>
    </row>
    <row r="44" spans="1:6" x14ac:dyDescent="0.25">
      <c r="A44" s="36">
        <v>45421</v>
      </c>
      <c r="B44" s="20">
        <v>5760.0000000002001</v>
      </c>
      <c r="C44" s="2">
        <f>VLOOKUP($A44,級距!$A:$K,9,FALSE)</f>
        <v>4</v>
      </c>
      <c r="D44" s="2">
        <f>VLOOKUP($A44,級距!A:K,10,FALSE)</f>
        <v>4</v>
      </c>
      <c r="E44" s="2">
        <f>VLOOKUP($A44,級距!A:K,11,FALSE)</f>
        <v>2</v>
      </c>
      <c r="F44" s="2">
        <f t="shared" si="0"/>
        <v>1</v>
      </c>
    </row>
    <row r="45" spans="1:6" x14ac:dyDescent="0.25">
      <c r="A45" s="36">
        <v>45404</v>
      </c>
      <c r="B45" s="20">
        <v>400</v>
      </c>
      <c r="C45" s="2">
        <f>VLOOKUP($A45,級距!$A:$K,9,FALSE)</f>
        <v>7</v>
      </c>
      <c r="D45" s="2">
        <f>VLOOKUP($A45,級距!A:K,10,FALSE)</f>
        <v>6</v>
      </c>
      <c r="E45" s="2">
        <f>VLOOKUP($A45,級距!A:K,11,FALSE)</f>
        <v>1</v>
      </c>
      <c r="F45" s="2">
        <f t="shared" si="0"/>
        <v>1</v>
      </c>
    </row>
    <row r="46" spans="1:6" x14ac:dyDescent="0.25">
      <c r="A46" s="36">
        <v>45399</v>
      </c>
      <c r="B46" s="20">
        <v>3000</v>
      </c>
      <c r="C46" s="2">
        <f>VLOOKUP($A46,級距!$A:$K,9,FALSE)</f>
        <v>9</v>
      </c>
      <c r="D46" s="2">
        <f>VLOOKUP($A46,級距!A:K,10,FALSE)</f>
        <v>8</v>
      </c>
      <c r="E46" s="2">
        <f>VLOOKUP($A46,級距!A:K,11,FALSE)</f>
        <v>4</v>
      </c>
      <c r="F46" s="2">
        <f t="shared" si="0"/>
        <v>1</v>
      </c>
    </row>
    <row r="47" spans="1:6" x14ac:dyDescent="0.25">
      <c r="A47" s="36">
        <v>45391</v>
      </c>
      <c r="B47" s="20">
        <v>24300</v>
      </c>
      <c r="C47" s="2">
        <f>VLOOKUP($A47,級距!$A:$K,9,FALSE)</f>
        <v>10</v>
      </c>
      <c r="D47" s="2">
        <f>VLOOKUP($A47,級距!A:K,10,FALSE)</f>
        <v>10</v>
      </c>
      <c r="E47" s="2">
        <f>VLOOKUP($A47,級距!A:K,11,FALSE)</f>
        <v>4</v>
      </c>
      <c r="F47" s="2">
        <f t="shared" si="0"/>
        <v>1</v>
      </c>
    </row>
    <row r="48" spans="1:6" x14ac:dyDescent="0.25">
      <c r="A48" s="36">
        <v>45376</v>
      </c>
      <c r="B48" s="20">
        <v>10800.0000000002</v>
      </c>
      <c r="C48" s="2">
        <f>VLOOKUP($A48,級距!$A:$K,9,FALSE)</f>
        <v>7</v>
      </c>
      <c r="D48" s="2">
        <f>VLOOKUP($A48,級距!A:K,10,FALSE)</f>
        <v>5</v>
      </c>
      <c r="E48" s="2">
        <f>VLOOKUP($A48,級距!A:K,11,FALSE)</f>
        <v>1</v>
      </c>
      <c r="F48" s="2">
        <f t="shared" si="0"/>
        <v>1</v>
      </c>
    </row>
    <row r="49" spans="1:6" x14ac:dyDescent="0.25">
      <c r="A49" s="36">
        <v>45370</v>
      </c>
      <c r="B49" s="20">
        <v>-2600</v>
      </c>
      <c r="C49" s="2">
        <f>VLOOKUP($A49,級距!$A:$K,9,FALSE)</f>
        <v>5</v>
      </c>
      <c r="D49" s="2">
        <f>VLOOKUP($A49,級距!A:K,10,FALSE)</f>
        <v>5</v>
      </c>
      <c r="E49" s="2">
        <f>VLOOKUP($A49,級距!A:K,11,FALSE)</f>
        <v>2</v>
      </c>
      <c r="F49" s="2">
        <f t="shared" si="0"/>
        <v>1</v>
      </c>
    </row>
    <row r="50" spans="1:6" x14ac:dyDescent="0.25">
      <c r="A50" s="36">
        <v>45358</v>
      </c>
      <c r="B50" s="20">
        <v>-6500</v>
      </c>
      <c r="C50" s="2">
        <f>VLOOKUP($A50,級距!$A:$K,9,FALSE)</f>
        <v>5</v>
      </c>
      <c r="D50" s="2">
        <f>VLOOKUP($A50,級距!A:K,10,FALSE)</f>
        <v>3</v>
      </c>
      <c r="E50" s="2">
        <f>VLOOKUP($A50,級距!A:K,11,FALSE)</f>
        <v>2</v>
      </c>
      <c r="F50" s="2">
        <f t="shared" si="0"/>
        <v>1</v>
      </c>
    </row>
    <row r="51" spans="1:6" x14ac:dyDescent="0.25">
      <c r="A51" s="36">
        <v>45350</v>
      </c>
      <c r="B51" s="20">
        <v>7199.9999999997999</v>
      </c>
      <c r="C51" s="2">
        <f>VLOOKUP($A51,級距!$A:$K,9,FALSE)</f>
        <v>4</v>
      </c>
      <c r="D51" s="2">
        <f>VLOOKUP($A51,級距!A:K,10,FALSE)</f>
        <v>10</v>
      </c>
      <c r="E51" s="2">
        <f>VLOOKUP($A51,級距!A:K,11,FALSE)</f>
        <v>3</v>
      </c>
      <c r="F51" s="2">
        <f t="shared" si="0"/>
        <v>1</v>
      </c>
    </row>
    <row r="52" spans="1:6" x14ac:dyDescent="0.25">
      <c r="A52" s="36">
        <v>45342</v>
      </c>
      <c r="B52" s="20">
        <v>-2520.0000000002001</v>
      </c>
      <c r="C52" s="2">
        <f>VLOOKUP($A52,級距!$A:$K,9,FALSE)</f>
        <v>3</v>
      </c>
      <c r="D52" s="2">
        <f>VLOOKUP($A52,級距!A:K,10,FALSE)</f>
        <v>4</v>
      </c>
      <c r="E52" s="2">
        <f>VLOOKUP($A52,級距!A:K,11,FALSE)</f>
        <v>2</v>
      </c>
      <c r="F52" s="2">
        <f t="shared" si="0"/>
        <v>1</v>
      </c>
    </row>
    <row r="53" spans="1:6" x14ac:dyDescent="0.25">
      <c r="A53" s="36">
        <v>45331</v>
      </c>
      <c r="B53" s="20">
        <v>-3300</v>
      </c>
      <c r="C53" s="2">
        <f>VLOOKUP($A53,級距!$A:$K,9,FALSE)</f>
        <v>1</v>
      </c>
      <c r="D53" s="2">
        <f>VLOOKUP($A53,級距!A:K,10,FALSE)</f>
        <v>4</v>
      </c>
      <c r="E53" s="2">
        <f>VLOOKUP($A53,級距!A:K,11,FALSE)</f>
        <v>2</v>
      </c>
      <c r="F53" s="2">
        <f t="shared" si="0"/>
        <v>1</v>
      </c>
    </row>
    <row r="54" spans="1:6" x14ac:dyDescent="0.25">
      <c r="A54" s="36">
        <v>45324</v>
      </c>
      <c r="B54" s="20">
        <v>17920</v>
      </c>
      <c r="C54" s="2">
        <f>VLOOKUP($A54,級距!$A:$K,9,FALSE)</f>
        <v>5</v>
      </c>
      <c r="D54" s="2">
        <f>VLOOKUP($A54,級距!A:K,10,FALSE)</f>
        <v>9</v>
      </c>
      <c r="E54" s="2">
        <f>VLOOKUP($A54,級距!A:K,11,FALSE)</f>
        <v>3</v>
      </c>
      <c r="F54" s="2">
        <f t="shared" si="0"/>
        <v>1</v>
      </c>
    </row>
    <row r="55" spans="1:6" x14ac:dyDescent="0.25">
      <c r="A55" s="36">
        <v>45323</v>
      </c>
      <c r="B55" s="20">
        <v>-10560.0000000002</v>
      </c>
      <c r="C55" s="2">
        <f>VLOOKUP($A55,級距!$A:$K,9,FALSE)</f>
        <v>5</v>
      </c>
      <c r="D55" s="2">
        <f>VLOOKUP($A55,級距!A:K,10,FALSE)</f>
        <v>5</v>
      </c>
      <c r="E55" s="2">
        <f>VLOOKUP($A55,級距!A:K,11,FALSE)</f>
        <v>2</v>
      </c>
      <c r="F55" s="2">
        <f t="shared" si="0"/>
        <v>1</v>
      </c>
    </row>
    <row r="56" spans="1:6" x14ac:dyDescent="0.25">
      <c r="A56" s="36">
        <v>45322</v>
      </c>
      <c r="B56" s="20">
        <v>11999.9999999996</v>
      </c>
      <c r="C56" s="2">
        <f>VLOOKUP($A56,級距!$A:$K,9,FALSE)</f>
        <v>5</v>
      </c>
      <c r="D56" s="2">
        <f>VLOOKUP($A56,級距!A:K,10,FALSE)</f>
        <v>7</v>
      </c>
      <c r="E56" s="2">
        <f>VLOOKUP($A56,級距!A:K,11,FALSE)</f>
        <v>3</v>
      </c>
      <c r="F56" s="2">
        <f t="shared" si="0"/>
        <v>1</v>
      </c>
    </row>
    <row r="57" spans="1:6" x14ac:dyDescent="0.25">
      <c r="A57" s="36">
        <v>45316</v>
      </c>
      <c r="B57" s="20">
        <v>-960</v>
      </c>
      <c r="C57" s="2">
        <f>VLOOKUP($A57,級距!$A:$K,9,FALSE)</f>
        <v>4</v>
      </c>
      <c r="D57" s="2">
        <f>VLOOKUP($A57,級距!A:K,10,FALSE)</f>
        <v>6</v>
      </c>
      <c r="E57" s="2">
        <f>VLOOKUP($A57,級距!A:K,11,FALSE)</f>
        <v>2</v>
      </c>
      <c r="F57" s="2">
        <f t="shared" si="0"/>
        <v>1</v>
      </c>
    </row>
    <row r="58" spans="1:6" x14ac:dyDescent="0.25">
      <c r="A58" s="36">
        <v>45308</v>
      </c>
      <c r="B58" s="20">
        <v>17320</v>
      </c>
      <c r="C58" s="2">
        <f>VLOOKUP($A58,級距!$A:$K,9,FALSE)</f>
        <v>8</v>
      </c>
      <c r="D58" s="2">
        <f>VLOOKUP($A58,級距!A:K,10,FALSE)</f>
        <v>8</v>
      </c>
      <c r="E58" s="2">
        <f>VLOOKUP($A58,級距!A:K,11,FALSE)</f>
        <v>4</v>
      </c>
      <c r="F58" s="2">
        <f t="shared" si="0"/>
        <v>1</v>
      </c>
    </row>
    <row r="59" spans="1:6" x14ac:dyDescent="0.25">
      <c r="A59" s="36">
        <v>45301</v>
      </c>
      <c r="B59" s="20">
        <v>-4000</v>
      </c>
      <c r="C59" s="2">
        <f>VLOOKUP($A59,級距!$A:$K,9,FALSE)</f>
        <v>1</v>
      </c>
      <c r="D59" s="2">
        <f>VLOOKUP($A59,級距!A:K,10,FALSE)</f>
        <v>1</v>
      </c>
      <c r="E59" s="2">
        <f>VLOOKUP($A59,級距!A:K,11,FALSE)</f>
        <v>2</v>
      </c>
      <c r="F59" s="2">
        <f t="shared" si="0"/>
        <v>1</v>
      </c>
    </row>
    <row r="60" spans="1:6" x14ac:dyDescent="0.25">
      <c r="A60" s="36">
        <v>45295</v>
      </c>
      <c r="B60" s="20">
        <v>-8200</v>
      </c>
      <c r="C60" s="2">
        <f>VLOOKUP($A60,級距!$A:$K,9,FALSE)</f>
        <v>6</v>
      </c>
      <c r="D60" s="2">
        <f>VLOOKUP($A60,級距!A:K,10,FALSE)</f>
        <v>3</v>
      </c>
      <c r="E60" s="2">
        <f>VLOOKUP($A60,級距!A:K,11,FALSE)</f>
        <v>1</v>
      </c>
      <c r="F60" s="2">
        <f t="shared" si="0"/>
        <v>1</v>
      </c>
    </row>
    <row r="61" spans="1:6" x14ac:dyDescent="0.25">
      <c r="A61" s="36">
        <v>45257</v>
      </c>
      <c r="B61" s="20">
        <v>-9020</v>
      </c>
      <c r="C61" s="2">
        <f>VLOOKUP($A61,級距!$A:$K,9,FALSE)</f>
        <v>5</v>
      </c>
      <c r="D61" s="2">
        <f>VLOOKUP($A61,級距!A:K,10,FALSE)</f>
        <v>2</v>
      </c>
      <c r="E61" s="2">
        <f>VLOOKUP($A61,級距!A:K,11,FALSE)</f>
        <v>2</v>
      </c>
      <c r="F61" s="2">
        <f t="shared" si="0"/>
        <v>1</v>
      </c>
    </row>
    <row r="62" spans="1:6" x14ac:dyDescent="0.25">
      <c r="A62" s="36">
        <v>45254</v>
      </c>
      <c r="B62" s="20">
        <v>2900</v>
      </c>
      <c r="C62" s="2">
        <f>VLOOKUP($A62,級距!$A:$K,9,FALSE)</f>
        <v>5</v>
      </c>
      <c r="D62" s="2">
        <f>VLOOKUP($A62,級距!A:K,10,FALSE)</f>
        <v>5</v>
      </c>
      <c r="E62" s="2">
        <f>VLOOKUP($A62,級距!A:K,11,FALSE)</f>
        <v>2</v>
      </c>
      <c r="F62" s="2">
        <f t="shared" si="0"/>
        <v>1</v>
      </c>
    </row>
    <row r="63" spans="1:6" x14ac:dyDescent="0.25">
      <c r="A63" s="36">
        <v>45253</v>
      </c>
      <c r="B63" s="20">
        <v>7159.9999999999991</v>
      </c>
      <c r="C63" s="2">
        <f>VLOOKUP($A63,級距!$A:$K,9,FALSE)</f>
        <v>7</v>
      </c>
      <c r="D63" s="2">
        <f>VLOOKUP($A63,級距!A:K,10,FALSE)</f>
        <v>5</v>
      </c>
      <c r="E63" s="2">
        <f>VLOOKUP($A63,級距!A:K,11,FALSE)</f>
        <v>1</v>
      </c>
      <c r="F63" s="2">
        <f t="shared" si="0"/>
        <v>1</v>
      </c>
    </row>
    <row r="64" spans="1:6" x14ac:dyDescent="0.25">
      <c r="A64" s="36">
        <v>45233</v>
      </c>
      <c r="B64" s="20">
        <v>1500</v>
      </c>
      <c r="C64" s="2">
        <f>VLOOKUP($A64,級距!$A:$K,9,FALSE)</f>
        <v>4</v>
      </c>
      <c r="D64" s="2">
        <f>VLOOKUP($A64,級距!A:K,10,FALSE)</f>
        <v>1</v>
      </c>
      <c r="E64" s="2">
        <f>VLOOKUP($A64,級距!A:K,11,FALSE)</f>
        <v>2</v>
      </c>
      <c r="F64" s="2">
        <f t="shared" si="0"/>
        <v>1</v>
      </c>
    </row>
    <row r="65" spans="1:6" x14ac:dyDescent="0.25">
      <c r="A65" s="36">
        <v>45229</v>
      </c>
      <c r="B65" s="20">
        <v>-1080</v>
      </c>
      <c r="C65" s="2">
        <f>VLOOKUP($A65,級距!$A:$K,9,FALSE)</f>
        <v>9</v>
      </c>
      <c r="D65" s="2">
        <f>VLOOKUP($A65,級距!A:K,10,FALSE)</f>
        <v>8</v>
      </c>
      <c r="E65" s="2">
        <f>VLOOKUP($A65,級距!A:K,11,FALSE)</f>
        <v>4</v>
      </c>
      <c r="F65" s="2">
        <f t="shared" si="0"/>
        <v>1</v>
      </c>
    </row>
    <row r="66" spans="1:6" x14ac:dyDescent="0.25">
      <c r="A66" s="36">
        <v>45219</v>
      </c>
      <c r="B66" s="20">
        <v>18579.9999999998</v>
      </c>
      <c r="C66" s="2">
        <f>VLOOKUP($A66,級距!$A:$K,9,FALSE)</f>
        <v>9</v>
      </c>
      <c r="D66" s="2">
        <f>VLOOKUP($A66,級距!A:K,10,FALSE)</f>
        <v>9</v>
      </c>
      <c r="E66" s="2">
        <f>VLOOKUP($A66,級距!A:K,11,FALSE)</f>
        <v>4</v>
      </c>
      <c r="F66" s="2">
        <f t="shared" si="0"/>
        <v>1</v>
      </c>
    </row>
    <row r="67" spans="1:6" x14ac:dyDescent="0.25">
      <c r="A67" s="36">
        <v>45217</v>
      </c>
      <c r="B67" s="20">
        <v>-7700</v>
      </c>
      <c r="C67" s="2">
        <f>VLOOKUP($A67,級距!$A:$K,9,FALSE)</f>
        <v>10</v>
      </c>
      <c r="D67" s="2">
        <f>VLOOKUP($A67,級距!A:K,10,FALSE)</f>
        <v>7</v>
      </c>
      <c r="E67" s="2">
        <f>VLOOKUP($A67,級距!A:K,11,FALSE)</f>
        <v>4</v>
      </c>
      <c r="F67" s="2">
        <f t="shared" ref="F67:F130" si="1">IF(B67&lt;&gt;0,1,0)</f>
        <v>1</v>
      </c>
    </row>
    <row r="68" spans="1:6" x14ac:dyDescent="0.25">
      <c r="A68" s="36">
        <v>45203</v>
      </c>
      <c r="B68" s="20">
        <v>-1439.9999999997999</v>
      </c>
      <c r="C68" s="2">
        <f>VLOOKUP($A68,級距!$A:$K,9,FALSE)</f>
        <v>10</v>
      </c>
      <c r="D68" s="2">
        <f>VLOOKUP($A68,級距!A:K,10,FALSE)</f>
        <v>8</v>
      </c>
      <c r="E68" s="2">
        <f>VLOOKUP($A68,級距!A:K,11,FALSE)</f>
        <v>4</v>
      </c>
      <c r="F68" s="2">
        <f t="shared" si="1"/>
        <v>1</v>
      </c>
    </row>
    <row r="69" spans="1:6" x14ac:dyDescent="0.25">
      <c r="A69" s="36">
        <v>45196</v>
      </c>
      <c r="B69" s="20">
        <v>-5800</v>
      </c>
      <c r="C69" s="2">
        <f>VLOOKUP($A69,級距!$A:$K,9,FALSE)</f>
        <v>4</v>
      </c>
      <c r="D69" s="2">
        <f>VLOOKUP($A69,級距!A:K,10,FALSE)</f>
        <v>4</v>
      </c>
      <c r="E69" s="2">
        <f>VLOOKUP($A69,級距!A:K,11,FALSE)</f>
        <v>2</v>
      </c>
      <c r="F69" s="2">
        <f t="shared" si="1"/>
        <v>1</v>
      </c>
    </row>
    <row r="70" spans="1:6" x14ac:dyDescent="0.25">
      <c r="A70" s="36">
        <v>45177</v>
      </c>
      <c r="B70" s="20">
        <v>2400.0000000002001</v>
      </c>
      <c r="C70" s="2">
        <f>VLOOKUP($A70,級距!$A:$K,9,FALSE)</f>
        <v>1</v>
      </c>
      <c r="D70" s="2">
        <f>VLOOKUP($A70,級距!A:K,10,FALSE)</f>
        <v>7</v>
      </c>
      <c r="E70" s="2">
        <f>VLOOKUP($A70,級距!A:K,11,FALSE)</f>
        <v>3</v>
      </c>
      <c r="F70" s="2">
        <f t="shared" si="1"/>
        <v>1</v>
      </c>
    </row>
    <row r="71" spans="1:6" x14ac:dyDescent="0.25">
      <c r="A71" s="36">
        <v>45175</v>
      </c>
      <c r="B71" s="20">
        <v>-8200</v>
      </c>
      <c r="C71" s="2">
        <f>VLOOKUP($A71,級距!$A:$K,9,FALSE)</f>
        <v>3</v>
      </c>
      <c r="D71" s="2">
        <f>VLOOKUP($A71,級距!A:K,10,FALSE)</f>
        <v>4</v>
      </c>
      <c r="E71" s="2">
        <f>VLOOKUP($A71,級距!A:K,11,FALSE)</f>
        <v>2</v>
      </c>
      <c r="F71" s="2">
        <f t="shared" si="1"/>
        <v>1</v>
      </c>
    </row>
    <row r="72" spans="1:6" x14ac:dyDescent="0.25">
      <c r="A72" s="36">
        <v>45168</v>
      </c>
      <c r="B72" s="20">
        <v>-10559.9999999998</v>
      </c>
      <c r="C72" s="2">
        <f>VLOOKUP($A72,級距!$A:$K,9,FALSE)</f>
        <v>1</v>
      </c>
      <c r="D72" s="2">
        <f>VLOOKUP($A72,級距!A:K,10,FALSE)</f>
        <v>5</v>
      </c>
      <c r="E72" s="2">
        <f>VLOOKUP($A72,級距!A:K,11,FALSE)</f>
        <v>2</v>
      </c>
      <c r="F72" s="2">
        <f t="shared" si="1"/>
        <v>1</v>
      </c>
    </row>
    <row r="73" spans="1:6" x14ac:dyDescent="0.25">
      <c r="A73" s="36">
        <v>45162</v>
      </c>
      <c r="B73" s="20">
        <v>5319.9999999997999</v>
      </c>
      <c r="C73" s="2">
        <f>VLOOKUP($A73,級距!$A:$K,9,FALSE)</f>
        <v>4</v>
      </c>
      <c r="D73" s="2">
        <f>VLOOKUP($A73,級距!A:K,10,FALSE)</f>
        <v>3</v>
      </c>
      <c r="E73" s="2">
        <f>VLOOKUP($A73,級距!A:K,11,FALSE)</f>
        <v>2</v>
      </c>
      <c r="F73" s="2">
        <f t="shared" si="1"/>
        <v>1</v>
      </c>
    </row>
    <row r="74" spans="1:6" x14ac:dyDescent="0.25">
      <c r="A74" s="36">
        <v>45160</v>
      </c>
      <c r="B74" s="20">
        <v>12620.0000000002</v>
      </c>
      <c r="C74" s="2">
        <f>VLOOKUP($A74,級距!$A:$K,9,FALSE)</f>
        <v>5</v>
      </c>
      <c r="D74" s="2">
        <f>VLOOKUP($A74,級距!A:K,10,FALSE)</f>
        <v>7</v>
      </c>
      <c r="E74" s="2">
        <f>VLOOKUP($A74,級距!A:K,11,FALSE)</f>
        <v>3</v>
      </c>
      <c r="F74" s="2">
        <f t="shared" si="1"/>
        <v>1</v>
      </c>
    </row>
    <row r="75" spans="1:6" x14ac:dyDescent="0.25">
      <c r="A75" s="36">
        <v>45156</v>
      </c>
      <c r="B75" s="20">
        <v>5680</v>
      </c>
      <c r="C75" s="2">
        <f>VLOOKUP($A75,級距!$A:$K,9,FALSE)</f>
        <v>6</v>
      </c>
      <c r="D75" s="2">
        <f>VLOOKUP($A75,級距!A:K,10,FALSE)</f>
        <v>5</v>
      </c>
      <c r="E75" s="2">
        <f>VLOOKUP($A75,級距!A:K,11,FALSE)</f>
        <v>1</v>
      </c>
      <c r="F75" s="2">
        <f t="shared" si="1"/>
        <v>1</v>
      </c>
    </row>
    <row r="76" spans="1:6" x14ac:dyDescent="0.25">
      <c r="A76" s="36">
        <v>45155</v>
      </c>
      <c r="B76" s="20">
        <v>-21339.9999999998</v>
      </c>
      <c r="C76" s="2">
        <f>VLOOKUP($A76,級距!$A:$K,9,FALSE)</f>
        <v>7</v>
      </c>
      <c r="D76" s="2">
        <f>VLOOKUP($A76,級距!A:K,10,FALSE)</f>
        <v>9</v>
      </c>
      <c r="E76" s="2">
        <f>VLOOKUP($A76,級距!A:K,11,FALSE)</f>
        <v>4</v>
      </c>
      <c r="F76" s="2">
        <f t="shared" si="1"/>
        <v>1</v>
      </c>
    </row>
    <row r="77" spans="1:6" x14ac:dyDescent="0.25">
      <c r="A77" s="36">
        <v>45154</v>
      </c>
      <c r="B77" s="20">
        <v>-4620</v>
      </c>
      <c r="C77" s="2">
        <f>VLOOKUP($A77,級距!$A:$K,9,FALSE)</f>
        <v>5</v>
      </c>
      <c r="D77" s="2">
        <f>VLOOKUP($A77,級距!A:K,10,FALSE)</f>
        <v>1</v>
      </c>
      <c r="E77" s="2">
        <f>VLOOKUP($A77,級距!A:K,11,FALSE)</f>
        <v>2</v>
      </c>
      <c r="F77" s="2">
        <f t="shared" si="1"/>
        <v>1</v>
      </c>
    </row>
    <row r="78" spans="1:6" x14ac:dyDescent="0.25">
      <c r="A78" s="36">
        <v>45153</v>
      </c>
      <c r="B78" s="20">
        <v>20959.9999999998</v>
      </c>
      <c r="C78" s="2">
        <f>VLOOKUP($A78,級距!$A:$K,9,FALSE)</f>
        <v>8</v>
      </c>
      <c r="D78" s="2">
        <f>VLOOKUP($A78,級距!A:K,10,FALSE)</f>
        <v>7</v>
      </c>
      <c r="E78" s="2">
        <f>VLOOKUP($A78,級距!A:K,11,FALSE)</f>
        <v>4</v>
      </c>
      <c r="F78" s="2">
        <f t="shared" si="1"/>
        <v>1</v>
      </c>
    </row>
    <row r="79" spans="1:6" x14ac:dyDescent="0.25">
      <c r="A79" s="36">
        <v>45148</v>
      </c>
      <c r="B79" s="20">
        <v>-22520</v>
      </c>
      <c r="C79" s="2">
        <f>VLOOKUP($A79,級距!$A:$K,9,FALSE)</f>
        <v>5</v>
      </c>
      <c r="D79" s="2">
        <f>VLOOKUP($A79,級距!A:K,10,FALSE)</f>
        <v>5</v>
      </c>
      <c r="E79" s="2">
        <f>VLOOKUP($A79,級距!A:K,11,FALSE)</f>
        <v>2</v>
      </c>
      <c r="F79" s="2">
        <f t="shared" si="1"/>
        <v>1</v>
      </c>
    </row>
    <row r="80" spans="1:6" x14ac:dyDescent="0.25">
      <c r="A80" s="36">
        <v>45141</v>
      </c>
      <c r="B80" s="20">
        <v>13900</v>
      </c>
      <c r="C80" s="2">
        <f>VLOOKUP($A80,級距!$A:$K,9,FALSE)</f>
        <v>8</v>
      </c>
      <c r="D80" s="2">
        <f>VLOOKUP($A80,級距!A:K,10,FALSE)</f>
        <v>9</v>
      </c>
      <c r="E80" s="2">
        <f>VLOOKUP($A80,級距!A:K,11,FALSE)</f>
        <v>4</v>
      </c>
      <c r="F80" s="2">
        <f t="shared" si="1"/>
        <v>1</v>
      </c>
    </row>
    <row r="81" spans="1:6" x14ac:dyDescent="0.25">
      <c r="A81" s="36">
        <v>45131</v>
      </c>
      <c r="B81" s="20">
        <v>3359.9999999997999</v>
      </c>
      <c r="C81" s="2">
        <f>VLOOKUP($A81,級距!$A:$K,9,FALSE)</f>
        <v>7</v>
      </c>
      <c r="D81" s="2">
        <f>VLOOKUP($A81,級距!A:K,10,FALSE)</f>
        <v>2</v>
      </c>
      <c r="E81" s="2">
        <f>VLOOKUP($A81,級距!A:K,11,FALSE)</f>
        <v>1</v>
      </c>
      <c r="F81" s="2">
        <f t="shared" si="1"/>
        <v>1</v>
      </c>
    </row>
    <row r="82" spans="1:6" x14ac:dyDescent="0.25">
      <c r="A82" s="36">
        <v>45128</v>
      </c>
      <c r="B82" s="20">
        <v>-12180</v>
      </c>
      <c r="C82" s="2">
        <f>VLOOKUP($A82,級距!$A:$K,9,FALSE)</f>
        <v>8</v>
      </c>
      <c r="D82" s="2">
        <f>VLOOKUP($A82,級距!A:K,10,FALSE)</f>
        <v>6</v>
      </c>
      <c r="E82" s="2">
        <f>VLOOKUP($A82,級距!A:K,11,FALSE)</f>
        <v>1</v>
      </c>
      <c r="F82" s="2">
        <f t="shared" si="1"/>
        <v>1</v>
      </c>
    </row>
    <row r="83" spans="1:6" x14ac:dyDescent="0.25">
      <c r="A83" s="36">
        <v>45121</v>
      </c>
      <c r="B83" s="20">
        <v>24280</v>
      </c>
      <c r="C83" s="2">
        <f>VLOOKUP($A83,級距!$A:$K,9,FALSE)</f>
        <v>9</v>
      </c>
      <c r="D83" s="2">
        <f>VLOOKUP($A83,級距!A:K,10,FALSE)</f>
        <v>9</v>
      </c>
      <c r="E83" s="2">
        <f>VLOOKUP($A83,級距!A:K,11,FALSE)</f>
        <v>4</v>
      </c>
      <c r="F83" s="2">
        <f t="shared" si="1"/>
        <v>1</v>
      </c>
    </row>
    <row r="84" spans="1:6" x14ac:dyDescent="0.25">
      <c r="A84" s="36">
        <v>45117</v>
      </c>
      <c r="B84" s="20">
        <v>-21300.0000000002</v>
      </c>
      <c r="C84" s="2">
        <f>VLOOKUP($A84,級距!$A:$K,9,FALSE)</f>
        <v>7</v>
      </c>
      <c r="D84" s="2">
        <f>VLOOKUP($A84,級距!A:K,10,FALSE)</f>
        <v>7</v>
      </c>
      <c r="E84" s="2">
        <f>VLOOKUP($A84,級距!A:K,11,FALSE)</f>
        <v>4</v>
      </c>
      <c r="F84" s="2">
        <f t="shared" si="1"/>
        <v>1</v>
      </c>
    </row>
    <row r="85" spans="1:6" x14ac:dyDescent="0.25">
      <c r="A85" s="36">
        <v>45113</v>
      </c>
      <c r="B85" s="20">
        <v>9560</v>
      </c>
      <c r="C85" s="2">
        <f>VLOOKUP($A85,級距!$A:$K,9,FALSE)</f>
        <v>8</v>
      </c>
      <c r="D85" s="2">
        <f>VLOOKUP($A85,級距!A:K,10,FALSE)</f>
        <v>7</v>
      </c>
      <c r="E85" s="2">
        <f>VLOOKUP($A85,級距!A:K,11,FALSE)</f>
        <v>4</v>
      </c>
      <c r="F85" s="2">
        <f t="shared" si="1"/>
        <v>1</v>
      </c>
    </row>
    <row r="86" spans="1:6" x14ac:dyDescent="0.25">
      <c r="A86" s="36">
        <v>45112</v>
      </c>
      <c r="B86" s="20">
        <v>-2660</v>
      </c>
      <c r="C86" s="2">
        <f>VLOOKUP($A86,級距!$A:$K,9,FALSE)</f>
        <v>2</v>
      </c>
      <c r="D86" s="2">
        <f>VLOOKUP($A86,級距!A:K,10,FALSE)</f>
        <v>1</v>
      </c>
      <c r="E86" s="2">
        <f>VLOOKUP($A86,級距!A:K,11,FALSE)</f>
        <v>2</v>
      </c>
      <c r="F86" s="2">
        <f t="shared" si="1"/>
        <v>1</v>
      </c>
    </row>
    <row r="87" spans="1:6" x14ac:dyDescent="0.25">
      <c r="A87" s="36">
        <v>45107</v>
      </c>
      <c r="B87" s="20">
        <v>7259.9999999999991</v>
      </c>
      <c r="C87" s="2">
        <f>VLOOKUP($A87,級距!$A:$K,9,FALSE)</f>
        <v>8</v>
      </c>
      <c r="D87" s="2">
        <f>VLOOKUP($A87,級距!A:K,10,FALSE)</f>
        <v>9</v>
      </c>
      <c r="E87" s="2">
        <f>VLOOKUP($A87,級距!A:K,11,FALSE)</f>
        <v>4</v>
      </c>
      <c r="F87" s="2">
        <f t="shared" si="1"/>
        <v>1</v>
      </c>
    </row>
    <row r="88" spans="1:6" x14ac:dyDescent="0.25">
      <c r="A88" s="36">
        <v>45104</v>
      </c>
      <c r="B88" s="20">
        <v>8280</v>
      </c>
      <c r="C88" s="2">
        <f>VLOOKUP($A88,級距!$A:$K,9,FALSE)</f>
        <v>7</v>
      </c>
      <c r="D88" s="2">
        <f>VLOOKUP($A88,級距!A:K,10,FALSE)</f>
        <v>8</v>
      </c>
      <c r="E88" s="2">
        <f>VLOOKUP($A88,級距!A:K,11,FALSE)</f>
        <v>4</v>
      </c>
      <c r="F88" s="2">
        <f t="shared" si="1"/>
        <v>1</v>
      </c>
    </row>
    <row r="89" spans="1:6" x14ac:dyDescent="0.25">
      <c r="A89" s="36">
        <v>45103</v>
      </c>
      <c r="B89" s="20">
        <v>8100</v>
      </c>
      <c r="C89" s="2">
        <f>VLOOKUP($A89,級距!$A:$K,9,FALSE)</f>
        <v>7</v>
      </c>
      <c r="D89" s="2">
        <f>VLOOKUP($A89,級距!A:K,10,FALSE)</f>
        <v>7</v>
      </c>
      <c r="E89" s="2">
        <f>VLOOKUP($A89,級距!A:K,11,FALSE)</f>
        <v>4</v>
      </c>
      <c r="F89" s="2">
        <f t="shared" si="1"/>
        <v>1</v>
      </c>
    </row>
    <row r="90" spans="1:6" x14ac:dyDescent="0.25">
      <c r="A90" s="36">
        <v>45099</v>
      </c>
      <c r="B90" s="20">
        <v>5359.9999999999991</v>
      </c>
      <c r="C90" s="2">
        <f>VLOOKUP($A90,級距!$A:$K,9,FALSE)</f>
        <v>7</v>
      </c>
      <c r="D90" s="2">
        <f>VLOOKUP($A90,級距!A:K,10,FALSE)</f>
        <v>5</v>
      </c>
      <c r="E90" s="2">
        <f>VLOOKUP($A90,級距!A:K,11,FALSE)</f>
        <v>1</v>
      </c>
      <c r="F90" s="2">
        <f t="shared" si="1"/>
        <v>1</v>
      </c>
    </row>
    <row r="91" spans="1:6" x14ac:dyDescent="0.25">
      <c r="A91" s="36">
        <v>45098</v>
      </c>
      <c r="B91" s="20">
        <v>4320</v>
      </c>
      <c r="C91" s="2">
        <f>VLOOKUP($A91,級距!$A:$K,9,FALSE)</f>
        <v>8</v>
      </c>
      <c r="D91" s="2">
        <f>VLOOKUP($A91,級距!A:K,10,FALSE)</f>
        <v>6</v>
      </c>
      <c r="E91" s="2">
        <f>VLOOKUP($A91,級距!A:K,11,FALSE)</f>
        <v>1</v>
      </c>
      <c r="F91" s="2">
        <f t="shared" si="1"/>
        <v>1</v>
      </c>
    </row>
    <row r="92" spans="1:6" x14ac:dyDescent="0.25">
      <c r="A92" s="36">
        <v>45097</v>
      </c>
      <c r="B92" s="20">
        <v>9559.9999999997999</v>
      </c>
      <c r="C92" s="2">
        <f>VLOOKUP($A92,級距!$A:$K,9,FALSE)</f>
        <v>8</v>
      </c>
      <c r="D92" s="2">
        <f>VLOOKUP($A92,級距!A:K,10,FALSE)</f>
        <v>8</v>
      </c>
      <c r="E92" s="2">
        <f>VLOOKUP($A92,級距!A:K,11,FALSE)</f>
        <v>4</v>
      </c>
      <c r="F92" s="2">
        <f t="shared" si="1"/>
        <v>1</v>
      </c>
    </row>
    <row r="93" spans="1:6" x14ac:dyDescent="0.25">
      <c r="A93" s="36">
        <v>45093</v>
      </c>
      <c r="B93" s="20">
        <v>-22000.0000000002</v>
      </c>
      <c r="C93" s="2">
        <f>VLOOKUP($A93,級距!$A:$K,9,FALSE)</f>
        <v>7</v>
      </c>
      <c r="D93" s="2">
        <f>VLOOKUP($A93,級距!A:K,10,FALSE)</f>
        <v>4</v>
      </c>
      <c r="E93" s="2">
        <f>VLOOKUP($A93,級距!A:K,11,FALSE)</f>
        <v>1</v>
      </c>
      <c r="F93" s="2">
        <f t="shared" si="1"/>
        <v>1</v>
      </c>
    </row>
    <row r="94" spans="1:6" x14ac:dyDescent="0.25">
      <c r="A94" s="36">
        <v>45078</v>
      </c>
      <c r="B94" s="20">
        <v>8879.9999999997999</v>
      </c>
      <c r="C94" s="2">
        <f>VLOOKUP($A94,級距!$A:$K,9,FALSE)</f>
        <v>6</v>
      </c>
      <c r="D94" s="2">
        <f>VLOOKUP($A94,級距!A:K,10,FALSE)</f>
        <v>6</v>
      </c>
      <c r="E94" s="2">
        <f>VLOOKUP($A94,級距!A:K,11,FALSE)</f>
        <v>1</v>
      </c>
      <c r="F94" s="2">
        <f t="shared" si="1"/>
        <v>1</v>
      </c>
    </row>
    <row r="95" spans="1:6" x14ac:dyDescent="0.25">
      <c r="A95" s="36">
        <v>45072</v>
      </c>
      <c r="B95" s="20">
        <v>-879.99999999980002</v>
      </c>
      <c r="C95" s="2">
        <f>VLOOKUP($A95,級距!$A:$K,9,FALSE)</f>
        <v>5</v>
      </c>
      <c r="D95" s="2">
        <f>VLOOKUP($A95,級距!A:K,10,FALSE)</f>
        <v>6</v>
      </c>
      <c r="E95" s="2">
        <f>VLOOKUP($A95,級距!A:K,11,FALSE)</f>
        <v>2</v>
      </c>
      <c r="F95" s="2">
        <f t="shared" si="1"/>
        <v>1</v>
      </c>
    </row>
    <row r="96" spans="1:6" x14ac:dyDescent="0.25">
      <c r="A96" s="36">
        <v>45071</v>
      </c>
      <c r="B96" s="20">
        <v>-9180</v>
      </c>
      <c r="C96" s="2">
        <f>VLOOKUP($A96,級距!$A:$K,9,FALSE)</f>
        <v>5</v>
      </c>
      <c r="D96" s="2">
        <f>VLOOKUP($A96,級距!A:K,10,FALSE)</f>
        <v>5</v>
      </c>
      <c r="E96" s="2">
        <f>VLOOKUP($A96,級距!A:K,11,FALSE)</f>
        <v>2</v>
      </c>
      <c r="F96" s="2">
        <f t="shared" si="1"/>
        <v>1</v>
      </c>
    </row>
    <row r="97" spans="1:6" x14ac:dyDescent="0.25">
      <c r="A97" s="36">
        <v>45069</v>
      </c>
      <c r="B97" s="20">
        <v>-6700</v>
      </c>
      <c r="C97" s="2">
        <f>VLOOKUP($A97,級距!$A:$K,9,FALSE)</f>
        <v>8</v>
      </c>
      <c r="D97" s="2">
        <f>VLOOKUP($A97,級距!A:K,10,FALSE)</f>
        <v>2</v>
      </c>
      <c r="E97" s="2">
        <f>VLOOKUP($A97,級距!A:K,11,FALSE)</f>
        <v>1</v>
      </c>
      <c r="F97" s="2">
        <f t="shared" si="1"/>
        <v>1</v>
      </c>
    </row>
    <row r="98" spans="1:6" x14ac:dyDescent="0.25">
      <c r="A98" s="36">
        <v>45063</v>
      </c>
      <c r="B98" s="20">
        <v>18460.000000000004</v>
      </c>
      <c r="C98" s="2">
        <f>VLOOKUP($A98,級距!$A:$K,9,FALSE)</f>
        <v>10</v>
      </c>
      <c r="D98" s="2">
        <f>VLOOKUP($A98,級距!A:K,10,FALSE)</f>
        <v>6</v>
      </c>
      <c r="E98" s="2">
        <f>VLOOKUP($A98,級距!A:K,11,FALSE)</f>
        <v>1</v>
      </c>
      <c r="F98" s="2">
        <f t="shared" si="1"/>
        <v>1</v>
      </c>
    </row>
    <row r="99" spans="1:6" x14ac:dyDescent="0.25">
      <c r="A99" s="36">
        <v>45048</v>
      </c>
      <c r="B99" s="20">
        <v>1140</v>
      </c>
      <c r="C99" s="2">
        <f>VLOOKUP($A99,級距!$A:$K,9,FALSE)</f>
        <v>5</v>
      </c>
      <c r="D99" s="2">
        <f>VLOOKUP($A99,級距!A:K,10,FALSE)</f>
        <v>7</v>
      </c>
      <c r="E99" s="2">
        <f>VLOOKUP($A99,級距!A:K,11,FALSE)</f>
        <v>3</v>
      </c>
      <c r="F99" s="2">
        <f t="shared" si="1"/>
        <v>1</v>
      </c>
    </row>
    <row r="100" spans="1:6" x14ac:dyDescent="0.25">
      <c r="A100" s="36">
        <v>45044</v>
      </c>
      <c r="B100" s="20">
        <v>-21200</v>
      </c>
      <c r="C100" s="2">
        <f>VLOOKUP($A100,級距!$A:$K,9,FALSE)</f>
        <v>8</v>
      </c>
      <c r="D100" s="2">
        <f>VLOOKUP($A100,級距!A:K,10,FALSE)</f>
        <v>7</v>
      </c>
      <c r="E100" s="2">
        <f>VLOOKUP($A100,級距!A:K,11,FALSE)</f>
        <v>4</v>
      </c>
      <c r="F100" s="2">
        <f t="shared" si="1"/>
        <v>1</v>
      </c>
    </row>
    <row r="101" spans="1:6" x14ac:dyDescent="0.25">
      <c r="A101" s="36">
        <v>45043</v>
      </c>
      <c r="B101" s="20">
        <v>2160</v>
      </c>
      <c r="C101" s="2">
        <f>VLOOKUP($A101,級距!$A:$K,9,FALSE)</f>
        <v>6</v>
      </c>
      <c r="D101" s="2">
        <f>VLOOKUP($A101,級距!A:K,10,FALSE)</f>
        <v>8</v>
      </c>
      <c r="E101" s="2">
        <f>VLOOKUP($A101,級距!A:K,11,FALSE)</f>
        <v>4</v>
      </c>
      <c r="F101" s="2">
        <f t="shared" si="1"/>
        <v>1</v>
      </c>
    </row>
    <row r="102" spans="1:6" x14ac:dyDescent="0.25">
      <c r="A102" s="36">
        <v>45042</v>
      </c>
      <c r="B102" s="20">
        <v>-5400</v>
      </c>
      <c r="C102" s="2">
        <f>VLOOKUP($A102,級距!$A:$K,9,FALSE)</f>
        <v>5</v>
      </c>
      <c r="D102" s="2">
        <f>VLOOKUP($A102,級距!A:K,10,FALSE)</f>
        <v>5</v>
      </c>
      <c r="E102" s="2">
        <f>VLOOKUP($A102,級距!A:K,11,FALSE)</f>
        <v>2</v>
      </c>
      <c r="F102" s="2">
        <f t="shared" si="1"/>
        <v>1</v>
      </c>
    </row>
    <row r="103" spans="1:6" x14ac:dyDescent="0.25">
      <c r="A103" s="36">
        <v>45040</v>
      </c>
      <c r="B103" s="20">
        <v>-9520</v>
      </c>
      <c r="C103" s="2">
        <f>VLOOKUP($A103,級距!$A:$K,9,FALSE)</f>
        <v>3</v>
      </c>
      <c r="D103" s="2">
        <f>VLOOKUP($A103,級距!A:K,10,FALSE)</f>
        <v>7</v>
      </c>
      <c r="E103" s="2">
        <f>VLOOKUP($A103,級距!A:K,11,FALSE)</f>
        <v>3</v>
      </c>
      <c r="F103" s="2">
        <f t="shared" si="1"/>
        <v>1</v>
      </c>
    </row>
    <row r="104" spans="1:6" x14ac:dyDescent="0.25">
      <c r="A104" s="36">
        <v>45037</v>
      </c>
      <c r="B104" s="20">
        <v>880.00000000000011</v>
      </c>
      <c r="C104" s="2">
        <f>VLOOKUP($A104,級距!$A:$K,9,FALSE)</f>
        <v>8</v>
      </c>
      <c r="D104" s="2">
        <f>VLOOKUP($A104,級距!A:K,10,FALSE)</f>
        <v>4</v>
      </c>
      <c r="E104" s="2">
        <f>VLOOKUP($A104,級距!A:K,11,FALSE)</f>
        <v>1</v>
      </c>
      <c r="F104" s="2">
        <f t="shared" si="1"/>
        <v>1</v>
      </c>
    </row>
    <row r="105" spans="1:6" x14ac:dyDescent="0.25">
      <c r="A105" s="36">
        <v>45036</v>
      </c>
      <c r="B105" s="20">
        <v>9680</v>
      </c>
      <c r="C105" s="2">
        <f>VLOOKUP($A105,級距!$A:$K,9,FALSE)</f>
        <v>8</v>
      </c>
      <c r="D105" s="2">
        <f>VLOOKUP($A105,級距!A:K,10,FALSE)</f>
        <v>6</v>
      </c>
      <c r="E105" s="2">
        <f>VLOOKUP($A105,級距!A:K,11,FALSE)</f>
        <v>1</v>
      </c>
      <c r="F105" s="2">
        <f t="shared" si="1"/>
        <v>1</v>
      </c>
    </row>
    <row r="106" spans="1:6" x14ac:dyDescent="0.25">
      <c r="A106" s="36">
        <v>45021</v>
      </c>
      <c r="B106" s="20">
        <v>27579.999999999804</v>
      </c>
      <c r="C106" s="2">
        <f>VLOOKUP($A106,級距!$A:$K,9,FALSE)</f>
        <v>8</v>
      </c>
      <c r="D106" s="2">
        <f>VLOOKUP($A106,級距!A:K,10,FALSE)</f>
        <v>9</v>
      </c>
      <c r="E106" s="2">
        <f>VLOOKUP($A106,級距!A:K,11,FALSE)</f>
        <v>4</v>
      </c>
      <c r="F106" s="2">
        <f t="shared" si="1"/>
        <v>1</v>
      </c>
    </row>
    <row r="107" spans="1:6" x14ac:dyDescent="0.25">
      <c r="A107" s="36">
        <v>45005</v>
      </c>
      <c r="B107" s="20">
        <v>-20960</v>
      </c>
      <c r="C107" s="2">
        <f>VLOOKUP($A107,級距!$A:$K,9,FALSE)</f>
        <v>10</v>
      </c>
      <c r="D107" s="2">
        <f>VLOOKUP($A107,級距!A:K,10,FALSE)</f>
        <v>2</v>
      </c>
      <c r="E107" s="2">
        <f>VLOOKUP($A107,級距!A:K,11,FALSE)</f>
        <v>1</v>
      </c>
      <c r="F107" s="2">
        <f t="shared" si="1"/>
        <v>1</v>
      </c>
    </row>
    <row r="108" spans="1:6" x14ac:dyDescent="0.25">
      <c r="A108" s="36">
        <v>45002</v>
      </c>
      <c r="B108" s="20">
        <v>-1260.0000000000002</v>
      </c>
      <c r="C108" s="2">
        <f>VLOOKUP($A108,級距!$A:$K,9,FALSE)</f>
        <v>7</v>
      </c>
      <c r="D108" s="2">
        <f>VLOOKUP($A108,級距!A:K,10,FALSE)</f>
        <v>1</v>
      </c>
      <c r="E108" s="2">
        <f>VLOOKUP($A108,級距!A:K,11,FALSE)</f>
        <v>1</v>
      </c>
      <c r="F108" s="2">
        <f t="shared" si="1"/>
        <v>1</v>
      </c>
    </row>
    <row r="109" spans="1:6" x14ac:dyDescent="0.25">
      <c r="A109" s="36">
        <v>44999</v>
      </c>
      <c r="B109" s="20">
        <v>34800</v>
      </c>
      <c r="C109" s="2">
        <f>VLOOKUP($A109,級距!$A:$K,9,FALSE)</f>
        <v>10</v>
      </c>
      <c r="D109" s="2">
        <f>VLOOKUP($A109,級距!A:K,10,FALSE)</f>
        <v>8</v>
      </c>
      <c r="E109" s="2">
        <f>VLOOKUP($A109,級距!A:K,11,FALSE)</f>
        <v>4</v>
      </c>
      <c r="F109" s="2">
        <f t="shared" si="1"/>
        <v>1</v>
      </c>
    </row>
    <row r="110" spans="1:6" x14ac:dyDescent="0.25">
      <c r="A110" s="36">
        <v>44998</v>
      </c>
      <c r="B110" s="20">
        <v>75200</v>
      </c>
      <c r="C110" s="2">
        <f>VLOOKUP($A110,級距!$A:$K,9,FALSE)</f>
        <v>10</v>
      </c>
      <c r="D110" s="2">
        <f>VLOOKUP($A110,級距!A:K,10,FALSE)</f>
        <v>9</v>
      </c>
      <c r="E110" s="2">
        <f>VLOOKUP($A110,級距!A:K,11,FALSE)</f>
        <v>4</v>
      </c>
      <c r="F110" s="2">
        <f t="shared" si="1"/>
        <v>1</v>
      </c>
    </row>
    <row r="111" spans="1:6" x14ac:dyDescent="0.25">
      <c r="A111" s="36">
        <v>44995</v>
      </c>
      <c r="B111" s="20">
        <v>-6719.9999999997999</v>
      </c>
      <c r="C111" s="2">
        <f>VLOOKUP($A111,級距!$A:$K,9,FALSE)</f>
        <v>1</v>
      </c>
      <c r="D111" s="2">
        <f>VLOOKUP($A111,級距!A:K,10,FALSE)</f>
        <v>1</v>
      </c>
      <c r="E111" s="2">
        <f>VLOOKUP($A111,級距!A:K,11,FALSE)</f>
        <v>2</v>
      </c>
      <c r="F111" s="2">
        <f t="shared" si="1"/>
        <v>1</v>
      </c>
    </row>
    <row r="112" spans="1:6" x14ac:dyDescent="0.25">
      <c r="A112" s="36">
        <v>44992</v>
      </c>
      <c r="B112" s="20">
        <v>5780</v>
      </c>
      <c r="C112" s="2">
        <f>VLOOKUP($A112,級距!$A:$K,9,FALSE)</f>
        <v>5</v>
      </c>
      <c r="D112" s="2">
        <f>VLOOKUP($A112,級距!A:K,10,FALSE)</f>
        <v>6</v>
      </c>
      <c r="E112" s="2">
        <f>VLOOKUP($A112,級距!A:K,11,FALSE)</f>
        <v>2</v>
      </c>
      <c r="F112" s="2">
        <f t="shared" si="1"/>
        <v>1</v>
      </c>
    </row>
    <row r="113" spans="1:6" x14ac:dyDescent="0.25">
      <c r="A113" s="36">
        <v>44981</v>
      </c>
      <c r="B113" s="20">
        <v>22119.9999999998</v>
      </c>
      <c r="C113" s="2">
        <f>VLOOKUP($A113,級距!$A:$K,9,FALSE)</f>
        <v>8</v>
      </c>
      <c r="D113" s="2">
        <f>VLOOKUP($A113,級距!A:K,10,FALSE)</f>
        <v>10</v>
      </c>
      <c r="E113" s="2">
        <f>VLOOKUP($A113,級距!A:K,11,FALSE)</f>
        <v>4</v>
      </c>
      <c r="F113" s="2">
        <f t="shared" si="1"/>
        <v>1</v>
      </c>
    </row>
    <row r="114" spans="1:6" x14ac:dyDescent="0.25">
      <c r="A114" s="36">
        <v>44980</v>
      </c>
      <c r="B114" s="20">
        <v>2600</v>
      </c>
      <c r="C114" s="2">
        <f>VLOOKUP($A114,級距!$A:$K,9,FALSE)</f>
        <v>3</v>
      </c>
      <c r="D114" s="2">
        <f>VLOOKUP($A114,級距!A:K,10,FALSE)</f>
        <v>4</v>
      </c>
      <c r="E114" s="2">
        <f>VLOOKUP($A114,級距!A:K,11,FALSE)</f>
        <v>2</v>
      </c>
      <c r="F114" s="2">
        <f t="shared" si="1"/>
        <v>1</v>
      </c>
    </row>
    <row r="115" spans="1:6" x14ac:dyDescent="0.25">
      <c r="A115" s="36">
        <v>44979</v>
      </c>
      <c r="B115" s="20">
        <v>7800</v>
      </c>
      <c r="C115" s="2">
        <f>VLOOKUP($A115,級距!$A:$K,9,FALSE)</f>
        <v>3</v>
      </c>
      <c r="D115" s="2">
        <f>VLOOKUP($A115,級距!A:K,10,FALSE)</f>
        <v>9</v>
      </c>
      <c r="E115" s="2">
        <f>VLOOKUP($A115,級距!A:K,11,FALSE)</f>
        <v>3</v>
      </c>
      <c r="F115" s="2">
        <f t="shared" si="1"/>
        <v>1</v>
      </c>
    </row>
    <row r="116" spans="1:6" x14ac:dyDescent="0.25">
      <c r="A116" s="36">
        <v>44967</v>
      </c>
      <c r="B116" s="20">
        <v>-3200</v>
      </c>
      <c r="C116" s="2">
        <f>VLOOKUP($A116,級距!$A:$K,9,FALSE)</f>
        <v>2</v>
      </c>
      <c r="D116" s="2">
        <f>VLOOKUP($A116,級距!A:K,10,FALSE)</f>
        <v>3</v>
      </c>
      <c r="E116" s="2">
        <f>VLOOKUP($A116,級距!A:K,11,FALSE)</f>
        <v>2</v>
      </c>
      <c r="F116" s="2">
        <f t="shared" si="1"/>
        <v>1</v>
      </c>
    </row>
    <row r="117" spans="1:6" x14ac:dyDescent="0.25">
      <c r="A117" s="36">
        <v>44963</v>
      </c>
      <c r="B117" s="20">
        <v>1199.9999999997999</v>
      </c>
      <c r="C117" s="2">
        <f>VLOOKUP($A117,級距!$A:$K,9,FALSE)</f>
        <v>1</v>
      </c>
      <c r="D117" s="2">
        <f>VLOOKUP($A117,級距!A:K,10,FALSE)</f>
        <v>6</v>
      </c>
      <c r="E117" s="2">
        <f>VLOOKUP($A117,級距!A:K,11,FALSE)</f>
        <v>2</v>
      </c>
      <c r="F117" s="2">
        <f t="shared" si="1"/>
        <v>1</v>
      </c>
    </row>
    <row r="118" spans="1:6" x14ac:dyDescent="0.25">
      <c r="A118" s="36">
        <v>44949</v>
      </c>
      <c r="B118" s="20">
        <v>-13920.0000000002</v>
      </c>
      <c r="C118" s="2">
        <f>VLOOKUP($A118,級距!$A:$K,9,FALSE)</f>
        <v>3</v>
      </c>
      <c r="D118" s="2">
        <f>VLOOKUP($A118,級距!A:K,10,FALSE)</f>
        <v>6</v>
      </c>
      <c r="E118" s="2">
        <f>VLOOKUP($A118,級距!A:K,11,FALSE)</f>
        <v>2</v>
      </c>
      <c r="F118" s="2">
        <f t="shared" si="1"/>
        <v>1</v>
      </c>
    </row>
    <row r="119" spans="1:6" x14ac:dyDescent="0.25">
      <c r="A119" s="36">
        <v>44946</v>
      </c>
      <c r="B119" s="20">
        <v>7500</v>
      </c>
      <c r="C119" s="2">
        <f>VLOOKUP($A119,級距!$A:$K,9,FALSE)</f>
        <v>4</v>
      </c>
      <c r="D119" s="2">
        <f>VLOOKUP($A119,級距!A:K,10,FALSE)</f>
        <v>6</v>
      </c>
      <c r="E119" s="2">
        <f>VLOOKUP($A119,級距!A:K,11,FALSE)</f>
        <v>2</v>
      </c>
      <c r="F119" s="2">
        <f t="shared" si="1"/>
        <v>1</v>
      </c>
    </row>
    <row r="120" spans="1:6" x14ac:dyDescent="0.25">
      <c r="A120" s="36">
        <v>44931</v>
      </c>
      <c r="B120" s="20">
        <v>10119.9999999998</v>
      </c>
      <c r="C120" s="2">
        <f>VLOOKUP($A120,級距!$A:$K,9,FALSE)</f>
        <v>4</v>
      </c>
      <c r="D120" s="2">
        <f>VLOOKUP($A120,級距!A:K,10,FALSE)</f>
        <v>7</v>
      </c>
      <c r="E120" s="2">
        <f>VLOOKUP($A120,級距!A:K,11,FALSE)</f>
        <v>3</v>
      </c>
      <c r="F120" s="2">
        <f t="shared" si="1"/>
        <v>1</v>
      </c>
    </row>
    <row r="121" spans="1:6" x14ac:dyDescent="0.25">
      <c r="A121" s="36">
        <v>44930</v>
      </c>
      <c r="B121" s="20">
        <v>960</v>
      </c>
      <c r="C121" s="2">
        <f>VLOOKUP($A121,級距!$A:$K,9,FALSE)</f>
        <v>5</v>
      </c>
      <c r="D121" s="2">
        <f>VLOOKUP($A121,級距!A:K,10,FALSE)</f>
        <v>4</v>
      </c>
      <c r="E121" s="2">
        <f>VLOOKUP($A121,級距!A:K,11,FALSE)</f>
        <v>2</v>
      </c>
      <c r="F121" s="2">
        <f t="shared" si="1"/>
        <v>1</v>
      </c>
    </row>
    <row r="122" spans="1:6" x14ac:dyDescent="0.25">
      <c r="A122" s="36">
        <v>44922</v>
      </c>
      <c r="B122" s="20">
        <v>35059.999999999796</v>
      </c>
      <c r="C122" s="2">
        <f>VLOOKUP($A122,級距!$A:$K,9,FALSE)</f>
        <v>8</v>
      </c>
      <c r="D122" s="2">
        <f>VLOOKUP($A122,級距!A:K,10,FALSE)</f>
        <v>9</v>
      </c>
      <c r="E122" s="2">
        <f>VLOOKUP($A122,級距!A:K,11,FALSE)</f>
        <v>4</v>
      </c>
      <c r="F122" s="2">
        <f t="shared" si="1"/>
        <v>1</v>
      </c>
    </row>
    <row r="123" spans="1:6" x14ac:dyDescent="0.25">
      <c r="A123" s="36">
        <v>44903</v>
      </c>
      <c r="B123" s="20">
        <v>2299.9999999999995</v>
      </c>
      <c r="C123" s="2">
        <f>VLOOKUP($A123,級距!$A:$K,9,FALSE)</f>
        <v>2</v>
      </c>
      <c r="D123" s="2">
        <f>VLOOKUP($A123,級距!A:K,10,FALSE)</f>
        <v>6</v>
      </c>
      <c r="E123" s="2">
        <f>VLOOKUP($A123,級距!A:K,11,FALSE)</f>
        <v>2</v>
      </c>
      <c r="F123" s="2">
        <f t="shared" si="1"/>
        <v>1</v>
      </c>
    </row>
    <row r="124" spans="1:6" x14ac:dyDescent="0.25">
      <c r="A124" s="36">
        <v>44902</v>
      </c>
      <c r="B124" s="20">
        <v>600.00000000019998</v>
      </c>
      <c r="C124" s="2">
        <f>VLOOKUP($A124,級距!$A:$K,9,FALSE)</f>
        <v>3</v>
      </c>
      <c r="D124" s="2">
        <f>VLOOKUP($A124,級距!A:K,10,FALSE)</f>
        <v>2</v>
      </c>
      <c r="E124" s="2">
        <f>VLOOKUP($A124,級距!A:K,11,FALSE)</f>
        <v>2</v>
      </c>
      <c r="F124" s="2">
        <f t="shared" si="1"/>
        <v>1</v>
      </c>
    </row>
    <row r="125" spans="1:6" x14ac:dyDescent="0.25">
      <c r="A125" s="36">
        <v>44901</v>
      </c>
      <c r="B125" s="20">
        <v>0</v>
      </c>
      <c r="C125" s="2">
        <f>VLOOKUP($A125,級距!$A:$K,9,FALSE)</f>
        <v>2</v>
      </c>
      <c r="D125" s="2">
        <f>VLOOKUP($A125,級距!A:K,10,FALSE)</f>
        <v>4</v>
      </c>
      <c r="E125" s="2">
        <f>VLOOKUP($A125,級距!A:K,11,FALSE)</f>
        <v>2</v>
      </c>
      <c r="F125" s="2">
        <f t="shared" si="1"/>
        <v>0</v>
      </c>
    </row>
    <row r="126" spans="1:6" x14ac:dyDescent="0.25">
      <c r="A126" s="36">
        <v>44893</v>
      </c>
      <c r="B126" s="20">
        <v>-22320</v>
      </c>
      <c r="C126" s="2">
        <f>VLOOKUP($A126,級距!$A:$K,9,FALSE)</f>
        <v>3</v>
      </c>
      <c r="D126" s="2">
        <f>VLOOKUP($A126,級距!A:K,10,FALSE)</f>
        <v>3</v>
      </c>
      <c r="E126" s="2">
        <f>VLOOKUP($A126,級距!A:K,11,FALSE)</f>
        <v>2</v>
      </c>
      <c r="F126" s="2">
        <f t="shared" si="1"/>
        <v>1</v>
      </c>
    </row>
    <row r="127" spans="1:6" x14ac:dyDescent="0.25">
      <c r="A127" s="36">
        <v>44882</v>
      </c>
      <c r="B127" s="20">
        <v>-5100</v>
      </c>
      <c r="C127" s="2">
        <f>VLOOKUP($A127,級距!$A:$K,9,FALSE)</f>
        <v>1</v>
      </c>
      <c r="D127" s="2">
        <f>VLOOKUP($A127,級距!A:K,10,FALSE)</f>
        <v>1</v>
      </c>
      <c r="E127" s="2">
        <f>VLOOKUP($A127,級距!A:K,11,FALSE)</f>
        <v>2</v>
      </c>
      <c r="F127" s="2">
        <f t="shared" si="1"/>
        <v>1</v>
      </c>
    </row>
    <row r="128" spans="1:6" x14ac:dyDescent="0.25">
      <c r="A128" s="36">
        <v>44881</v>
      </c>
      <c r="B128" s="20">
        <v>3800</v>
      </c>
      <c r="C128" s="2">
        <f>VLOOKUP($A128,級距!$A:$K,9,FALSE)</f>
        <v>5</v>
      </c>
      <c r="D128" s="2">
        <f>VLOOKUP($A128,級距!A:K,10,FALSE)</f>
        <v>8</v>
      </c>
      <c r="E128" s="2">
        <f>VLOOKUP($A128,級距!A:K,11,FALSE)</f>
        <v>3</v>
      </c>
      <c r="F128" s="2">
        <f t="shared" si="1"/>
        <v>1</v>
      </c>
    </row>
    <row r="129" spans="1:6" x14ac:dyDescent="0.25">
      <c r="A129" s="36">
        <v>44845</v>
      </c>
      <c r="B129" s="20">
        <v>-2039.9999999999998</v>
      </c>
      <c r="C129" s="2">
        <f>VLOOKUP($A129,級距!$A:$K,9,FALSE)</f>
        <v>1</v>
      </c>
      <c r="D129" s="2">
        <f>VLOOKUP($A129,級距!A:K,10,FALSE)</f>
        <v>2</v>
      </c>
      <c r="E129" s="2">
        <f>VLOOKUP($A129,級距!A:K,11,FALSE)</f>
        <v>2</v>
      </c>
      <c r="F129" s="2">
        <f t="shared" si="1"/>
        <v>1</v>
      </c>
    </row>
    <row r="130" spans="1:6" x14ac:dyDescent="0.25">
      <c r="A130" s="36">
        <v>44844</v>
      </c>
      <c r="B130" s="20">
        <v>-6159.9999999997999</v>
      </c>
      <c r="C130" s="2">
        <f>VLOOKUP($A130,級距!$A:$K,9,FALSE)</f>
        <v>2</v>
      </c>
      <c r="D130" s="2">
        <f>VLOOKUP($A130,級距!A:K,10,FALSE)</f>
        <v>4</v>
      </c>
      <c r="E130" s="2">
        <f>VLOOKUP($A130,級距!A:K,11,FALSE)</f>
        <v>2</v>
      </c>
      <c r="F130" s="2">
        <f t="shared" si="1"/>
        <v>1</v>
      </c>
    </row>
    <row r="131" spans="1:6" x14ac:dyDescent="0.25">
      <c r="A131" s="36">
        <v>44837</v>
      </c>
      <c r="B131" s="20">
        <v>27380.0000000002</v>
      </c>
      <c r="C131" s="2">
        <f>VLOOKUP($A131,級距!$A:$K,9,FALSE)</f>
        <v>8</v>
      </c>
      <c r="D131" s="2">
        <f>VLOOKUP($A131,級距!A:K,10,FALSE)</f>
        <v>7</v>
      </c>
      <c r="E131" s="2">
        <f>VLOOKUP($A131,級距!A:K,11,FALSE)</f>
        <v>4</v>
      </c>
      <c r="F131" s="2">
        <f t="shared" ref="F131:F194" si="2">IF(B131&lt;&gt;0,1,0)</f>
        <v>1</v>
      </c>
    </row>
    <row r="132" spans="1:6" x14ac:dyDescent="0.25">
      <c r="A132" s="36">
        <v>44830</v>
      </c>
      <c r="B132" s="20">
        <v>-3520.0000000000005</v>
      </c>
      <c r="C132" s="2">
        <f>VLOOKUP($A132,級距!$A:$K,9,FALSE)</f>
        <v>3</v>
      </c>
      <c r="D132" s="2">
        <f>VLOOKUP($A132,級距!A:K,10,FALSE)</f>
        <v>2</v>
      </c>
      <c r="E132" s="2">
        <f>VLOOKUP($A132,級距!A:K,11,FALSE)</f>
        <v>2</v>
      </c>
      <c r="F132" s="2">
        <f t="shared" si="2"/>
        <v>1</v>
      </c>
    </row>
    <row r="133" spans="1:6" x14ac:dyDescent="0.25">
      <c r="A133" s="36">
        <v>44827</v>
      </c>
      <c r="B133" s="20">
        <v>5740</v>
      </c>
      <c r="C133" s="2">
        <f>VLOOKUP($A133,級距!$A:$K,9,FALSE)</f>
        <v>5</v>
      </c>
      <c r="D133" s="2">
        <f>VLOOKUP($A133,級距!A:K,10,FALSE)</f>
        <v>9</v>
      </c>
      <c r="E133" s="2">
        <f>VLOOKUP($A133,級距!A:K,11,FALSE)</f>
        <v>3</v>
      </c>
      <c r="F133" s="2">
        <f t="shared" si="2"/>
        <v>1</v>
      </c>
    </row>
    <row r="134" spans="1:6" x14ac:dyDescent="0.25">
      <c r="A134" s="36">
        <v>44824</v>
      </c>
      <c r="B134" s="20">
        <v>-5000.0000000002001</v>
      </c>
      <c r="C134" s="2">
        <f>VLOOKUP($A134,級距!$A:$K,9,FALSE)</f>
        <v>2</v>
      </c>
      <c r="D134" s="2">
        <f>VLOOKUP($A134,級距!A:K,10,FALSE)</f>
        <v>3</v>
      </c>
      <c r="E134" s="2">
        <f>VLOOKUP($A134,級距!A:K,11,FALSE)</f>
        <v>2</v>
      </c>
      <c r="F134" s="2">
        <f t="shared" si="2"/>
        <v>1</v>
      </c>
    </row>
    <row r="135" spans="1:6" x14ac:dyDescent="0.25">
      <c r="A135" s="36">
        <v>44820</v>
      </c>
      <c r="B135" s="20">
        <v>480.00000000019998</v>
      </c>
      <c r="C135" s="2">
        <f>VLOOKUP($A135,級距!$A:$K,9,FALSE)</f>
        <v>1</v>
      </c>
      <c r="D135" s="2">
        <f>VLOOKUP($A135,級距!A:K,10,FALSE)</f>
        <v>3</v>
      </c>
      <c r="E135" s="2">
        <f>VLOOKUP($A135,級距!A:K,11,FALSE)</f>
        <v>2</v>
      </c>
      <c r="F135" s="2">
        <f t="shared" si="2"/>
        <v>1</v>
      </c>
    </row>
    <row r="136" spans="1:6" x14ac:dyDescent="0.25">
      <c r="A136" s="36">
        <v>44819</v>
      </c>
      <c r="B136" s="20">
        <v>11000</v>
      </c>
      <c r="C136" s="2">
        <f>VLOOKUP($A136,級距!$A:$K,9,FALSE)</f>
        <v>5</v>
      </c>
      <c r="D136" s="2">
        <f>VLOOKUP($A136,級距!A:K,10,FALSE)</f>
        <v>9</v>
      </c>
      <c r="E136" s="2">
        <f>VLOOKUP($A136,級距!A:K,11,FALSE)</f>
        <v>3</v>
      </c>
      <c r="F136" s="2">
        <f t="shared" si="2"/>
        <v>1</v>
      </c>
    </row>
    <row r="137" spans="1:6" x14ac:dyDescent="0.25">
      <c r="A137" s="36">
        <v>44805</v>
      </c>
      <c r="B137" s="20">
        <v>9120</v>
      </c>
      <c r="C137" s="2">
        <f>VLOOKUP($A137,級距!$A:$K,9,FALSE)</f>
        <v>7</v>
      </c>
      <c r="D137" s="2">
        <f>VLOOKUP($A137,級距!A:K,10,FALSE)</f>
        <v>5</v>
      </c>
      <c r="E137" s="2">
        <f>VLOOKUP($A137,級距!A:K,11,FALSE)</f>
        <v>1</v>
      </c>
      <c r="F137" s="2">
        <f t="shared" si="2"/>
        <v>1</v>
      </c>
    </row>
    <row r="138" spans="1:6" x14ac:dyDescent="0.25">
      <c r="A138" s="36">
        <v>44797</v>
      </c>
      <c r="B138" s="20">
        <v>-7680</v>
      </c>
      <c r="C138" s="2">
        <f>VLOOKUP($A138,級距!$A:$K,9,FALSE)</f>
        <v>5</v>
      </c>
      <c r="D138" s="2">
        <f>VLOOKUP($A138,級距!A:K,10,FALSE)</f>
        <v>3</v>
      </c>
      <c r="E138" s="2">
        <f>VLOOKUP($A138,級距!A:K,11,FALSE)</f>
        <v>2</v>
      </c>
      <c r="F138" s="2">
        <f t="shared" si="2"/>
        <v>1</v>
      </c>
    </row>
    <row r="139" spans="1:6" x14ac:dyDescent="0.25">
      <c r="A139" s="36">
        <v>44795</v>
      </c>
      <c r="B139" s="20">
        <v>7020</v>
      </c>
      <c r="C139" s="2">
        <f>VLOOKUP($A139,級距!$A:$K,9,FALSE)</f>
        <v>4</v>
      </c>
      <c r="D139" s="2">
        <f>VLOOKUP($A139,級距!A:K,10,FALSE)</f>
        <v>7</v>
      </c>
      <c r="E139" s="2">
        <f>VLOOKUP($A139,級距!A:K,11,FALSE)</f>
        <v>3</v>
      </c>
      <c r="F139" s="2">
        <f t="shared" si="2"/>
        <v>1</v>
      </c>
    </row>
    <row r="140" spans="1:6" x14ac:dyDescent="0.25">
      <c r="A140" s="36">
        <v>44792</v>
      </c>
      <c r="B140" s="20">
        <v>17280</v>
      </c>
      <c r="C140" s="2">
        <f>VLOOKUP($A140,級距!$A:$K,9,FALSE)</f>
        <v>5</v>
      </c>
      <c r="D140" s="2">
        <f>VLOOKUP($A140,級距!A:K,10,FALSE)</f>
        <v>9</v>
      </c>
      <c r="E140" s="2">
        <f>VLOOKUP($A140,級距!A:K,11,FALSE)</f>
        <v>3</v>
      </c>
      <c r="F140" s="2">
        <f t="shared" si="2"/>
        <v>1</v>
      </c>
    </row>
    <row r="141" spans="1:6" x14ac:dyDescent="0.25">
      <c r="A141" s="36">
        <v>44783</v>
      </c>
      <c r="B141" s="20">
        <v>-5500</v>
      </c>
      <c r="C141" s="2">
        <f>VLOOKUP($A141,級距!$A:$K,9,FALSE)</f>
        <v>2</v>
      </c>
      <c r="D141" s="2">
        <f>VLOOKUP($A141,級距!A:K,10,FALSE)</f>
        <v>1</v>
      </c>
      <c r="E141" s="2">
        <f>VLOOKUP($A141,級距!A:K,11,FALSE)</f>
        <v>2</v>
      </c>
      <c r="F141" s="2">
        <f t="shared" si="2"/>
        <v>1</v>
      </c>
    </row>
    <row r="142" spans="1:6" x14ac:dyDescent="0.25">
      <c r="A142" s="36">
        <v>44760</v>
      </c>
      <c r="B142" s="20">
        <v>-2100</v>
      </c>
      <c r="C142" s="2">
        <f>VLOOKUP($A142,級距!$A:$K,9,FALSE)</f>
        <v>4</v>
      </c>
      <c r="D142" s="2">
        <f>VLOOKUP($A142,級距!A:K,10,FALSE)</f>
        <v>3</v>
      </c>
      <c r="E142" s="2">
        <f>VLOOKUP($A142,級距!A:K,11,FALSE)</f>
        <v>2</v>
      </c>
      <c r="F142" s="2">
        <f t="shared" si="2"/>
        <v>1</v>
      </c>
    </row>
    <row r="143" spans="1:6" x14ac:dyDescent="0.25">
      <c r="A143" s="36">
        <v>44756</v>
      </c>
      <c r="B143" s="20">
        <v>7240.0000000001992</v>
      </c>
      <c r="C143" s="2">
        <f>VLOOKUP($A143,級距!$A:$K,9,FALSE)</f>
        <v>5</v>
      </c>
      <c r="D143" s="2">
        <f>VLOOKUP($A143,級距!A:K,10,FALSE)</f>
        <v>5</v>
      </c>
      <c r="E143" s="2">
        <f>VLOOKUP($A143,級距!A:K,11,FALSE)</f>
        <v>2</v>
      </c>
      <c r="F143" s="2">
        <f t="shared" si="2"/>
        <v>1</v>
      </c>
    </row>
    <row r="144" spans="1:6" x14ac:dyDescent="0.25">
      <c r="A144" s="36">
        <v>44754</v>
      </c>
      <c r="B144" s="20">
        <v>1800</v>
      </c>
      <c r="C144" s="2">
        <f>VLOOKUP($A144,級距!$A:$K,9,FALSE)</f>
        <v>4</v>
      </c>
      <c r="D144" s="2">
        <f>VLOOKUP($A144,級距!A:K,10,FALSE)</f>
        <v>5</v>
      </c>
      <c r="E144" s="2">
        <f>VLOOKUP($A144,級距!A:K,11,FALSE)</f>
        <v>2</v>
      </c>
      <c r="F144" s="2">
        <f t="shared" si="2"/>
        <v>1</v>
      </c>
    </row>
    <row r="145" spans="1:6" x14ac:dyDescent="0.25">
      <c r="A145" s="36">
        <v>44725</v>
      </c>
      <c r="B145" s="20">
        <v>8400.0000000002001</v>
      </c>
      <c r="C145" s="2">
        <f>VLOOKUP($A145,級距!$A:$K,9,FALSE)</f>
        <v>3</v>
      </c>
      <c r="D145" s="2">
        <f>VLOOKUP($A145,級距!A:K,10,FALSE)</f>
        <v>5</v>
      </c>
      <c r="E145" s="2">
        <f>VLOOKUP($A145,級距!A:K,11,FALSE)</f>
        <v>2</v>
      </c>
      <c r="F145" s="2">
        <f t="shared" si="2"/>
        <v>1</v>
      </c>
    </row>
    <row r="146" spans="1:6" x14ac:dyDescent="0.25">
      <c r="A146" s="36">
        <v>44693</v>
      </c>
      <c r="B146" s="20">
        <v>2199.9999999997999</v>
      </c>
      <c r="C146" s="2">
        <f>VLOOKUP($A146,級距!$A:$K,9,FALSE)</f>
        <v>5</v>
      </c>
      <c r="D146" s="2">
        <f>VLOOKUP($A146,級距!A:K,10,FALSE)</f>
        <v>5</v>
      </c>
      <c r="E146" s="2">
        <f>VLOOKUP($A146,級距!A:K,11,FALSE)</f>
        <v>2</v>
      </c>
      <c r="F146" s="2">
        <f t="shared" si="2"/>
        <v>1</v>
      </c>
    </row>
    <row r="147" spans="1:6" x14ac:dyDescent="0.25">
      <c r="A147" s="36">
        <v>44692</v>
      </c>
      <c r="B147" s="20">
        <v>-7920</v>
      </c>
      <c r="C147" s="2">
        <f>VLOOKUP($A147,級距!$A:$K,9,FALSE)</f>
        <v>5</v>
      </c>
      <c r="D147" s="2">
        <f>VLOOKUP($A147,級距!A:K,10,FALSE)</f>
        <v>1</v>
      </c>
      <c r="E147" s="2">
        <f>VLOOKUP($A147,級距!A:K,11,FALSE)</f>
        <v>2</v>
      </c>
      <c r="F147" s="2">
        <f t="shared" si="2"/>
        <v>1</v>
      </c>
    </row>
    <row r="148" spans="1:6" x14ac:dyDescent="0.25">
      <c r="A148" s="36">
        <v>44691</v>
      </c>
      <c r="B148" s="20">
        <v>-21200</v>
      </c>
      <c r="C148" s="2">
        <f>VLOOKUP($A148,級距!$A:$K,9,FALSE)</f>
        <v>9</v>
      </c>
      <c r="D148" s="2">
        <f>VLOOKUP($A148,級距!A:K,10,FALSE)</f>
        <v>9</v>
      </c>
      <c r="E148" s="2">
        <f>VLOOKUP($A148,級距!A:K,11,FALSE)</f>
        <v>4</v>
      </c>
      <c r="F148" s="2">
        <f t="shared" si="2"/>
        <v>1</v>
      </c>
    </row>
    <row r="149" spans="1:6" x14ac:dyDescent="0.25">
      <c r="A149" s="36">
        <v>44690</v>
      </c>
      <c r="B149" s="20">
        <v>7599.9999999997999</v>
      </c>
      <c r="C149" s="2">
        <f>VLOOKUP($A149,級距!$A:$K,9,FALSE)</f>
        <v>5</v>
      </c>
      <c r="D149" s="2">
        <f>VLOOKUP($A149,級距!A:K,10,FALSE)</f>
        <v>8</v>
      </c>
      <c r="E149" s="2">
        <f>VLOOKUP($A149,級距!A:K,11,FALSE)</f>
        <v>3</v>
      </c>
      <c r="F149" s="2">
        <f t="shared" si="2"/>
        <v>1</v>
      </c>
    </row>
    <row r="150" spans="1:6" x14ac:dyDescent="0.25">
      <c r="A150" s="36">
        <v>44669</v>
      </c>
      <c r="B150" s="20">
        <v>-22420.0000000002</v>
      </c>
      <c r="C150" s="2">
        <f>VLOOKUP($A150,級距!$A:$K,9,FALSE)</f>
        <v>2</v>
      </c>
      <c r="D150" s="2">
        <f>VLOOKUP($A150,級距!A:K,10,FALSE)</f>
        <v>4</v>
      </c>
      <c r="E150" s="2">
        <f>VLOOKUP($A150,級距!A:K,11,FALSE)</f>
        <v>2</v>
      </c>
      <c r="F150" s="2">
        <f t="shared" si="2"/>
        <v>1</v>
      </c>
    </row>
    <row r="151" spans="1:6" x14ac:dyDescent="0.25">
      <c r="A151" s="36">
        <v>44663</v>
      </c>
      <c r="B151" s="20">
        <v>-10080</v>
      </c>
      <c r="C151" s="2">
        <f>VLOOKUP($A151,級距!$A:$K,9,FALSE)</f>
        <v>1</v>
      </c>
      <c r="D151" s="2">
        <f>VLOOKUP($A151,級距!A:K,10,FALSE)</f>
        <v>6</v>
      </c>
      <c r="E151" s="2">
        <f>VLOOKUP($A151,級距!A:K,11,FALSE)</f>
        <v>2</v>
      </c>
      <c r="F151" s="2">
        <f t="shared" si="2"/>
        <v>1</v>
      </c>
    </row>
    <row r="152" spans="1:6" x14ac:dyDescent="0.25">
      <c r="A152" s="36">
        <v>44662</v>
      </c>
      <c r="B152" s="20">
        <v>-7800</v>
      </c>
      <c r="C152" s="2">
        <f>VLOOKUP($A152,級距!$A:$K,9,FALSE)</f>
        <v>3</v>
      </c>
      <c r="D152" s="2">
        <f>VLOOKUP($A152,級距!A:K,10,FALSE)</f>
        <v>4</v>
      </c>
      <c r="E152" s="2">
        <f>VLOOKUP($A152,級距!A:K,11,FALSE)</f>
        <v>2</v>
      </c>
      <c r="F152" s="2">
        <f t="shared" si="2"/>
        <v>1</v>
      </c>
    </row>
    <row r="153" spans="1:6" x14ac:dyDescent="0.25">
      <c r="A153" s="36">
        <v>44659</v>
      </c>
      <c r="B153" s="20">
        <v>-9840</v>
      </c>
      <c r="C153" s="2">
        <f>VLOOKUP($A153,級距!$A:$K,9,FALSE)</f>
        <v>3</v>
      </c>
      <c r="D153" s="2">
        <f>VLOOKUP($A153,級距!A:K,10,FALSE)</f>
        <v>1</v>
      </c>
      <c r="E153" s="2">
        <f>VLOOKUP($A153,級距!A:K,11,FALSE)</f>
        <v>2</v>
      </c>
      <c r="F153" s="2">
        <f t="shared" si="2"/>
        <v>1</v>
      </c>
    </row>
    <row r="154" spans="1:6" x14ac:dyDescent="0.25">
      <c r="A154" s="36">
        <v>44637</v>
      </c>
      <c r="B154" s="20">
        <v>-7599.9999999997999</v>
      </c>
      <c r="C154" s="2">
        <f>VLOOKUP($A154,級距!$A:$K,9,FALSE)</f>
        <v>3</v>
      </c>
      <c r="D154" s="2">
        <f>VLOOKUP($A154,級距!A:K,10,FALSE)</f>
        <v>6</v>
      </c>
      <c r="E154" s="2">
        <f>VLOOKUP($A154,級距!A:K,11,FALSE)</f>
        <v>2</v>
      </c>
      <c r="F154" s="2">
        <f t="shared" si="2"/>
        <v>1</v>
      </c>
    </row>
    <row r="155" spans="1:6" x14ac:dyDescent="0.25">
      <c r="A155" s="36">
        <v>44635</v>
      </c>
      <c r="B155" s="20">
        <v>7720.000000000201</v>
      </c>
      <c r="C155" s="2">
        <f>VLOOKUP($A155,級距!$A:$K,9,FALSE)</f>
        <v>7</v>
      </c>
      <c r="D155" s="2">
        <f>VLOOKUP($A155,級距!A:K,10,FALSE)</f>
        <v>6</v>
      </c>
      <c r="E155" s="2">
        <f>VLOOKUP($A155,級距!A:K,11,FALSE)</f>
        <v>1</v>
      </c>
      <c r="F155" s="2">
        <f t="shared" si="2"/>
        <v>1</v>
      </c>
    </row>
    <row r="156" spans="1:6" x14ac:dyDescent="0.25">
      <c r="A156" s="36">
        <v>44631</v>
      </c>
      <c r="B156" s="20">
        <v>1400</v>
      </c>
      <c r="C156" s="2">
        <f>VLOOKUP($A156,級距!$A:$K,9,FALSE)</f>
        <v>9</v>
      </c>
      <c r="D156" s="2">
        <f>VLOOKUP($A156,級距!A:K,10,FALSE)</f>
        <v>8</v>
      </c>
      <c r="E156" s="2">
        <f>VLOOKUP($A156,級距!A:K,11,FALSE)</f>
        <v>4</v>
      </c>
      <c r="F156" s="2">
        <f t="shared" si="2"/>
        <v>1</v>
      </c>
    </row>
    <row r="157" spans="1:6" x14ac:dyDescent="0.25">
      <c r="A157" s="36">
        <v>44629</v>
      </c>
      <c r="B157" s="20">
        <v>-12000</v>
      </c>
      <c r="C157" s="2">
        <f>VLOOKUP($A157,級距!$A:$K,9,FALSE)</f>
        <v>9</v>
      </c>
      <c r="D157" s="2">
        <f>VLOOKUP($A157,級距!A:K,10,FALSE)</f>
        <v>7</v>
      </c>
      <c r="E157" s="2">
        <f>VLOOKUP($A157,級距!A:K,11,FALSE)</f>
        <v>4</v>
      </c>
      <c r="F157" s="2">
        <f t="shared" si="2"/>
        <v>1</v>
      </c>
    </row>
    <row r="158" spans="1:6" x14ac:dyDescent="0.25">
      <c r="A158" s="36">
        <v>44628</v>
      </c>
      <c r="B158" s="20">
        <v>-3240</v>
      </c>
      <c r="C158" s="2">
        <f>VLOOKUP($A158,級距!$A:$K,9,FALSE)</f>
        <v>10</v>
      </c>
      <c r="D158" s="2">
        <f>VLOOKUP($A158,級距!A:K,10,FALSE)</f>
        <v>2</v>
      </c>
      <c r="E158" s="2">
        <f>VLOOKUP($A158,級距!A:K,11,FALSE)</f>
        <v>1</v>
      </c>
      <c r="F158" s="2">
        <f t="shared" si="2"/>
        <v>1</v>
      </c>
    </row>
    <row r="159" spans="1:6" x14ac:dyDescent="0.25">
      <c r="A159" s="36">
        <v>44627</v>
      </c>
      <c r="B159" s="20">
        <v>16660</v>
      </c>
      <c r="C159" s="2">
        <f>VLOOKUP($A159,級距!$A:$K,9,FALSE)</f>
        <v>10</v>
      </c>
      <c r="D159" s="2">
        <f>VLOOKUP($A159,級距!A:K,10,FALSE)</f>
        <v>7</v>
      </c>
      <c r="E159" s="2">
        <f>VLOOKUP($A159,級距!A:K,11,FALSE)</f>
        <v>4</v>
      </c>
      <c r="F159" s="2">
        <f t="shared" si="2"/>
        <v>1</v>
      </c>
    </row>
    <row r="160" spans="1:6" x14ac:dyDescent="0.25">
      <c r="A160" s="36">
        <v>44614</v>
      </c>
      <c r="B160" s="20">
        <v>-8520</v>
      </c>
      <c r="C160" s="2">
        <f>VLOOKUP($A160,級距!$A:$K,9,FALSE)</f>
        <v>5</v>
      </c>
      <c r="D160" s="2">
        <f>VLOOKUP($A160,級距!A:K,10,FALSE)</f>
        <v>4</v>
      </c>
      <c r="E160" s="2">
        <f>VLOOKUP($A160,級距!A:K,11,FALSE)</f>
        <v>2</v>
      </c>
      <c r="F160" s="2">
        <f t="shared" si="2"/>
        <v>1</v>
      </c>
    </row>
    <row r="161" spans="1:6" x14ac:dyDescent="0.25">
      <c r="A161" s="36">
        <v>44613</v>
      </c>
      <c r="B161" s="20">
        <v>31820</v>
      </c>
      <c r="C161" s="2">
        <f>VLOOKUP($A161,級距!$A:$K,9,FALSE)</f>
        <v>9</v>
      </c>
      <c r="D161" s="2">
        <f>VLOOKUP($A161,級距!A:K,10,FALSE)</f>
        <v>9</v>
      </c>
      <c r="E161" s="2">
        <f>VLOOKUP($A161,級距!A:K,11,FALSE)</f>
        <v>4</v>
      </c>
      <c r="F161" s="2">
        <f t="shared" si="2"/>
        <v>1</v>
      </c>
    </row>
    <row r="162" spans="1:6" x14ac:dyDescent="0.25">
      <c r="A162" s="36">
        <v>44607</v>
      </c>
      <c r="B162" s="20">
        <v>12360</v>
      </c>
      <c r="C162" s="2">
        <f>VLOOKUP($A162,級距!$A:$K,9,FALSE)</f>
        <v>6</v>
      </c>
      <c r="D162" s="2">
        <f>VLOOKUP($A162,級距!A:K,10,FALSE)</f>
        <v>7</v>
      </c>
      <c r="E162" s="2">
        <f>VLOOKUP($A162,級距!A:K,11,FALSE)</f>
        <v>4</v>
      </c>
      <c r="F162" s="2">
        <f t="shared" si="2"/>
        <v>1</v>
      </c>
    </row>
    <row r="163" spans="1:6" x14ac:dyDescent="0.25">
      <c r="A163" s="36">
        <v>44606</v>
      </c>
      <c r="B163" s="20">
        <v>3120.0000000002001</v>
      </c>
      <c r="C163" s="2">
        <f>VLOOKUP($A163,級距!$A:$K,9,FALSE)</f>
        <v>5</v>
      </c>
      <c r="D163" s="2">
        <f>VLOOKUP($A163,級距!A:K,10,FALSE)</f>
        <v>4</v>
      </c>
      <c r="E163" s="2">
        <f>VLOOKUP($A163,級距!A:K,11,FALSE)</f>
        <v>2</v>
      </c>
      <c r="F163" s="2">
        <f t="shared" si="2"/>
        <v>1</v>
      </c>
    </row>
    <row r="164" spans="1:6" x14ac:dyDescent="0.25">
      <c r="A164" s="36">
        <v>44601</v>
      </c>
      <c r="B164" s="20">
        <v>20740</v>
      </c>
      <c r="C164" s="2">
        <f>VLOOKUP($A164,級距!$A:$K,9,FALSE)</f>
        <v>10</v>
      </c>
      <c r="D164" s="2">
        <f>VLOOKUP($A164,級距!A:K,10,FALSE)</f>
        <v>8</v>
      </c>
      <c r="E164" s="2">
        <f>VLOOKUP($A164,級距!A:K,11,FALSE)</f>
        <v>4</v>
      </c>
      <c r="F164" s="2">
        <f t="shared" si="2"/>
        <v>1</v>
      </c>
    </row>
    <row r="165" spans="1:6" x14ac:dyDescent="0.25">
      <c r="A165" s="36">
        <v>44586</v>
      </c>
      <c r="B165" s="20">
        <v>-21900.0000000002</v>
      </c>
      <c r="C165" s="2">
        <f>VLOOKUP($A165,級距!$A:$K,9,FALSE)</f>
        <v>5</v>
      </c>
      <c r="D165" s="2">
        <f>VLOOKUP($A165,級距!A:K,10,FALSE)</f>
        <v>6</v>
      </c>
      <c r="E165" s="2">
        <f>VLOOKUP($A165,級距!A:K,11,FALSE)</f>
        <v>2</v>
      </c>
      <c r="F165" s="2">
        <f t="shared" si="2"/>
        <v>1</v>
      </c>
    </row>
    <row r="166" spans="1:6" x14ac:dyDescent="0.25">
      <c r="A166" s="36">
        <v>44585</v>
      </c>
      <c r="B166" s="20">
        <v>-3120</v>
      </c>
      <c r="C166" s="2">
        <f>VLOOKUP($A166,級距!$A:$K,9,FALSE)</f>
        <v>2</v>
      </c>
      <c r="D166" s="2">
        <f>VLOOKUP($A166,級距!A:K,10,FALSE)</f>
        <v>2</v>
      </c>
      <c r="E166" s="2">
        <f>VLOOKUP($A166,級距!A:K,11,FALSE)</f>
        <v>2</v>
      </c>
      <c r="F166" s="2">
        <f t="shared" si="2"/>
        <v>1</v>
      </c>
    </row>
    <row r="167" spans="1:6" x14ac:dyDescent="0.25">
      <c r="A167" s="36">
        <v>44567</v>
      </c>
      <c r="B167" s="20">
        <v>7600</v>
      </c>
      <c r="C167" s="2">
        <f>VLOOKUP($A167,級距!$A:$K,9,FALSE)</f>
        <v>8</v>
      </c>
      <c r="D167" s="2">
        <f>VLOOKUP($A167,級距!A:K,10,FALSE)</f>
        <v>9</v>
      </c>
      <c r="E167" s="2">
        <f>VLOOKUP($A167,級距!A:K,11,FALSE)</f>
        <v>4</v>
      </c>
      <c r="F167" s="2">
        <f t="shared" si="2"/>
        <v>1</v>
      </c>
    </row>
    <row r="168" spans="1:6" x14ac:dyDescent="0.25">
      <c r="A168" s="36">
        <v>44565</v>
      </c>
      <c r="B168" s="20">
        <v>12440</v>
      </c>
      <c r="C168" s="2">
        <f>VLOOKUP($A168,級距!$A:$K,9,FALSE)</f>
        <v>6</v>
      </c>
      <c r="D168" s="2">
        <f>VLOOKUP($A168,級距!A:K,10,FALSE)</f>
        <v>4</v>
      </c>
      <c r="E168" s="2">
        <f>VLOOKUP($A168,級距!A:K,11,FALSE)</f>
        <v>1</v>
      </c>
      <c r="F168" s="2">
        <f t="shared" si="2"/>
        <v>1</v>
      </c>
    </row>
    <row r="169" spans="1:6" x14ac:dyDescent="0.25">
      <c r="A169" s="36">
        <v>44553</v>
      </c>
      <c r="B169" s="20">
        <v>6959.9999999998008</v>
      </c>
      <c r="C169" s="2">
        <f>VLOOKUP($A169,級距!$A:$K,9,FALSE)</f>
        <v>7</v>
      </c>
      <c r="D169" s="2">
        <f>VLOOKUP($A169,級距!A:K,10,FALSE)</f>
        <v>6</v>
      </c>
      <c r="E169" s="2">
        <f>VLOOKUP($A169,級距!A:K,11,FALSE)</f>
        <v>1</v>
      </c>
      <c r="F169" s="2">
        <f t="shared" si="2"/>
        <v>1</v>
      </c>
    </row>
    <row r="170" spans="1:6" x14ac:dyDescent="0.25">
      <c r="A170" s="36">
        <v>44550</v>
      </c>
      <c r="B170" s="20">
        <v>18780</v>
      </c>
      <c r="C170" s="2">
        <f>VLOOKUP($A170,級距!$A:$K,9,FALSE)</f>
        <v>8</v>
      </c>
      <c r="D170" s="2">
        <f>VLOOKUP($A170,級距!A:K,10,FALSE)</f>
        <v>7</v>
      </c>
      <c r="E170" s="2">
        <f>VLOOKUP($A170,級距!A:K,11,FALSE)</f>
        <v>4</v>
      </c>
      <c r="F170" s="2">
        <f t="shared" si="2"/>
        <v>1</v>
      </c>
    </row>
    <row r="171" spans="1:6" x14ac:dyDescent="0.25">
      <c r="A171" s="36">
        <v>44498</v>
      </c>
      <c r="B171" s="20">
        <v>-3900.0000000001996</v>
      </c>
      <c r="C171" s="2">
        <f>VLOOKUP($A171,級距!$A:$K,9,FALSE)</f>
        <v>2</v>
      </c>
      <c r="D171" s="2">
        <f>VLOOKUP($A171,級距!A:K,10,FALSE)</f>
        <v>1</v>
      </c>
      <c r="E171" s="2">
        <f>VLOOKUP($A171,級距!A:K,11,FALSE)</f>
        <v>2</v>
      </c>
      <c r="F171" s="2">
        <f t="shared" si="2"/>
        <v>1</v>
      </c>
    </row>
    <row r="172" spans="1:6" x14ac:dyDescent="0.25">
      <c r="A172" s="36">
        <v>44476</v>
      </c>
      <c r="B172" s="20">
        <v>339.9999999998002</v>
      </c>
      <c r="C172" s="2">
        <f>VLOOKUP($A172,級距!$A:$K,9,FALSE)</f>
        <v>6</v>
      </c>
      <c r="D172" s="2">
        <f>VLOOKUP($A172,級距!A:K,10,FALSE)</f>
        <v>7</v>
      </c>
      <c r="E172" s="2">
        <f>VLOOKUP($A172,級距!A:K,11,FALSE)</f>
        <v>4</v>
      </c>
      <c r="F172" s="2">
        <f t="shared" si="2"/>
        <v>1</v>
      </c>
    </row>
    <row r="173" spans="1:6" x14ac:dyDescent="0.25">
      <c r="A173" s="36">
        <v>44475</v>
      </c>
      <c r="B173" s="20">
        <v>6560.0000000000009</v>
      </c>
      <c r="C173" s="2">
        <f>VLOOKUP($A173,級距!$A:$K,9,FALSE)</f>
        <v>6</v>
      </c>
      <c r="D173" s="2">
        <f>VLOOKUP($A173,級距!A:K,10,FALSE)</f>
        <v>7</v>
      </c>
      <c r="E173" s="2">
        <f>VLOOKUP($A173,級距!A:K,11,FALSE)</f>
        <v>4</v>
      </c>
      <c r="F173" s="2">
        <f t="shared" si="2"/>
        <v>1</v>
      </c>
    </row>
    <row r="174" spans="1:6" x14ac:dyDescent="0.25">
      <c r="A174" s="36">
        <v>44473</v>
      </c>
      <c r="B174" s="20">
        <v>9179.9999999997999</v>
      </c>
      <c r="C174" s="2">
        <f>VLOOKUP($A174,級距!$A:$K,9,FALSE)</f>
        <v>5</v>
      </c>
      <c r="D174" s="2">
        <f>VLOOKUP($A174,級距!A:K,10,FALSE)</f>
        <v>4</v>
      </c>
      <c r="E174" s="2">
        <f>VLOOKUP($A174,級距!A:K,11,FALSE)</f>
        <v>2</v>
      </c>
      <c r="F174" s="2">
        <f t="shared" si="2"/>
        <v>1</v>
      </c>
    </row>
    <row r="175" spans="1:6" x14ac:dyDescent="0.25">
      <c r="A175" s="36">
        <v>44470</v>
      </c>
      <c r="B175" s="20">
        <v>-2660</v>
      </c>
      <c r="C175" s="2">
        <f>VLOOKUP($A175,級距!$A:$K,9,FALSE)</f>
        <v>6</v>
      </c>
      <c r="D175" s="2">
        <f>VLOOKUP($A175,級距!A:K,10,FALSE)</f>
        <v>4</v>
      </c>
      <c r="E175" s="2">
        <f>VLOOKUP($A175,級距!A:K,11,FALSE)</f>
        <v>1</v>
      </c>
      <c r="F175" s="2">
        <f t="shared" si="2"/>
        <v>1</v>
      </c>
    </row>
    <row r="176" spans="1:6" x14ac:dyDescent="0.25">
      <c r="A176" s="36">
        <v>44448</v>
      </c>
      <c r="B176" s="20">
        <v>17740</v>
      </c>
      <c r="C176" s="2">
        <f>VLOOKUP($A176,級距!$A:$K,9,FALSE)</f>
        <v>8</v>
      </c>
      <c r="D176" s="2">
        <f>VLOOKUP($A176,級距!A:K,10,FALSE)</f>
        <v>7</v>
      </c>
      <c r="E176" s="2">
        <f>VLOOKUP($A176,級距!A:K,11,FALSE)</f>
        <v>4</v>
      </c>
      <c r="F176" s="2">
        <f t="shared" si="2"/>
        <v>1</v>
      </c>
    </row>
    <row r="177" spans="1:6" x14ac:dyDescent="0.25">
      <c r="A177" s="36">
        <v>44447</v>
      </c>
      <c r="B177" s="20">
        <v>-7700</v>
      </c>
      <c r="C177" s="2">
        <f>VLOOKUP($A177,級距!$A:$K,9,FALSE)</f>
        <v>5</v>
      </c>
      <c r="D177" s="2">
        <f>VLOOKUP($A177,級距!A:K,10,FALSE)</f>
        <v>6</v>
      </c>
      <c r="E177" s="2">
        <f>VLOOKUP($A177,級距!A:K,11,FALSE)</f>
        <v>2</v>
      </c>
      <c r="F177" s="2">
        <f t="shared" si="2"/>
        <v>1</v>
      </c>
    </row>
    <row r="178" spans="1:6" x14ac:dyDescent="0.25">
      <c r="A178" s="36">
        <v>44432</v>
      </c>
      <c r="B178" s="20">
        <v>-5700</v>
      </c>
      <c r="C178" s="2">
        <f>VLOOKUP($A178,級距!$A:$K,9,FALSE)</f>
        <v>5</v>
      </c>
      <c r="D178" s="2">
        <f>VLOOKUP($A178,級距!A:K,10,FALSE)</f>
        <v>2</v>
      </c>
      <c r="E178" s="2">
        <f>VLOOKUP($A178,級距!A:K,11,FALSE)</f>
        <v>2</v>
      </c>
      <c r="F178" s="2">
        <f t="shared" si="2"/>
        <v>1</v>
      </c>
    </row>
    <row r="179" spans="1:6" x14ac:dyDescent="0.25">
      <c r="A179" s="36">
        <v>44431</v>
      </c>
      <c r="B179" s="20">
        <v>18800.0000000002</v>
      </c>
      <c r="C179" s="2">
        <f>VLOOKUP($A179,級距!$A:$K,9,FALSE)</f>
        <v>10</v>
      </c>
      <c r="D179" s="2">
        <f>VLOOKUP($A179,級距!A:K,10,FALSE)</f>
        <v>9</v>
      </c>
      <c r="E179" s="2">
        <f>VLOOKUP($A179,級距!A:K,11,FALSE)</f>
        <v>4</v>
      </c>
      <c r="F179" s="2">
        <f t="shared" si="2"/>
        <v>1</v>
      </c>
    </row>
    <row r="180" spans="1:6" x14ac:dyDescent="0.25">
      <c r="A180" s="36">
        <v>44427</v>
      </c>
      <c r="B180" s="20">
        <v>-2600</v>
      </c>
      <c r="C180" s="2">
        <f>VLOOKUP($A180,級距!$A:$K,9,FALSE)</f>
        <v>2</v>
      </c>
      <c r="D180" s="2">
        <f>VLOOKUP($A180,級距!A:K,10,FALSE)</f>
        <v>1</v>
      </c>
      <c r="E180" s="2">
        <f>VLOOKUP($A180,級距!A:K,11,FALSE)</f>
        <v>2</v>
      </c>
      <c r="F180" s="2">
        <f t="shared" si="2"/>
        <v>1</v>
      </c>
    </row>
    <row r="181" spans="1:6" x14ac:dyDescent="0.25">
      <c r="A181" s="36">
        <v>44424</v>
      </c>
      <c r="B181" s="20">
        <v>-18600</v>
      </c>
      <c r="C181" s="2">
        <f>VLOOKUP($A181,級距!$A:$K,9,FALSE)</f>
        <v>8</v>
      </c>
      <c r="D181" s="2">
        <f>VLOOKUP($A181,級距!A:K,10,FALSE)</f>
        <v>6</v>
      </c>
      <c r="E181" s="2">
        <f>VLOOKUP($A181,級距!A:K,11,FALSE)</f>
        <v>1</v>
      </c>
      <c r="F181" s="2">
        <f t="shared" si="2"/>
        <v>1</v>
      </c>
    </row>
    <row r="182" spans="1:6" x14ac:dyDescent="0.25">
      <c r="A182" s="36">
        <v>44413</v>
      </c>
      <c r="B182" s="20">
        <v>16900.0000000002</v>
      </c>
      <c r="C182" s="2">
        <f>VLOOKUP($A182,級距!$A:$K,9,FALSE)</f>
        <v>8</v>
      </c>
      <c r="D182" s="2">
        <f>VLOOKUP($A182,級距!A:K,10,FALSE)</f>
        <v>8</v>
      </c>
      <c r="E182" s="2">
        <f>VLOOKUP($A182,級距!A:K,11,FALSE)</f>
        <v>4</v>
      </c>
      <c r="F182" s="2">
        <f t="shared" si="2"/>
        <v>1</v>
      </c>
    </row>
    <row r="183" spans="1:6" x14ac:dyDescent="0.25">
      <c r="A183" s="36">
        <v>44412</v>
      </c>
      <c r="B183" s="20">
        <v>-17160</v>
      </c>
      <c r="C183" s="2">
        <f>VLOOKUP($A183,級距!$A:$K,9,FALSE)</f>
        <v>5</v>
      </c>
      <c r="D183" s="2">
        <f>VLOOKUP($A183,級距!A:K,10,FALSE)</f>
        <v>5</v>
      </c>
      <c r="E183" s="2">
        <f>VLOOKUP($A183,級距!A:K,11,FALSE)</f>
        <v>2</v>
      </c>
      <c r="F183" s="2">
        <f t="shared" si="2"/>
        <v>1</v>
      </c>
    </row>
    <row r="184" spans="1:6" x14ac:dyDescent="0.25">
      <c r="A184" s="36">
        <v>44410</v>
      </c>
      <c r="B184" s="20">
        <v>-11520.0000000002</v>
      </c>
      <c r="C184" s="2">
        <f>VLOOKUP($A184,級距!$A:$K,9,FALSE)</f>
        <v>5</v>
      </c>
      <c r="D184" s="2">
        <f>VLOOKUP($A184,級距!A:K,10,FALSE)</f>
        <v>6</v>
      </c>
      <c r="E184" s="2">
        <f>VLOOKUP($A184,級距!A:K,11,FALSE)</f>
        <v>2</v>
      </c>
      <c r="F184" s="2">
        <f t="shared" si="2"/>
        <v>1</v>
      </c>
    </row>
    <row r="185" spans="1:6" x14ac:dyDescent="0.25">
      <c r="A185" s="36">
        <v>44407</v>
      </c>
      <c r="B185" s="20">
        <v>9800</v>
      </c>
      <c r="C185" s="2">
        <f>VLOOKUP($A185,級距!$A:$K,9,FALSE)</f>
        <v>6</v>
      </c>
      <c r="D185" s="2">
        <f>VLOOKUP($A185,級距!A:K,10,FALSE)</f>
        <v>7</v>
      </c>
      <c r="E185" s="2">
        <f>VLOOKUP($A185,級距!A:K,11,FALSE)</f>
        <v>4</v>
      </c>
      <c r="F185" s="2">
        <f t="shared" si="2"/>
        <v>1</v>
      </c>
    </row>
    <row r="186" spans="1:6" x14ac:dyDescent="0.25">
      <c r="A186" s="36">
        <v>44404</v>
      </c>
      <c r="B186" s="20">
        <v>6480</v>
      </c>
      <c r="C186" s="2">
        <f>VLOOKUP($A186,級距!$A:$K,9,FALSE)</f>
        <v>5</v>
      </c>
      <c r="D186" s="2">
        <f>VLOOKUP($A186,級距!A:K,10,FALSE)</f>
        <v>5</v>
      </c>
      <c r="E186" s="2">
        <f>VLOOKUP($A186,級距!A:K,11,FALSE)</f>
        <v>2</v>
      </c>
      <c r="F186" s="2">
        <f t="shared" si="2"/>
        <v>1</v>
      </c>
    </row>
    <row r="187" spans="1:6" x14ac:dyDescent="0.25">
      <c r="A187" s="36">
        <v>44397</v>
      </c>
      <c r="B187" s="20">
        <v>8960.0000000002001</v>
      </c>
      <c r="C187" s="2">
        <f>VLOOKUP($A187,級距!$A:$K,9,FALSE)</f>
        <v>6</v>
      </c>
      <c r="D187" s="2">
        <f>VLOOKUP($A187,級距!A:K,10,FALSE)</f>
        <v>6</v>
      </c>
      <c r="E187" s="2">
        <f>VLOOKUP($A187,級距!A:K,11,FALSE)</f>
        <v>1</v>
      </c>
      <c r="F187" s="2">
        <f t="shared" si="2"/>
        <v>1</v>
      </c>
    </row>
    <row r="188" spans="1:6" x14ac:dyDescent="0.25">
      <c r="A188" s="36">
        <v>44385</v>
      </c>
      <c r="B188" s="20">
        <v>18480</v>
      </c>
      <c r="C188" s="2">
        <f>VLOOKUP($A188,級距!$A:$K,9,FALSE)</f>
        <v>8</v>
      </c>
      <c r="D188" s="2">
        <f>VLOOKUP($A188,級距!A:K,10,FALSE)</f>
        <v>6</v>
      </c>
      <c r="E188" s="2">
        <f>VLOOKUP($A188,級距!A:K,11,FALSE)</f>
        <v>1</v>
      </c>
      <c r="F188" s="2">
        <f t="shared" si="2"/>
        <v>1</v>
      </c>
    </row>
    <row r="189" spans="1:6" x14ac:dyDescent="0.25">
      <c r="A189" s="36">
        <v>44377</v>
      </c>
      <c r="B189" s="20">
        <v>10260</v>
      </c>
      <c r="C189" s="2">
        <f>VLOOKUP($A189,級距!$A:$K,9,FALSE)</f>
        <v>6</v>
      </c>
      <c r="D189" s="2">
        <f>VLOOKUP($A189,級距!A:K,10,FALSE)</f>
        <v>7</v>
      </c>
      <c r="E189" s="2">
        <f>VLOOKUP($A189,級距!A:K,11,FALSE)</f>
        <v>4</v>
      </c>
      <c r="F189" s="2">
        <f t="shared" si="2"/>
        <v>1</v>
      </c>
    </row>
    <row r="190" spans="1:6" x14ac:dyDescent="0.25">
      <c r="A190" s="36">
        <v>44368</v>
      </c>
      <c r="B190" s="20">
        <v>-2600</v>
      </c>
      <c r="C190" s="2">
        <f>VLOOKUP($A190,級距!$A:$K,9,FALSE)</f>
        <v>7</v>
      </c>
      <c r="D190" s="2">
        <f>VLOOKUP($A190,級距!A:K,10,FALSE)</f>
        <v>3</v>
      </c>
      <c r="E190" s="2">
        <f>VLOOKUP($A190,級距!A:K,11,FALSE)</f>
        <v>1</v>
      </c>
      <c r="F190" s="2">
        <f t="shared" si="2"/>
        <v>1</v>
      </c>
    </row>
    <row r="191" spans="1:6" x14ac:dyDescent="0.25">
      <c r="A191" s="36">
        <v>44356</v>
      </c>
      <c r="B191" s="20">
        <v>5920.0000000002001</v>
      </c>
      <c r="C191" s="2">
        <f>VLOOKUP($A191,級距!$A:$K,9,FALSE)</f>
        <v>5</v>
      </c>
      <c r="D191" s="2">
        <f>VLOOKUP($A191,級距!A:K,10,FALSE)</f>
        <v>7</v>
      </c>
      <c r="E191" s="2">
        <f>VLOOKUP($A191,級距!A:K,11,FALSE)</f>
        <v>3</v>
      </c>
      <c r="F191" s="2">
        <f t="shared" si="2"/>
        <v>1</v>
      </c>
    </row>
    <row r="192" spans="1:6" x14ac:dyDescent="0.25">
      <c r="A192" s="36">
        <v>44348</v>
      </c>
      <c r="B192" s="20">
        <v>19300</v>
      </c>
      <c r="C192" s="2">
        <f>VLOOKUP($A192,級距!$A:$K,9,FALSE)</f>
        <v>10</v>
      </c>
      <c r="D192" s="2">
        <f>VLOOKUP($A192,級距!A:K,10,FALSE)</f>
        <v>9</v>
      </c>
      <c r="E192" s="2">
        <f>VLOOKUP($A192,級距!A:K,11,FALSE)</f>
        <v>4</v>
      </c>
      <c r="F192" s="2">
        <f t="shared" si="2"/>
        <v>1</v>
      </c>
    </row>
    <row r="193" spans="1:6" x14ac:dyDescent="0.25">
      <c r="A193" s="36">
        <v>44341</v>
      </c>
      <c r="B193" s="20">
        <v>6559.9999999999991</v>
      </c>
      <c r="C193" s="2">
        <f>VLOOKUP($A193,級距!$A:$K,9,FALSE)</f>
        <v>4</v>
      </c>
      <c r="D193" s="2">
        <f>VLOOKUP($A193,級距!A:K,10,FALSE)</f>
        <v>5</v>
      </c>
      <c r="E193" s="2">
        <f>VLOOKUP($A193,級距!A:K,11,FALSE)</f>
        <v>2</v>
      </c>
      <c r="F193" s="2">
        <f t="shared" si="2"/>
        <v>1</v>
      </c>
    </row>
    <row r="194" spans="1:6" x14ac:dyDescent="0.25">
      <c r="A194" s="36">
        <v>44336</v>
      </c>
      <c r="B194" s="20">
        <v>1600</v>
      </c>
      <c r="C194" s="2">
        <f>VLOOKUP($A194,級距!$A:$K,9,FALSE)</f>
        <v>5</v>
      </c>
      <c r="D194" s="2">
        <f>VLOOKUP($A194,級距!A:K,10,FALSE)</f>
        <v>5</v>
      </c>
      <c r="E194" s="2">
        <f>VLOOKUP($A194,級距!A:K,11,FALSE)</f>
        <v>2</v>
      </c>
      <c r="F194" s="2">
        <f t="shared" si="2"/>
        <v>1</v>
      </c>
    </row>
    <row r="195" spans="1:6" x14ac:dyDescent="0.25">
      <c r="A195" s="36">
        <v>44329</v>
      </c>
      <c r="B195" s="20">
        <v>2400</v>
      </c>
      <c r="C195" s="2">
        <f>VLOOKUP($A195,級距!$A:$K,9,FALSE)</f>
        <v>10</v>
      </c>
      <c r="D195" s="2">
        <f>VLOOKUP($A195,級距!A:K,10,FALSE)</f>
        <v>3</v>
      </c>
      <c r="E195" s="2">
        <f>VLOOKUP($A195,級距!A:K,11,FALSE)</f>
        <v>1</v>
      </c>
      <c r="F195" s="2">
        <f t="shared" ref="F195:F227" si="3">IF(B195&lt;&gt;0,1,0)</f>
        <v>1</v>
      </c>
    </row>
    <row r="196" spans="1:6" x14ac:dyDescent="0.25">
      <c r="A196" s="36">
        <v>44328</v>
      </c>
      <c r="B196" s="20">
        <v>-9440</v>
      </c>
      <c r="C196" s="2">
        <f>VLOOKUP($A196,級距!$A:$K,9,FALSE)</f>
        <v>8</v>
      </c>
      <c r="D196" s="2">
        <f>VLOOKUP($A196,級距!A:K,10,FALSE)</f>
        <v>4</v>
      </c>
      <c r="E196" s="2">
        <f>VLOOKUP($A196,級距!A:K,11,FALSE)</f>
        <v>1</v>
      </c>
      <c r="F196" s="2">
        <f t="shared" si="3"/>
        <v>1</v>
      </c>
    </row>
    <row r="197" spans="1:6" x14ac:dyDescent="0.25">
      <c r="A197" s="36">
        <v>44322</v>
      </c>
      <c r="B197" s="20">
        <v>6160</v>
      </c>
      <c r="C197" s="2">
        <f>VLOOKUP($A197,級距!$A:$K,9,FALSE)</f>
        <v>10</v>
      </c>
      <c r="D197" s="2">
        <f>VLOOKUP($A197,級距!A:K,10,FALSE)</f>
        <v>8</v>
      </c>
      <c r="E197" s="2">
        <f>VLOOKUP($A197,級距!A:K,11,FALSE)</f>
        <v>4</v>
      </c>
      <c r="F197" s="2">
        <f t="shared" si="3"/>
        <v>1</v>
      </c>
    </row>
    <row r="198" spans="1:6" x14ac:dyDescent="0.25">
      <c r="A198" s="36">
        <v>44321</v>
      </c>
      <c r="B198" s="20">
        <v>63279.999999999993</v>
      </c>
      <c r="C198" s="2">
        <f>VLOOKUP($A198,級距!$A:$K,9,FALSE)</f>
        <v>10</v>
      </c>
      <c r="D198" s="2">
        <f>VLOOKUP($A198,級距!A:K,10,FALSE)</f>
        <v>10</v>
      </c>
      <c r="E198" s="2">
        <f>VLOOKUP($A198,級距!A:K,11,FALSE)</f>
        <v>4</v>
      </c>
      <c r="F198" s="2">
        <f t="shared" si="3"/>
        <v>1</v>
      </c>
    </row>
    <row r="199" spans="1:6" x14ac:dyDescent="0.25">
      <c r="A199" s="36">
        <v>44312</v>
      </c>
      <c r="B199" s="20">
        <v>-15119.9999999998</v>
      </c>
      <c r="C199" s="2">
        <f>VLOOKUP($A199,級距!$A:$K,9,FALSE)</f>
        <v>5</v>
      </c>
      <c r="D199" s="2">
        <f>VLOOKUP($A199,級距!A:K,10,FALSE)</f>
        <v>6</v>
      </c>
      <c r="E199" s="2">
        <f>VLOOKUP($A199,級距!A:K,11,FALSE)</f>
        <v>2</v>
      </c>
      <c r="F199" s="2">
        <f t="shared" si="3"/>
        <v>1</v>
      </c>
    </row>
    <row r="200" spans="1:6" x14ac:dyDescent="0.25">
      <c r="A200" s="36">
        <v>44307</v>
      </c>
      <c r="B200" s="20">
        <v>-10139.9999999998</v>
      </c>
      <c r="C200" s="2">
        <f>VLOOKUP($A200,級距!$A:$K,9,FALSE)</f>
        <v>2</v>
      </c>
      <c r="D200" s="2">
        <f>VLOOKUP($A200,級距!A:K,10,FALSE)</f>
        <v>6</v>
      </c>
      <c r="E200" s="2">
        <f>VLOOKUP($A200,級距!A:K,11,FALSE)</f>
        <v>2</v>
      </c>
      <c r="F200" s="2">
        <f t="shared" si="3"/>
        <v>1</v>
      </c>
    </row>
    <row r="201" spans="1:6" x14ac:dyDescent="0.25">
      <c r="A201" s="36">
        <v>44298</v>
      </c>
      <c r="B201" s="20">
        <v>3500</v>
      </c>
      <c r="C201" s="2">
        <f>VLOOKUP($A201,級距!$A:$K,9,FALSE)</f>
        <v>8</v>
      </c>
      <c r="D201" s="2">
        <f>VLOOKUP($A201,級距!A:K,10,FALSE)</f>
        <v>6</v>
      </c>
      <c r="E201" s="2">
        <f>VLOOKUP($A201,級距!A:K,11,FALSE)</f>
        <v>1</v>
      </c>
      <c r="F201" s="2">
        <f t="shared" si="3"/>
        <v>1</v>
      </c>
    </row>
    <row r="202" spans="1:6" x14ac:dyDescent="0.25">
      <c r="A202" s="36">
        <v>44280</v>
      </c>
      <c r="B202" s="20">
        <v>-640.00000000019998</v>
      </c>
      <c r="C202" s="2">
        <f>VLOOKUP($A202,級距!$A:$K,9,FALSE)</f>
        <v>5</v>
      </c>
      <c r="D202" s="2">
        <f>VLOOKUP($A202,級距!A:K,10,FALSE)</f>
        <v>3</v>
      </c>
      <c r="E202" s="2">
        <f>VLOOKUP($A202,級距!A:K,11,FALSE)</f>
        <v>2</v>
      </c>
      <c r="F202" s="2">
        <f t="shared" si="3"/>
        <v>1</v>
      </c>
    </row>
    <row r="203" spans="1:6" x14ac:dyDescent="0.25">
      <c r="A203" s="36">
        <v>44277</v>
      </c>
      <c r="B203" s="20">
        <v>-21600</v>
      </c>
      <c r="C203" s="2">
        <f>VLOOKUP($A203,級距!$A:$K,9,FALSE)</f>
        <v>7</v>
      </c>
      <c r="D203" s="2">
        <f>VLOOKUP($A203,級距!A:K,10,FALSE)</f>
        <v>4</v>
      </c>
      <c r="E203" s="2">
        <f>VLOOKUP($A203,級距!A:K,11,FALSE)</f>
        <v>1</v>
      </c>
      <c r="F203" s="2">
        <f t="shared" si="3"/>
        <v>1</v>
      </c>
    </row>
    <row r="204" spans="1:6" x14ac:dyDescent="0.25">
      <c r="A204" s="36">
        <v>44257</v>
      </c>
      <c r="B204" s="20">
        <v>-4200</v>
      </c>
      <c r="C204" s="2">
        <f>VLOOKUP($A204,級距!$A:$K,9,FALSE)</f>
        <v>2</v>
      </c>
      <c r="D204" s="2">
        <f>VLOOKUP($A204,級距!A:K,10,FALSE)</f>
        <v>3</v>
      </c>
      <c r="E204" s="2">
        <f>VLOOKUP($A204,級距!A:K,11,FALSE)</f>
        <v>2</v>
      </c>
      <c r="F204" s="2">
        <f t="shared" si="3"/>
        <v>1</v>
      </c>
    </row>
    <row r="205" spans="1:6" x14ac:dyDescent="0.25">
      <c r="A205" s="36">
        <v>44249</v>
      </c>
      <c r="B205" s="20">
        <v>18880</v>
      </c>
      <c r="C205" s="2">
        <f>VLOOKUP($A205,級距!$A:$K,9,FALSE)</f>
        <v>10</v>
      </c>
      <c r="D205" s="2">
        <f>VLOOKUP($A205,級距!A:K,10,FALSE)</f>
        <v>8</v>
      </c>
      <c r="E205" s="2">
        <f>VLOOKUP($A205,級距!A:K,11,FALSE)</f>
        <v>4</v>
      </c>
      <c r="F205" s="2">
        <f t="shared" si="3"/>
        <v>1</v>
      </c>
    </row>
    <row r="206" spans="1:6" x14ac:dyDescent="0.25">
      <c r="A206" s="36">
        <v>44246</v>
      </c>
      <c r="B206" s="20">
        <v>-13419.999999999998</v>
      </c>
      <c r="C206" s="2">
        <f>VLOOKUP($A206,級距!$A:$K,9,FALSE)</f>
        <v>5</v>
      </c>
      <c r="D206" s="2">
        <f>VLOOKUP($A206,級距!A:K,10,FALSE)</f>
        <v>1</v>
      </c>
      <c r="E206" s="2">
        <f>VLOOKUP($A206,級距!A:K,11,FALSE)</f>
        <v>2</v>
      </c>
      <c r="F206" s="2">
        <f t="shared" si="3"/>
        <v>1</v>
      </c>
    </row>
    <row r="207" spans="1:6" x14ac:dyDescent="0.25">
      <c r="A207" s="36">
        <v>44245</v>
      </c>
      <c r="B207" s="20">
        <v>1199.9999999997999</v>
      </c>
      <c r="C207" s="2">
        <f>VLOOKUP($A207,級距!$A:$K,9,FALSE)</f>
        <v>5</v>
      </c>
      <c r="D207" s="2">
        <f>VLOOKUP($A207,級距!A:K,10,FALSE)</f>
        <v>2</v>
      </c>
      <c r="E207" s="2">
        <f>VLOOKUP($A207,級距!A:K,11,FALSE)</f>
        <v>2</v>
      </c>
      <c r="F207" s="2">
        <f t="shared" si="3"/>
        <v>1</v>
      </c>
    </row>
    <row r="208" spans="1:6" x14ac:dyDescent="0.25">
      <c r="A208" s="36">
        <v>44224</v>
      </c>
      <c r="B208" s="20">
        <v>6640.0000000000009</v>
      </c>
      <c r="C208" s="2">
        <f>VLOOKUP($A208,級距!$A:$K,9,FALSE)</f>
        <v>8</v>
      </c>
      <c r="D208" s="2">
        <f>VLOOKUP($A208,級距!A:K,10,FALSE)</f>
        <v>7</v>
      </c>
      <c r="E208" s="2">
        <f>VLOOKUP($A208,級距!A:K,11,FALSE)</f>
        <v>4</v>
      </c>
      <c r="F208" s="2">
        <f t="shared" si="3"/>
        <v>1</v>
      </c>
    </row>
    <row r="209" spans="1:6" x14ac:dyDescent="0.25">
      <c r="A209" s="36">
        <v>44223</v>
      </c>
      <c r="B209" s="20">
        <v>8780</v>
      </c>
      <c r="C209" s="2">
        <f>VLOOKUP($A209,級距!$A:$K,9,FALSE)</f>
        <v>9</v>
      </c>
      <c r="D209" s="2">
        <f>VLOOKUP($A209,級距!A:K,10,FALSE)</f>
        <v>9</v>
      </c>
      <c r="E209" s="2">
        <f>VLOOKUP($A209,級距!A:K,11,FALSE)</f>
        <v>4</v>
      </c>
      <c r="F209" s="2">
        <f t="shared" si="3"/>
        <v>1</v>
      </c>
    </row>
    <row r="210" spans="1:6" x14ac:dyDescent="0.25">
      <c r="A210" s="36">
        <v>44217</v>
      </c>
      <c r="B210" s="20">
        <v>-20960</v>
      </c>
      <c r="C210" s="2">
        <f>VLOOKUP($A210,級距!$A:$K,9,FALSE)</f>
        <v>10</v>
      </c>
      <c r="D210" s="2">
        <f>VLOOKUP($A210,級距!A:K,10,FALSE)</f>
        <v>2</v>
      </c>
      <c r="E210" s="2">
        <f>VLOOKUP($A210,級距!A:K,11,FALSE)</f>
        <v>1</v>
      </c>
      <c r="F210" s="2">
        <f t="shared" si="3"/>
        <v>1</v>
      </c>
    </row>
    <row r="211" spans="1:6" x14ac:dyDescent="0.25">
      <c r="A211" s="36">
        <v>44208</v>
      </c>
      <c r="B211" s="20">
        <v>-840</v>
      </c>
      <c r="C211" s="2">
        <f>VLOOKUP($A211,級距!$A:$K,9,FALSE)</f>
        <v>7</v>
      </c>
      <c r="D211" s="2">
        <f>VLOOKUP($A211,級距!A:K,10,FALSE)</f>
        <v>2</v>
      </c>
      <c r="E211" s="2">
        <f>VLOOKUP($A211,級距!A:K,11,FALSE)</f>
        <v>1</v>
      </c>
      <c r="F211" s="2">
        <f t="shared" si="3"/>
        <v>1</v>
      </c>
    </row>
    <row r="212" spans="1:6" x14ac:dyDescent="0.25">
      <c r="A212" s="36">
        <v>44204</v>
      </c>
      <c r="B212" s="20">
        <v>8159.9999999999991</v>
      </c>
      <c r="C212" s="2">
        <f>VLOOKUP($A212,級距!$A:$K,9,FALSE)</f>
        <v>9</v>
      </c>
      <c r="D212" s="2">
        <f>VLOOKUP($A212,級距!A:K,10,FALSE)</f>
        <v>8</v>
      </c>
      <c r="E212" s="2">
        <f>VLOOKUP($A212,級距!A:K,11,FALSE)</f>
        <v>4</v>
      </c>
      <c r="F212" s="2">
        <f t="shared" si="3"/>
        <v>1</v>
      </c>
    </row>
    <row r="213" spans="1:6" x14ac:dyDescent="0.25">
      <c r="A213" s="36">
        <v>44203</v>
      </c>
      <c r="B213" s="20">
        <v>-3679.9999999999995</v>
      </c>
      <c r="C213" s="2">
        <f>VLOOKUP($A213,級距!$A:$K,9,FALSE)</f>
        <v>9</v>
      </c>
      <c r="D213" s="2">
        <f>VLOOKUP($A213,級距!A:K,10,FALSE)</f>
        <v>2</v>
      </c>
      <c r="E213" s="2">
        <f>VLOOKUP($A213,級距!A:K,11,FALSE)</f>
        <v>1</v>
      </c>
      <c r="F213" s="2">
        <f t="shared" si="3"/>
        <v>1</v>
      </c>
    </row>
    <row r="214" spans="1:6" x14ac:dyDescent="0.25">
      <c r="A214" s="36">
        <v>44200</v>
      </c>
      <c r="B214" s="20">
        <v>8720</v>
      </c>
      <c r="C214" s="2">
        <f>VLOOKUP($A214,級距!$A:$K,9,FALSE)</f>
        <v>10</v>
      </c>
      <c r="D214" s="2">
        <f>VLOOKUP($A214,級距!A:K,10,FALSE)</f>
        <v>10</v>
      </c>
      <c r="E214" s="2">
        <f>VLOOKUP($A214,級距!A:K,11,FALSE)</f>
        <v>4</v>
      </c>
      <c r="F214" s="2">
        <f t="shared" si="3"/>
        <v>1</v>
      </c>
    </row>
    <row r="215" spans="1:6" x14ac:dyDescent="0.25">
      <c r="A215" s="36">
        <v>44194</v>
      </c>
      <c r="B215" s="20">
        <v>14240</v>
      </c>
      <c r="C215" s="2">
        <f>VLOOKUP($A215,級距!$A:$K,9,FALSE)</f>
        <v>10</v>
      </c>
      <c r="D215" s="2">
        <f>VLOOKUP($A215,級距!A:K,10,FALSE)</f>
        <v>7</v>
      </c>
      <c r="E215" s="2">
        <f>VLOOKUP($A215,級距!A:K,11,FALSE)</f>
        <v>4</v>
      </c>
      <c r="F215" s="2">
        <f t="shared" si="3"/>
        <v>1</v>
      </c>
    </row>
    <row r="216" spans="1:6" x14ac:dyDescent="0.25">
      <c r="A216" s="36">
        <v>44193</v>
      </c>
      <c r="B216" s="20">
        <v>13319.999999999998</v>
      </c>
      <c r="C216" s="2">
        <f>VLOOKUP($A216,級距!$A:$K,9,FALSE)</f>
        <v>10</v>
      </c>
      <c r="D216" s="2">
        <f>VLOOKUP($A216,級距!A:K,10,FALSE)</f>
        <v>7</v>
      </c>
      <c r="E216" s="2">
        <f>VLOOKUP($A216,級距!A:K,11,FALSE)</f>
        <v>4</v>
      </c>
      <c r="F216" s="2">
        <f t="shared" si="3"/>
        <v>1</v>
      </c>
    </row>
    <row r="217" spans="1:6" x14ac:dyDescent="0.25">
      <c r="A217" s="36">
        <v>44187</v>
      </c>
      <c r="B217" s="20">
        <v>1920</v>
      </c>
      <c r="C217" s="2">
        <f>VLOOKUP($A217,級距!$A:$K,9,FALSE)</f>
        <v>10</v>
      </c>
      <c r="D217" s="2">
        <f>VLOOKUP($A217,級距!A:K,10,FALSE)</f>
        <v>5</v>
      </c>
      <c r="E217" s="2">
        <f>VLOOKUP($A217,級距!A:K,11,FALSE)</f>
        <v>1</v>
      </c>
      <c r="F217" s="2">
        <f t="shared" si="3"/>
        <v>1</v>
      </c>
    </row>
    <row r="218" spans="1:6" x14ac:dyDescent="0.25">
      <c r="A218" s="36">
        <v>44183</v>
      </c>
      <c r="B218" s="20">
        <v>-5180</v>
      </c>
      <c r="C218" s="2">
        <f>VLOOKUP($A218,級距!$A:$K,9,FALSE)</f>
        <v>7</v>
      </c>
      <c r="D218" s="2">
        <f>VLOOKUP($A218,級距!A:K,10,FALSE)</f>
        <v>2</v>
      </c>
      <c r="E218" s="2">
        <f>VLOOKUP($A218,級距!A:K,11,FALSE)</f>
        <v>1</v>
      </c>
      <c r="F218" s="2">
        <f t="shared" si="3"/>
        <v>1</v>
      </c>
    </row>
    <row r="219" spans="1:6" x14ac:dyDescent="0.25">
      <c r="A219" s="36">
        <v>44182</v>
      </c>
      <c r="B219" s="20">
        <v>-21520</v>
      </c>
      <c r="C219" s="2">
        <f>VLOOKUP($A219,級距!$A:$K,9,FALSE)</f>
        <v>8</v>
      </c>
      <c r="D219" s="2">
        <f>VLOOKUP($A219,級距!A:K,10,FALSE)</f>
        <v>1</v>
      </c>
      <c r="E219" s="2">
        <f>VLOOKUP($A219,級距!A:K,11,FALSE)</f>
        <v>1</v>
      </c>
      <c r="F219" s="2">
        <f t="shared" si="3"/>
        <v>1</v>
      </c>
    </row>
    <row r="220" spans="1:6" x14ac:dyDescent="0.25">
      <c r="A220" s="36">
        <v>44168</v>
      </c>
      <c r="B220" s="20">
        <v>-3319.9999999997999</v>
      </c>
      <c r="C220" s="2">
        <f>VLOOKUP($A220,級距!$A:$K,9,FALSE)</f>
        <v>9</v>
      </c>
      <c r="D220" s="2">
        <f>VLOOKUP($A220,級距!A:K,10,FALSE)</f>
        <v>4</v>
      </c>
      <c r="E220" s="2">
        <f>VLOOKUP($A220,級距!A:K,11,FALSE)</f>
        <v>1</v>
      </c>
      <c r="F220" s="2">
        <f t="shared" si="3"/>
        <v>1</v>
      </c>
    </row>
    <row r="221" spans="1:6" x14ac:dyDescent="0.25">
      <c r="A221" s="36">
        <v>44165</v>
      </c>
      <c r="B221" s="20">
        <v>17180</v>
      </c>
      <c r="C221" s="2">
        <f>VLOOKUP($A221,級距!$A:$K,9,FALSE)</f>
        <v>10</v>
      </c>
      <c r="D221" s="2">
        <f>VLOOKUP($A221,級距!A:K,10,FALSE)</f>
        <v>7</v>
      </c>
      <c r="E221" s="2">
        <f>VLOOKUP($A221,級距!A:K,11,FALSE)</f>
        <v>4</v>
      </c>
      <c r="F221" s="2">
        <f t="shared" si="3"/>
        <v>1</v>
      </c>
    </row>
    <row r="222" spans="1:6" x14ac:dyDescent="0.25">
      <c r="A222" s="36">
        <v>44158</v>
      </c>
      <c r="B222" s="20">
        <v>8220</v>
      </c>
      <c r="C222" s="2">
        <f>VLOOKUP($A222,級距!$A:$K,9,FALSE)</f>
        <v>10</v>
      </c>
      <c r="D222" s="2">
        <f>VLOOKUP($A222,級距!A:K,10,FALSE)</f>
        <v>9</v>
      </c>
      <c r="E222" s="2">
        <f>VLOOKUP($A222,級距!A:K,11,FALSE)</f>
        <v>4</v>
      </c>
      <c r="F222" s="2">
        <f t="shared" si="3"/>
        <v>1</v>
      </c>
    </row>
    <row r="223" spans="1:6" x14ac:dyDescent="0.25">
      <c r="A223" s="36">
        <v>44155</v>
      </c>
      <c r="B223" s="20">
        <v>11720</v>
      </c>
      <c r="C223" s="2">
        <f>VLOOKUP($A223,級距!$A:$K,9,FALSE)</f>
        <v>10</v>
      </c>
      <c r="D223" s="2">
        <f>VLOOKUP($A223,級距!A:K,10,FALSE)</f>
        <v>8</v>
      </c>
      <c r="E223" s="2">
        <f>VLOOKUP($A223,級距!A:K,11,FALSE)</f>
        <v>4</v>
      </c>
      <c r="F223" s="2">
        <f t="shared" si="3"/>
        <v>1</v>
      </c>
    </row>
    <row r="224" spans="1:6" x14ac:dyDescent="0.25">
      <c r="A224" s="36">
        <v>44148</v>
      </c>
      <c r="B224" s="20">
        <v>-1200</v>
      </c>
      <c r="C224" s="2">
        <f>VLOOKUP($A224,級距!$A:$K,9,FALSE)</f>
        <v>10</v>
      </c>
      <c r="D224" s="2">
        <f>VLOOKUP($A224,級距!A:K,10,FALSE)</f>
        <v>8</v>
      </c>
      <c r="E224" s="2">
        <f>VLOOKUP($A224,級距!A:K,11,FALSE)</f>
        <v>4</v>
      </c>
      <c r="F224" s="2">
        <f t="shared" si="3"/>
        <v>1</v>
      </c>
    </row>
    <row r="225" spans="1:6" x14ac:dyDescent="0.25">
      <c r="A225" s="36">
        <v>44145</v>
      </c>
      <c r="B225" s="20">
        <v>5400</v>
      </c>
      <c r="C225" s="2">
        <f>VLOOKUP($A225,級距!$A:$K,9,FALSE)</f>
        <v>10</v>
      </c>
      <c r="D225" s="2">
        <f>VLOOKUP($A225,級距!A:K,10,FALSE)</f>
        <v>9</v>
      </c>
      <c r="E225" s="2">
        <f>VLOOKUP($A225,級距!A:K,11,FALSE)</f>
        <v>4</v>
      </c>
      <c r="F225" s="2">
        <f t="shared" si="3"/>
        <v>1</v>
      </c>
    </row>
    <row r="226" spans="1:6" x14ac:dyDescent="0.25">
      <c r="A226" s="36">
        <v>44141</v>
      </c>
      <c r="B226" s="20">
        <v>-1920</v>
      </c>
      <c r="C226" s="2">
        <f>VLOOKUP($A226,級距!$A:$K,9,FALSE)</f>
        <v>10</v>
      </c>
      <c r="D226" s="2">
        <f>VLOOKUP($A226,級距!A:K,10,FALSE)</f>
        <v>3</v>
      </c>
      <c r="E226" s="2">
        <f>VLOOKUP($A226,級距!A:K,11,FALSE)</f>
        <v>1</v>
      </c>
      <c r="F226" s="2">
        <f t="shared" si="3"/>
        <v>1</v>
      </c>
    </row>
    <row r="227" spans="1:6" x14ac:dyDescent="0.25">
      <c r="A227" s="36">
        <v>44139</v>
      </c>
      <c r="B227" s="20">
        <v>-22400</v>
      </c>
      <c r="C227" s="2">
        <f>VLOOKUP($A227,級距!$A:$K,9,FALSE)</f>
        <v>9</v>
      </c>
      <c r="D227" s="2">
        <f>VLOOKUP($A227,級距!A:K,10,FALSE)</f>
        <v>2</v>
      </c>
      <c r="E227" s="2">
        <f>VLOOKUP($A227,級距!A:K,11,FALSE)</f>
        <v>1</v>
      </c>
      <c r="F227" s="2">
        <f t="shared" si="3"/>
        <v>1</v>
      </c>
    </row>
    <row r="228" spans="1:6" x14ac:dyDescent="0.25">
      <c r="A228" s="36"/>
    </row>
    <row r="229" spans="1:6" x14ac:dyDescent="0.25">
      <c r="A229" s="36"/>
    </row>
    <row r="230" spans="1:6" x14ac:dyDescent="0.25">
      <c r="A230" s="36"/>
    </row>
    <row r="231" spans="1:6" x14ac:dyDescent="0.25">
      <c r="A231" s="36"/>
    </row>
    <row r="232" spans="1:6" x14ac:dyDescent="0.25">
      <c r="A232" s="36"/>
    </row>
    <row r="233" spans="1:6" x14ac:dyDescent="0.25">
      <c r="A233" s="36"/>
    </row>
    <row r="234" spans="1:6" x14ac:dyDescent="0.25">
      <c r="A234" s="36"/>
    </row>
    <row r="235" spans="1:6" x14ac:dyDescent="0.25">
      <c r="A235" s="36"/>
    </row>
    <row r="236" spans="1:6" x14ac:dyDescent="0.25">
      <c r="A236" s="36"/>
    </row>
    <row r="237" spans="1:6" x14ac:dyDescent="0.25">
      <c r="A237" s="36"/>
    </row>
    <row r="238" spans="1:6" x14ac:dyDescent="0.25">
      <c r="A238" s="36"/>
    </row>
    <row r="239" spans="1:6" x14ac:dyDescent="0.25">
      <c r="A239" s="36"/>
    </row>
    <row r="240" spans="1:6" x14ac:dyDescent="0.25">
      <c r="A240" s="36"/>
    </row>
    <row r="241" spans="1:1" x14ac:dyDescent="0.25">
      <c r="A241" s="36"/>
    </row>
    <row r="242" spans="1:1" x14ac:dyDescent="0.25">
      <c r="A242" s="36"/>
    </row>
    <row r="243" spans="1:1" x14ac:dyDescent="0.25">
      <c r="A243" s="36"/>
    </row>
    <row r="244" spans="1:1" x14ac:dyDescent="0.25">
      <c r="A244" s="36"/>
    </row>
    <row r="245" spans="1:1" x14ac:dyDescent="0.25">
      <c r="A245" s="36"/>
    </row>
    <row r="246" spans="1:1" x14ac:dyDescent="0.25">
      <c r="A246" s="36"/>
    </row>
    <row r="247" spans="1:1" x14ac:dyDescent="0.25">
      <c r="A247" s="36"/>
    </row>
    <row r="248" spans="1:1" x14ac:dyDescent="0.25">
      <c r="A248" s="36"/>
    </row>
    <row r="249" spans="1:1" x14ac:dyDescent="0.25">
      <c r="A249" s="36"/>
    </row>
    <row r="250" spans="1:1" x14ac:dyDescent="0.25">
      <c r="A250" s="36"/>
    </row>
    <row r="251" spans="1:1" x14ac:dyDescent="0.25">
      <c r="A251" s="36"/>
    </row>
    <row r="252" spans="1:1" x14ac:dyDescent="0.25">
      <c r="A252" s="36"/>
    </row>
    <row r="253" spans="1:1" x14ac:dyDescent="0.25">
      <c r="A253" s="36"/>
    </row>
    <row r="254" spans="1:1" x14ac:dyDescent="0.25">
      <c r="A254" s="36"/>
    </row>
    <row r="255" spans="1:1" x14ac:dyDescent="0.25">
      <c r="A255" s="36"/>
    </row>
    <row r="256" spans="1:1" x14ac:dyDescent="0.25">
      <c r="A256" s="36"/>
    </row>
    <row r="257" spans="1:1" x14ac:dyDescent="0.25">
      <c r="A257" s="36"/>
    </row>
    <row r="258" spans="1:1" x14ac:dyDescent="0.25">
      <c r="A258" s="36"/>
    </row>
    <row r="259" spans="1:1" x14ac:dyDescent="0.25">
      <c r="A259" s="36"/>
    </row>
    <row r="260" spans="1:1" x14ac:dyDescent="0.25">
      <c r="A260" s="36"/>
    </row>
    <row r="261" spans="1:1" x14ac:dyDescent="0.25">
      <c r="A261" s="36"/>
    </row>
    <row r="262" spans="1:1" x14ac:dyDescent="0.25">
      <c r="A262" s="36"/>
    </row>
    <row r="263" spans="1:1" x14ac:dyDescent="0.25">
      <c r="A263" s="36"/>
    </row>
    <row r="264" spans="1:1" x14ac:dyDescent="0.25">
      <c r="A264" s="36"/>
    </row>
    <row r="265" spans="1:1" x14ac:dyDescent="0.25">
      <c r="A265" s="36"/>
    </row>
    <row r="266" spans="1:1" x14ac:dyDescent="0.25">
      <c r="A266" s="36"/>
    </row>
    <row r="267" spans="1:1" x14ac:dyDescent="0.25">
      <c r="A267" s="36"/>
    </row>
    <row r="268" spans="1:1" x14ac:dyDescent="0.25">
      <c r="A268" s="36"/>
    </row>
    <row r="269" spans="1:1" x14ac:dyDescent="0.25">
      <c r="A269" s="36"/>
    </row>
    <row r="270" spans="1:1" x14ac:dyDescent="0.25">
      <c r="A270" s="36"/>
    </row>
    <row r="271" spans="1:1" x14ac:dyDescent="0.25">
      <c r="A271" s="36"/>
    </row>
    <row r="272" spans="1:1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  <row r="313" spans="1:1" x14ac:dyDescent="0.25">
      <c r="A313" s="36"/>
    </row>
    <row r="314" spans="1:1" x14ac:dyDescent="0.25">
      <c r="A314" s="36"/>
    </row>
    <row r="315" spans="1:1" x14ac:dyDescent="0.25">
      <c r="A315" s="36"/>
    </row>
    <row r="316" spans="1:1" x14ac:dyDescent="0.25">
      <c r="A316" s="36"/>
    </row>
    <row r="317" spans="1:1" x14ac:dyDescent="0.25">
      <c r="A317" s="36"/>
    </row>
    <row r="318" spans="1:1" x14ac:dyDescent="0.25">
      <c r="A318" s="36"/>
    </row>
    <row r="319" spans="1:1" x14ac:dyDescent="0.25">
      <c r="A319" s="36"/>
    </row>
    <row r="320" spans="1:1" x14ac:dyDescent="0.25">
      <c r="A320" s="36"/>
    </row>
    <row r="321" spans="1:1" x14ac:dyDescent="0.25">
      <c r="A321" s="36"/>
    </row>
    <row r="322" spans="1:1" x14ac:dyDescent="0.25">
      <c r="A322" s="36"/>
    </row>
    <row r="323" spans="1:1" x14ac:dyDescent="0.25">
      <c r="A323" s="36"/>
    </row>
    <row r="324" spans="1:1" x14ac:dyDescent="0.25">
      <c r="A324" s="36"/>
    </row>
    <row r="325" spans="1:1" x14ac:dyDescent="0.25">
      <c r="A325" s="36"/>
    </row>
    <row r="326" spans="1:1" x14ac:dyDescent="0.25">
      <c r="A326" s="36"/>
    </row>
    <row r="327" spans="1:1" x14ac:dyDescent="0.25">
      <c r="A327" s="36"/>
    </row>
    <row r="328" spans="1:1" x14ac:dyDescent="0.25">
      <c r="A328" s="36"/>
    </row>
    <row r="329" spans="1:1" x14ac:dyDescent="0.25">
      <c r="A329" s="36"/>
    </row>
    <row r="330" spans="1:1" x14ac:dyDescent="0.25">
      <c r="A330" s="36"/>
    </row>
    <row r="331" spans="1:1" x14ac:dyDescent="0.25">
      <c r="A331" s="36"/>
    </row>
    <row r="332" spans="1:1" x14ac:dyDescent="0.25">
      <c r="A332" s="36"/>
    </row>
    <row r="333" spans="1:1" x14ac:dyDescent="0.25">
      <c r="A333" s="36"/>
    </row>
    <row r="334" spans="1:1" x14ac:dyDescent="0.25">
      <c r="A334" s="36"/>
    </row>
    <row r="335" spans="1:1" x14ac:dyDescent="0.25">
      <c r="A335" s="36"/>
    </row>
    <row r="336" spans="1:1" x14ac:dyDescent="0.25">
      <c r="A336" s="36"/>
    </row>
    <row r="337" spans="1:1" x14ac:dyDescent="0.25">
      <c r="A337" s="36"/>
    </row>
    <row r="338" spans="1:1" x14ac:dyDescent="0.25">
      <c r="A338" s="36"/>
    </row>
    <row r="339" spans="1:1" x14ac:dyDescent="0.25">
      <c r="A339" s="36"/>
    </row>
    <row r="340" spans="1:1" x14ac:dyDescent="0.25">
      <c r="A340" s="36"/>
    </row>
    <row r="341" spans="1:1" x14ac:dyDescent="0.25">
      <c r="A341" s="36"/>
    </row>
    <row r="342" spans="1:1" x14ac:dyDescent="0.25">
      <c r="A342" s="36"/>
    </row>
    <row r="343" spans="1:1" x14ac:dyDescent="0.25">
      <c r="A343" s="36"/>
    </row>
    <row r="344" spans="1:1" x14ac:dyDescent="0.25">
      <c r="A344" s="36"/>
    </row>
    <row r="345" spans="1:1" x14ac:dyDescent="0.25">
      <c r="A345" s="36"/>
    </row>
    <row r="346" spans="1:1" x14ac:dyDescent="0.25">
      <c r="A346" s="36"/>
    </row>
    <row r="347" spans="1:1" x14ac:dyDescent="0.25">
      <c r="A347" s="36"/>
    </row>
    <row r="348" spans="1:1" x14ac:dyDescent="0.25">
      <c r="A348" s="36"/>
    </row>
    <row r="349" spans="1:1" x14ac:dyDescent="0.25">
      <c r="A349" s="36"/>
    </row>
    <row r="350" spans="1:1" x14ac:dyDescent="0.25">
      <c r="A350" s="36"/>
    </row>
    <row r="351" spans="1:1" x14ac:dyDescent="0.25">
      <c r="A351" s="36"/>
    </row>
    <row r="352" spans="1:1" x14ac:dyDescent="0.25">
      <c r="A352" s="36"/>
    </row>
    <row r="353" spans="1:1" x14ac:dyDescent="0.25">
      <c r="A353" s="36"/>
    </row>
    <row r="354" spans="1:1" x14ac:dyDescent="0.25">
      <c r="A354" s="36"/>
    </row>
    <row r="355" spans="1:1" x14ac:dyDescent="0.25">
      <c r="A355" s="36"/>
    </row>
    <row r="356" spans="1:1" x14ac:dyDescent="0.25">
      <c r="A356" s="36"/>
    </row>
    <row r="357" spans="1:1" x14ac:dyDescent="0.25">
      <c r="A357" s="36"/>
    </row>
    <row r="358" spans="1:1" x14ac:dyDescent="0.25">
      <c r="A358" s="36"/>
    </row>
    <row r="359" spans="1:1" x14ac:dyDescent="0.25">
      <c r="A359" s="36"/>
    </row>
    <row r="360" spans="1:1" x14ac:dyDescent="0.25">
      <c r="A360" s="36"/>
    </row>
    <row r="361" spans="1:1" x14ac:dyDescent="0.25">
      <c r="A361" s="36"/>
    </row>
    <row r="362" spans="1:1" x14ac:dyDescent="0.25">
      <c r="A362" s="36"/>
    </row>
    <row r="363" spans="1:1" x14ac:dyDescent="0.25">
      <c r="A363" s="36"/>
    </row>
    <row r="364" spans="1:1" x14ac:dyDescent="0.25">
      <c r="A364" s="36"/>
    </row>
    <row r="365" spans="1:1" x14ac:dyDescent="0.25">
      <c r="A365" s="36"/>
    </row>
    <row r="366" spans="1:1" x14ac:dyDescent="0.25">
      <c r="A366" s="36"/>
    </row>
    <row r="367" spans="1:1" x14ac:dyDescent="0.25">
      <c r="A367" s="36"/>
    </row>
    <row r="368" spans="1:1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  <row r="733" spans="1:1" x14ac:dyDescent="0.25">
      <c r="A733" s="36"/>
    </row>
    <row r="734" spans="1:1" x14ac:dyDescent="0.25">
      <c r="A734" s="36"/>
    </row>
    <row r="735" spans="1:1" x14ac:dyDescent="0.25">
      <c r="A735" s="36"/>
    </row>
    <row r="736" spans="1:1" x14ac:dyDescent="0.25">
      <c r="A736" s="36"/>
    </row>
    <row r="737" spans="1:1" x14ac:dyDescent="0.25">
      <c r="A737" s="36"/>
    </row>
    <row r="738" spans="1:1" x14ac:dyDescent="0.25">
      <c r="A738" s="36"/>
    </row>
    <row r="739" spans="1:1" x14ac:dyDescent="0.25">
      <c r="A739" s="36"/>
    </row>
    <row r="740" spans="1:1" x14ac:dyDescent="0.25">
      <c r="A740" s="36"/>
    </row>
    <row r="741" spans="1:1" x14ac:dyDescent="0.25">
      <c r="A741" s="36"/>
    </row>
    <row r="742" spans="1:1" x14ac:dyDescent="0.25">
      <c r="A742" s="36"/>
    </row>
    <row r="743" spans="1:1" x14ac:dyDescent="0.25">
      <c r="A743" s="36"/>
    </row>
    <row r="744" spans="1:1" x14ac:dyDescent="0.25">
      <c r="A744" s="36"/>
    </row>
    <row r="745" spans="1:1" x14ac:dyDescent="0.25">
      <c r="A745" s="36"/>
    </row>
    <row r="746" spans="1:1" x14ac:dyDescent="0.25">
      <c r="A746" s="36"/>
    </row>
    <row r="747" spans="1:1" x14ac:dyDescent="0.25">
      <c r="A747" s="36"/>
    </row>
    <row r="748" spans="1:1" x14ac:dyDescent="0.25">
      <c r="A748" s="36"/>
    </row>
    <row r="749" spans="1:1" x14ac:dyDescent="0.25">
      <c r="A749" s="36"/>
    </row>
    <row r="750" spans="1:1" x14ac:dyDescent="0.25">
      <c r="A750" s="36"/>
    </row>
    <row r="751" spans="1:1" x14ac:dyDescent="0.25">
      <c r="A751" s="36"/>
    </row>
    <row r="752" spans="1:1" x14ac:dyDescent="0.25">
      <c r="A752" s="36"/>
    </row>
    <row r="753" spans="1:1" x14ac:dyDescent="0.25">
      <c r="A753" s="36"/>
    </row>
    <row r="754" spans="1:1" x14ac:dyDescent="0.25">
      <c r="A754" s="36"/>
    </row>
    <row r="755" spans="1:1" x14ac:dyDescent="0.25">
      <c r="A755" s="36"/>
    </row>
    <row r="756" spans="1:1" x14ac:dyDescent="0.25">
      <c r="A756" s="36"/>
    </row>
    <row r="757" spans="1:1" x14ac:dyDescent="0.25">
      <c r="A757" s="36"/>
    </row>
    <row r="758" spans="1:1" x14ac:dyDescent="0.25">
      <c r="A758" s="36"/>
    </row>
    <row r="759" spans="1:1" x14ac:dyDescent="0.25">
      <c r="A759" s="36"/>
    </row>
    <row r="760" spans="1:1" x14ac:dyDescent="0.25">
      <c r="A760" s="36"/>
    </row>
    <row r="761" spans="1:1" x14ac:dyDescent="0.25">
      <c r="A761" s="36"/>
    </row>
    <row r="762" spans="1:1" x14ac:dyDescent="0.25">
      <c r="A762" s="36"/>
    </row>
    <row r="763" spans="1:1" x14ac:dyDescent="0.25">
      <c r="A763" s="36"/>
    </row>
    <row r="764" spans="1:1" x14ac:dyDescent="0.25">
      <c r="A764" s="36"/>
    </row>
    <row r="765" spans="1:1" x14ac:dyDescent="0.25">
      <c r="A765" s="36"/>
    </row>
    <row r="766" spans="1:1" x14ac:dyDescent="0.25">
      <c r="A766" s="36"/>
    </row>
    <row r="767" spans="1:1" x14ac:dyDescent="0.25">
      <c r="A767" s="36"/>
    </row>
    <row r="768" spans="1:1" x14ac:dyDescent="0.25">
      <c r="A768" s="36"/>
    </row>
    <row r="769" spans="1:1" x14ac:dyDescent="0.25">
      <c r="A769" s="36"/>
    </row>
    <row r="770" spans="1:1" x14ac:dyDescent="0.25">
      <c r="A770" s="36"/>
    </row>
    <row r="771" spans="1:1" x14ac:dyDescent="0.25">
      <c r="A771" s="36"/>
    </row>
    <row r="772" spans="1:1" x14ac:dyDescent="0.25">
      <c r="A772" s="36"/>
    </row>
    <row r="773" spans="1:1" x14ac:dyDescent="0.25">
      <c r="A773" s="36"/>
    </row>
    <row r="774" spans="1:1" x14ac:dyDescent="0.25">
      <c r="A774" s="36"/>
    </row>
    <row r="775" spans="1:1" x14ac:dyDescent="0.25">
      <c r="A775" s="36"/>
    </row>
    <row r="776" spans="1:1" x14ac:dyDescent="0.25">
      <c r="A776" s="36"/>
    </row>
    <row r="777" spans="1:1" x14ac:dyDescent="0.25">
      <c r="A777" s="36"/>
    </row>
    <row r="778" spans="1:1" x14ac:dyDescent="0.25">
      <c r="A778" s="36"/>
    </row>
    <row r="779" spans="1:1" x14ac:dyDescent="0.25">
      <c r="A779" s="36"/>
    </row>
    <row r="780" spans="1:1" x14ac:dyDescent="0.25">
      <c r="A780" s="36"/>
    </row>
    <row r="781" spans="1:1" x14ac:dyDescent="0.25">
      <c r="A781" s="36"/>
    </row>
    <row r="782" spans="1:1" x14ac:dyDescent="0.25">
      <c r="A782" s="36"/>
    </row>
    <row r="783" spans="1:1" x14ac:dyDescent="0.25">
      <c r="A783" s="36"/>
    </row>
    <row r="784" spans="1:1" x14ac:dyDescent="0.25">
      <c r="A784" s="36"/>
    </row>
    <row r="785" spans="1:1" x14ac:dyDescent="0.25">
      <c r="A785" s="36"/>
    </row>
    <row r="786" spans="1:1" x14ac:dyDescent="0.25">
      <c r="A786" s="36"/>
    </row>
    <row r="787" spans="1:1" x14ac:dyDescent="0.25">
      <c r="A787" s="36"/>
    </row>
    <row r="788" spans="1:1" x14ac:dyDescent="0.25">
      <c r="A788" s="36"/>
    </row>
    <row r="789" spans="1:1" x14ac:dyDescent="0.25">
      <c r="A789" s="36"/>
    </row>
    <row r="790" spans="1:1" x14ac:dyDescent="0.25">
      <c r="A790" s="36"/>
    </row>
    <row r="791" spans="1:1" x14ac:dyDescent="0.25">
      <c r="A791" s="36"/>
    </row>
    <row r="792" spans="1:1" x14ac:dyDescent="0.25">
      <c r="A792" s="36"/>
    </row>
    <row r="793" spans="1:1" x14ac:dyDescent="0.25">
      <c r="A793" s="36"/>
    </row>
    <row r="794" spans="1:1" x14ac:dyDescent="0.25">
      <c r="A794" s="36"/>
    </row>
    <row r="795" spans="1:1" x14ac:dyDescent="0.25">
      <c r="A795" s="36"/>
    </row>
    <row r="796" spans="1:1" x14ac:dyDescent="0.25">
      <c r="A796" s="36"/>
    </row>
    <row r="797" spans="1:1" x14ac:dyDescent="0.25">
      <c r="A797" s="36"/>
    </row>
    <row r="798" spans="1:1" x14ac:dyDescent="0.25">
      <c r="A798" s="36"/>
    </row>
    <row r="799" spans="1:1" x14ac:dyDescent="0.25">
      <c r="A799" s="36"/>
    </row>
    <row r="800" spans="1:1" x14ac:dyDescent="0.25">
      <c r="A800" s="36"/>
    </row>
    <row r="801" spans="1:1" x14ac:dyDescent="0.25">
      <c r="A801" s="36"/>
    </row>
    <row r="802" spans="1:1" x14ac:dyDescent="0.25">
      <c r="A802" s="36"/>
    </row>
    <row r="803" spans="1:1" x14ac:dyDescent="0.25">
      <c r="A803" s="36"/>
    </row>
    <row r="804" spans="1:1" x14ac:dyDescent="0.25">
      <c r="A804" s="36"/>
    </row>
    <row r="805" spans="1:1" x14ac:dyDescent="0.25">
      <c r="A805" s="36"/>
    </row>
    <row r="806" spans="1:1" x14ac:dyDescent="0.25">
      <c r="A806" s="36"/>
    </row>
    <row r="807" spans="1:1" x14ac:dyDescent="0.25">
      <c r="A807" s="36"/>
    </row>
    <row r="808" spans="1:1" x14ac:dyDescent="0.25">
      <c r="A808" s="36"/>
    </row>
    <row r="809" spans="1:1" x14ac:dyDescent="0.25">
      <c r="A809" s="36"/>
    </row>
    <row r="810" spans="1:1" x14ac:dyDescent="0.25">
      <c r="A810" s="36"/>
    </row>
    <row r="811" spans="1:1" x14ac:dyDescent="0.25">
      <c r="A811" s="36"/>
    </row>
    <row r="812" spans="1:1" x14ac:dyDescent="0.25">
      <c r="A812" s="36"/>
    </row>
    <row r="813" spans="1:1" x14ac:dyDescent="0.25">
      <c r="A813" s="36"/>
    </row>
    <row r="814" spans="1:1" x14ac:dyDescent="0.25">
      <c r="A814" s="36"/>
    </row>
    <row r="815" spans="1:1" x14ac:dyDescent="0.25">
      <c r="A815" s="36"/>
    </row>
    <row r="816" spans="1:1" x14ac:dyDescent="0.25">
      <c r="A816" s="36"/>
    </row>
    <row r="817" spans="1:1" x14ac:dyDescent="0.25">
      <c r="A817" s="36"/>
    </row>
    <row r="818" spans="1:1" x14ac:dyDescent="0.25">
      <c r="A818" s="36"/>
    </row>
    <row r="819" spans="1:1" x14ac:dyDescent="0.25">
      <c r="A819" s="36"/>
    </row>
    <row r="820" spans="1:1" x14ac:dyDescent="0.25">
      <c r="A820" s="36"/>
    </row>
    <row r="821" spans="1:1" x14ac:dyDescent="0.25">
      <c r="A821" s="36"/>
    </row>
    <row r="822" spans="1:1" x14ac:dyDescent="0.25">
      <c r="A822" s="36"/>
    </row>
    <row r="823" spans="1:1" x14ac:dyDescent="0.25">
      <c r="A823" s="36"/>
    </row>
    <row r="824" spans="1:1" x14ac:dyDescent="0.25">
      <c r="A824" s="36"/>
    </row>
    <row r="825" spans="1:1" x14ac:dyDescent="0.25">
      <c r="A825" s="36"/>
    </row>
    <row r="826" spans="1:1" x14ac:dyDescent="0.25">
      <c r="A826" s="36"/>
    </row>
    <row r="827" spans="1:1" x14ac:dyDescent="0.25">
      <c r="A827" s="36"/>
    </row>
    <row r="828" spans="1:1" x14ac:dyDescent="0.25">
      <c r="A828" s="36"/>
    </row>
    <row r="829" spans="1:1" x14ac:dyDescent="0.25">
      <c r="A829" s="36"/>
    </row>
    <row r="830" spans="1:1" x14ac:dyDescent="0.25">
      <c r="A830" s="36"/>
    </row>
    <row r="831" spans="1:1" x14ac:dyDescent="0.25">
      <c r="A831" s="36"/>
    </row>
    <row r="832" spans="1:1" x14ac:dyDescent="0.25">
      <c r="A832" s="36"/>
    </row>
    <row r="833" spans="1:1" x14ac:dyDescent="0.25">
      <c r="A833" s="36"/>
    </row>
    <row r="834" spans="1:1" x14ac:dyDescent="0.25">
      <c r="A834" s="36"/>
    </row>
    <row r="835" spans="1:1" x14ac:dyDescent="0.25">
      <c r="A835" s="36"/>
    </row>
    <row r="836" spans="1:1" x14ac:dyDescent="0.25">
      <c r="A836" s="36"/>
    </row>
    <row r="837" spans="1:1" x14ac:dyDescent="0.25">
      <c r="A837" s="36"/>
    </row>
    <row r="838" spans="1:1" x14ac:dyDescent="0.25">
      <c r="A838" s="36"/>
    </row>
    <row r="839" spans="1:1" x14ac:dyDescent="0.25">
      <c r="A839" s="36"/>
    </row>
    <row r="840" spans="1:1" x14ac:dyDescent="0.25">
      <c r="A840" s="36"/>
    </row>
    <row r="841" spans="1:1" x14ac:dyDescent="0.25">
      <c r="A841" s="36"/>
    </row>
    <row r="842" spans="1:1" x14ac:dyDescent="0.25">
      <c r="A842" s="36"/>
    </row>
    <row r="843" spans="1:1" x14ac:dyDescent="0.25">
      <c r="A843" s="36"/>
    </row>
    <row r="844" spans="1:1" x14ac:dyDescent="0.25">
      <c r="A844" s="36"/>
    </row>
    <row r="845" spans="1:1" x14ac:dyDescent="0.25">
      <c r="A845" s="36"/>
    </row>
    <row r="846" spans="1:1" x14ac:dyDescent="0.25">
      <c r="A846" s="36"/>
    </row>
    <row r="847" spans="1:1" x14ac:dyDescent="0.25">
      <c r="A847" s="36"/>
    </row>
    <row r="848" spans="1:1" x14ac:dyDescent="0.25">
      <c r="A848" s="36"/>
    </row>
    <row r="849" spans="1:1" x14ac:dyDescent="0.25">
      <c r="A849" s="36"/>
    </row>
    <row r="850" spans="1:1" x14ac:dyDescent="0.25">
      <c r="A850" s="36"/>
    </row>
    <row r="851" spans="1:1" x14ac:dyDescent="0.25">
      <c r="A851" s="36"/>
    </row>
    <row r="852" spans="1:1" x14ac:dyDescent="0.25">
      <c r="A852" s="36"/>
    </row>
    <row r="853" spans="1:1" x14ac:dyDescent="0.25">
      <c r="A853" s="36"/>
    </row>
    <row r="854" spans="1:1" x14ac:dyDescent="0.25">
      <c r="A854" s="36"/>
    </row>
    <row r="855" spans="1:1" x14ac:dyDescent="0.25">
      <c r="A855" s="36"/>
    </row>
    <row r="856" spans="1:1" x14ac:dyDescent="0.25">
      <c r="A856" s="36"/>
    </row>
    <row r="857" spans="1:1" x14ac:dyDescent="0.25">
      <c r="A857" s="36"/>
    </row>
    <row r="858" spans="1:1" x14ac:dyDescent="0.25">
      <c r="A858" s="36"/>
    </row>
    <row r="859" spans="1:1" x14ac:dyDescent="0.25">
      <c r="A859" s="36"/>
    </row>
    <row r="860" spans="1:1" x14ac:dyDescent="0.25">
      <c r="A860" s="36"/>
    </row>
    <row r="861" spans="1:1" x14ac:dyDescent="0.25">
      <c r="A861" s="36"/>
    </row>
    <row r="862" spans="1:1" x14ac:dyDescent="0.25">
      <c r="A862" s="36"/>
    </row>
    <row r="863" spans="1:1" x14ac:dyDescent="0.25">
      <c r="A863" s="36"/>
    </row>
    <row r="864" spans="1:1" x14ac:dyDescent="0.25">
      <c r="A864" s="36"/>
    </row>
    <row r="865" spans="1:1" x14ac:dyDescent="0.25">
      <c r="A865" s="36"/>
    </row>
    <row r="866" spans="1:1" x14ac:dyDescent="0.25">
      <c r="A866" s="36"/>
    </row>
    <row r="867" spans="1:1" x14ac:dyDescent="0.25">
      <c r="A867" s="36"/>
    </row>
    <row r="868" spans="1:1" x14ac:dyDescent="0.25">
      <c r="A868" s="36"/>
    </row>
    <row r="869" spans="1:1" x14ac:dyDescent="0.25">
      <c r="A869" s="36"/>
    </row>
    <row r="870" spans="1:1" x14ac:dyDescent="0.25">
      <c r="A870" s="36"/>
    </row>
    <row r="871" spans="1:1" x14ac:dyDescent="0.25">
      <c r="A871" s="36"/>
    </row>
    <row r="872" spans="1:1" x14ac:dyDescent="0.25">
      <c r="A872" s="36"/>
    </row>
    <row r="873" spans="1:1" x14ac:dyDescent="0.25">
      <c r="A873" s="36"/>
    </row>
    <row r="874" spans="1:1" x14ac:dyDescent="0.25">
      <c r="A874" s="36"/>
    </row>
    <row r="875" spans="1:1" x14ac:dyDescent="0.25">
      <c r="A875" s="36"/>
    </row>
    <row r="876" spans="1:1" x14ac:dyDescent="0.25">
      <c r="A876" s="36"/>
    </row>
    <row r="877" spans="1:1" x14ac:dyDescent="0.25">
      <c r="A877" s="36"/>
    </row>
    <row r="878" spans="1:1" x14ac:dyDescent="0.25">
      <c r="A878" s="36"/>
    </row>
    <row r="879" spans="1:1" x14ac:dyDescent="0.25">
      <c r="A879" s="36"/>
    </row>
    <row r="880" spans="1:1" x14ac:dyDescent="0.25">
      <c r="A880" s="36"/>
    </row>
    <row r="881" spans="1:1" x14ac:dyDescent="0.25">
      <c r="A881" s="36"/>
    </row>
    <row r="882" spans="1:1" x14ac:dyDescent="0.25">
      <c r="A882" s="36"/>
    </row>
    <row r="883" spans="1:1" x14ac:dyDescent="0.25">
      <c r="A883" s="36"/>
    </row>
    <row r="884" spans="1:1" x14ac:dyDescent="0.25">
      <c r="A884" s="36"/>
    </row>
    <row r="885" spans="1:1" x14ac:dyDescent="0.25">
      <c r="A885" s="36"/>
    </row>
    <row r="886" spans="1:1" x14ac:dyDescent="0.25">
      <c r="A886" s="36"/>
    </row>
    <row r="887" spans="1:1" x14ac:dyDescent="0.25">
      <c r="A887" s="36"/>
    </row>
    <row r="888" spans="1:1" x14ac:dyDescent="0.25">
      <c r="A888" s="36"/>
    </row>
    <row r="889" spans="1:1" x14ac:dyDescent="0.25">
      <c r="A889" s="36"/>
    </row>
    <row r="890" spans="1:1" x14ac:dyDescent="0.25">
      <c r="A890" s="36"/>
    </row>
    <row r="891" spans="1:1" x14ac:dyDescent="0.25">
      <c r="A891" s="36"/>
    </row>
    <row r="892" spans="1:1" x14ac:dyDescent="0.25">
      <c r="A892" s="36"/>
    </row>
    <row r="893" spans="1:1" x14ac:dyDescent="0.25">
      <c r="A893" s="36"/>
    </row>
    <row r="894" spans="1:1" x14ac:dyDescent="0.25">
      <c r="A894" s="36"/>
    </row>
    <row r="895" spans="1:1" x14ac:dyDescent="0.25">
      <c r="A895" s="36"/>
    </row>
    <row r="896" spans="1:1" x14ac:dyDescent="0.25">
      <c r="A896" s="36"/>
    </row>
    <row r="897" spans="1:1" x14ac:dyDescent="0.25">
      <c r="A897" s="36"/>
    </row>
    <row r="898" spans="1:1" x14ac:dyDescent="0.25">
      <c r="A898" s="36"/>
    </row>
    <row r="899" spans="1:1" x14ac:dyDescent="0.25">
      <c r="A899" s="36"/>
    </row>
    <row r="900" spans="1:1" x14ac:dyDescent="0.25">
      <c r="A900" s="36"/>
    </row>
    <row r="901" spans="1:1" x14ac:dyDescent="0.25">
      <c r="A901" s="36"/>
    </row>
    <row r="902" spans="1:1" x14ac:dyDescent="0.25">
      <c r="A902" s="36"/>
    </row>
    <row r="903" spans="1:1" x14ac:dyDescent="0.25">
      <c r="A903" s="36"/>
    </row>
    <row r="904" spans="1:1" x14ac:dyDescent="0.25">
      <c r="A904" s="36"/>
    </row>
    <row r="905" spans="1:1" x14ac:dyDescent="0.25">
      <c r="A905" s="36"/>
    </row>
    <row r="906" spans="1:1" x14ac:dyDescent="0.25">
      <c r="A906" s="36"/>
    </row>
    <row r="907" spans="1:1" x14ac:dyDescent="0.25">
      <c r="A907" s="36"/>
    </row>
    <row r="908" spans="1:1" x14ac:dyDescent="0.25">
      <c r="A908" s="36"/>
    </row>
    <row r="909" spans="1:1" x14ac:dyDescent="0.25">
      <c r="A909" s="36"/>
    </row>
    <row r="910" spans="1:1" x14ac:dyDescent="0.25">
      <c r="A910" s="36"/>
    </row>
    <row r="911" spans="1:1" x14ac:dyDescent="0.25">
      <c r="A911" s="36"/>
    </row>
    <row r="912" spans="1:1" x14ac:dyDescent="0.25">
      <c r="A912" s="36"/>
    </row>
    <row r="913" spans="1:1" x14ac:dyDescent="0.25">
      <c r="A913" s="36"/>
    </row>
    <row r="914" spans="1:1" x14ac:dyDescent="0.25">
      <c r="A914" s="36"/>
    </row>
    <row r="915" spans="1:1" x14ac:dyDescent="0.25">
      <c r="A915" s="36"/>
    </row>
    <row r="916" spans="1:1" x14ac:dyDescent="0.25">
      <c r="A916" s="36"/>
    </row>
    <row r="917" spans="1:1" x14ac:dyDescent="0.25">
      <c r="A917" s="36"/>
    </row>
    <row r="918" spans="1:1" x14ac:dyDescent="0.25">
      <c r="A918" s="36"/>
    </row>
    <row r="919" spans="1:1" x14ac:dyDescent="0.25">
      <c r="A919" s="36"/>
    </row>
    <row r="920" spans="1:1" x14ac:dyDescent="0.25">
      <c r="A920" s="36"/>
    </row>
    <row r="921" spans="1:1" x14ac:dyDescent="0.25">
      <c r="A921" s="36"/>
    </row>
    <row r="922" spans="1:1" x14ac:dyDescent="0.25">
      <c r="A922" s="36"/>
    </row>
    <row r="923" spans="1:1" x14ac:dyDescent="0.25">
      <c r="A923" s="36"/>
    </row>
    <row r="924" spans="1:1" x14ac:dyDescent="0.25">
      <c r="A924" s="36"/>
    </row>
    <row r="925" spans="1:1" x14ac:dyDescent="0.25">
      <c r="A925" s="36"/>
    </row>
    <row r="926" spans="1:1" x14ac:dyDescent="0.25">
      <c r="A926" s="36"/>
    </row>
    <row r="927" spans="1:1" x14ac:dyDescent="0.25">
      <c r="A927" s="36"/>
    </row>
    <row r="928" spans="1:1" x14ac:dyDescent="0.25">
      <c r="A928" s="36"/>
    </row>
    <row r="929" spans="1:1" x14ac:dyDescent="0.25">
      <c r="A929" s="36"/>
    </row>
    <row r="930" spans="1:1" x14ac:dyDescent="0.25">
      <c r="A930" s="36"/>
    </row>
    <row r="931" spans="1:1" x14ac:dyDescent="0.25">
      <c r="A931" s="36"/>
    </row>
    <row r="932" spans="1:1" x14ac:dyDescent="0.25">
      <c r="A932" s="36"/>
    </row>
    <row r="933" spans="1:1" x14ac:dyDescent="0.25">
      <c r="A933" s="36"/>
    </row>
    <row r="934" spans="1:1" x14ac:dyDescent="0.25">
      <c r="A934" s="36"/>
    </row>
    <row r="935" spans="1:1" x14ac:dyDescent="0.25">
      <c r="A935" s="36"/>
    </row>
    <row r="936" spans="1:1" x14ac:dyDescent="0.25">
      <c r="A936" s="36"/>
    </row>
    <row r="937" spans="1:1" x14ac:dyDescent="0.25">
      <c r="A937" s="36"/>
    </row>
    <row r="938" spans="1:1" x14ac:dyDescent="0.25">
      <c r="A938" s="36"/>
    </row>
    <row r="939" spans="1:1" x14ac:dyDescent="0.25">
      <c r="A939" s="36"/>
    </row>
    <row r="940" spans="1:1" x14ac:dyDescent="0.25">
      <c r="A940" s="36"/>
    </row>
    <row r="941" spans="1:1" x14ac:dyDescent="0.25">
      <c r="A941" s="36"/>
    </row>
    <row r="942" spans="1:1" x14ac:dyDescent="0.25">
      <c r="A942" s="36"/>
    </row>
    <row r="943" spans="1:1" x14ac:dyDescent="0.25">
      <c r="A943" s="36"/>
    </row>
    <row r="944" spans="1:1" x14ac:dyDescent="0.25">
      <c r="A944" s="36"/>
    </row>
    <row r="945" spans="1:1" x14ac:dyDescent="0.25">
      <c r="A945" s="36"/>
    </row>
    <row r="946" spans="1:1" x14ac:dyDescent="0.25">
      <c r="A946" s="36"/>
    </row>
    <row r="947" spans="1:1" x14ac:dyDescent="0.25">
      <c r="A947" s="36"/>
    </row>
    <row r="948" spans="1:1" x14ac:dyDescent="0.25">
      <c r="A948" s="36"/>
    </row>
    <row r="949" spans="1:1" x14ac:dyDescent="0.25">
      <c r="A949" s="36"/>
    </row>
    <row r="950" spans="1:1" x14ac:dyDescent="0.25">
      <c r="A950" s="36"/>
    </row>
    <row r="951" spans="1:1" x14ac:dyDescent="0.25">
      <c r="A951" s="36"/>
    </row>
    <row r="952" spans="1:1" x14ac:dyDescent="0.25">
      <c r="A952" s="36"/>
    </row>
    <row r="953" spans="1:1" x14ac:dyDescent="0.25">
      <c r="A953" s="36"/>
    </row>
    <row r="954" spans="1:1" x14ac:dyDescent="0.25">
      <c r="A954" s="36"/>
    </row>
    <row r="955" spans="1:1" x14ac:dyDescent="0.25">
      <c r="A955" s="36"/>
    </row>
    <row r="956" spans="1:1" x14ac:dyDescent="0.25">
      <c r="A956" s="36"/>
    </row>
    <row r="957" spans="1:1" x14ac:dyDescent="0.25">
      <c r="A957" s="36"/>
    </row>
    <row r="958" spans="1:1" x14ac:dyDescent="0.25">
      <c r="A958" s="36"/>
    </row>
    <row r="959" spans="1:1" x14ac:dyDescent="0.25">
      <c r="A959" s="36"/>
    </row>
    <row r="960" spans="1:1" x14ac:dyDescent="0.25">
      <c r="A960" s="36"/>
    </row>
    <row r="961" spans="1:1" x14ac:dyDescent="0.25">
      <c r="A961" s="36"/>
    </row>
    <row r="962" spans="1:1" x14ac:dyDescent="0.25">
      <c r="A962" s="36"/>
    </row>
    <row r="963" spans="1:1" x14ac:dyDescent="0.25">
      <c r="A963" s="36"/>
    </row>
    <row r="964" spans="1:1" x14ac:dyDescent="0.25">
      <c r="A964" s="36"/>
    </row>
    <row r="965" spans="1:1" x14ac:dyDescent="0.25">
      <c r="A965" s="36"/>
    </row>
    <row r="966" spans="1:1" x14ac:dyDescent="0.25">
      <c r="A966" s="36"/>
    </row>
    <row r="967" spans="1:1" x14ac:dyDescent="0.25">
      <c r="A967" s="36"/>
    </row>
    <row r="968" spans="1:1" x14ac:dyDescent="0.25">
      <c r="A968" s="36"/>
    </row>
    <row r="969" spans="1:1" x14ac:dyDescent="0.25">
      <c r="A969" s="36"/>
    </row>
    <row r="970" spans="1:1" x14ac:dyDescent="0.25">
      <c r="A970" s="36"/>
    </row>
    <row r="971" spans="1:1" x14ac:dyDescent="0.25">
      <c r="A971" s="36"/>
    </row>
    <row r="972" spans="1:1" x14ac:dyDescent="0.25">
      <c r="A972" s="36"/>
    </row>
    <row r="973" spans="1:1" x14ac:dyDescent="0.25">
      <c r="A973" s="36"/>
    </row>
    <row r="974" spans="1:1" x14ac:dyDescent="0.25">
      <c r="A974" s="36"/>
    </row>
    <row r="975" spans="1:1" x14ac:dyDescent="0.25">
      <c r="A975" s="36"/>
    </row>
    <row r="976" spans="1:1" x14ac:dyDescent="0.25">
      <c r="A976" s="36"/>
    </row>
    <row r="977" spans="1:1" x14ac:dyDescent="0.25">
      <c r="A977" s="36"/>
    </row>
    <row r="978" spans="1:1" x14ac:dyDescent="0.25">
      <c r="A978" s="36"/>
    </row>
    <row r="979" spans="1:1" x14ac:dyDescent="0.25">
      <c r="A979" s="36"/>
    </row>
    <row r="980" spans="1:1" x14ac:dyDescent="0.25">
      <c r="A980" s="36"/>
    </row>
    <row r="981" spans="1:1" x14ac:dyDescent="0.25">
      <c r="A981" s="36"/>
    </row>
    <row r="982" spans="1:1" x14ac:dyDescent="0.25">
      <c r="A982" s="36"/>
    </row>
    <row r="983" spans="1:1" x14ac:dyDescent="0.25">
      <c r="A983" s="36"/>
    </row>
    <row r="984" spans="1:1" x14ac:dyDescent="0.25">
      <c r="A984" s="36"/>
    </row>
    <row r="985" spans="1:1" x14ac:dyDescent="0.25">
      <c r="A985" s="36"/>
    </row>
    <row r="986" spans="1:1" x14ac:dyDescent="0.25">
      <c r="A986" s="36"/>
    </row>
    <row r="987" spans="1:1" x14ac:dyDescent="0.25">
      <c r="A987" s="36"/>
    </row>
    <row r="988" spans="1:1" x14ac:dyDescent="0.25">
      <c r="A988" s="36"/>
    </row>
    <row r="989" spans="1:1" x14ac:dyDescent="0.25">
      <c r="A989" s="36"/>
    </row>
    <row r="990" spans="1:1" x14ac:dyDescent="0.25">
      <c r="A990" s="36"/>
    </row>
    <row r="991" spans="1:1" x14ac:dyDescent="0.25">
      <c r="A991" s="36"/>
    </row>
    <row r="992" spans="1:1" x14ac:dyDescent="0.25">
      <c r="A992" s="36"/>
    </row>
    <row r="993" spans="1:1" x14ac:dyDescent="0.25">
      <c r="A993" s="36"/>
    </row>
    <row r="994" spans="1:1" x14ac:dyDescent="0.25">
      <c r="A994" s="36"/>
    </row>
    <row r="995" spans="1:1" x14ac:dyDescent="0.25">
      <c r="A995" s="36"/>
    </row>
    <row r="996" spans="1:1" x14ac:dyDescent="0.25">
      <c r="A996" s="36"/>
    </row>
    <row r="997" spans="1:1" x14ac:dyDescent="0.25">
      <c r="A997" s="36"/>
    </row>
    <row r="998" spans="1:1" x14ac:dyDescent="0.25">
      <c r="A998" s="36"/>
    </row>
    <row r="999" spans="1:1" x14ac:dyDescent="0.25">
      <c r="A999" s="36"/>
    </row>
    <row r="1000" spans="1:1" x14ac:dyDescent="0.25">
      <c r="A1000" s="36"/>
    </row>
    <row r="1001" spans="1:1" x14ac:dyDescent="0.25">
      <c r="A1001" s="36"/>
    </row>
    <row r="1002" spans="1:1" x14ac:dyDescent="0.25">
      <c r="A1002" s="36"/>
    </row>
    <row r="1003" spans="1:1" x14ac:dyDescent="0.25">
      <c r="A1003" s="36"/>
    </row>
    <row r="1004" spans="1:1" x14ac:dyDescent="0.25">
      <c r="A1004" s="36"/>
    </row>
    <row r="1005" spans="1:1" x14ac:dyDescent="0.25">
      <c r="A1005" s="36"/>
    </row>
    <row r="1006" spans="1:1" x14ac:dyDescent="0.25">
      <c r="A1006" s="36"/>
    </row>
    <row r="1007" spans="1:1" x14ac:dyDescent="0.25">
      <c r="A1007" s="36"/>
    </row>
    <row r="1008" spans="1:1" x14ac:dyDescent="0.25">
      <c r="A1008" s="36"/>
    </row>
    <row r="1009" spans="1:1" x14ac:dyDescent="0.25">
      <c r="A1009" s="36"/>
    </row>
    <row r="1010" spans="1:1" x14ac:dyDescent="0.25">
      <c r="A1010" s="36"/>
    </row>
    <row r="1011" spans="1:1" x14ac:dyDescent="0.25">
      <c r="A1011" s="36"/>
    </row>
    <row r="1012" spans="1:1" x14ac:dyDescent="0.25">
      <c r="A1012" s="36"/>
    </row>
    <row r="1013" spans="1:1" x14ac:dyDescent="0.25">
      <c r="A1013" s="36"/>
    </row>
    <row r="1014" spans="1:1" x14ac:dyDescent="0.25">
      <c r="A1014" s="36"/>
    </row>
    <row r="1015" spans="1:1" x14ac:dyDescent="0.25">
      <c r="A1015" s="36"/>
    </row>
    <row r="1016" spans="1:1" x14ac:dyDescent="0.25">
      <c r="A1016" s="36"/>
    </row>
    <row r="1017" spans="1:1" x14ac:dyDescent="0.25">
      <c r="A1017" s="36"/>
    </row>
    <row r="1018" spans="1:1" x14ac:dyDescent="0.25">
      <c r="A1018" s="36"/>
    </row>
    <row r="1019" spans="1:1" x14ac:dyDescent="0.25">
      <c r="A1019" s="36"/>
    </row>
    <row r="1020" spans="1:1" x14ac:dyDescent="0.25">
      <c r="A1020" s="36"/>
    </row>
    <row r="1021" spans="1:1" x14ac:dyDescent="0.25">
      <c r="A1021" s="36"/>
    </row>
    <row r="1022" spans="1:1" x14ac:dyDescent="0.25">
      <c r="A1022" s="36"/>
    </row>
    <row r="1023" spans="1:1" x14ac:dyDescent="0.25">
      <c r="A1023" s="36"/>
    </row>
    <row r="1024" spans="1:1" x14ac:dyDescent="0.25">
      <c r="A1024" s="36"/>
    </row>
    <row r="1025" spans="1:1" x14ac:dyDescent="0.25">
      <c r="A1025" s="36"/>
    </row>
    <row r="1026" spans="1:1" x14ac:dyDescent="0.25">
      <c r="A1026" s="36"/>
    </row>
    <row r="1027" spans="1:1" x14ac:dyDescent="0.25">
      <c r="A1027" s="36"/>
    </row>
    <row r="1028" spans="1:1" x14ac:dyDescent="0.25">
      <c r="A1028" s="36"/>
    </row>
    <row r="1029" spans="1:1" x14ac:dyDescent="0.25">
      <c r="A1029" s="36"/>
    </row>
    <row r="1030" spans="1:1" x14ac:dyDescent="0.25">
      <c r="A1030" s="36"/>
    </row>
    <row r="1031" spans="1:1" x14ac:dyDescent="0.25">
      <c r="A1031" s="36"/>
    </row>
    <row r="1032" spans="1:1" x14ac:dyDescent="0.25">
      <c r="A1032" s="36"/>
    </row>
    <row r="1033" spans="1:1" x14ac:dyDescent="0.25">
      <c r="A1033" s="36"/>
    </row>
    <row r="1034" spans="1:1" x14ac:dyDescent="0.25">
      <c r="A1034" s="36"/>
    </row>
    <row r="1035" spans="1:1" x14ac:dyDescent="0.25">
      <c r="A1035" s="36"/>
    </row>
    <row r="1036" spans="1:1" x14ac:dyDescent="0.25">
      <c r="A1036" s="36"/>
    </row>
    <row r="1037" spans="1:1" x14ac:dyDescent="0.25">
      <c r="A1037" s="36"/>
    </row>
    <row r="1038" spans="1:1" x14ac:dyDescent="0.25">
      <c r="A1038" s="36"/>
    </row>
    <row r="1039" spans="1:1" x14ac:dyDescent="0.25">
      <c r="A1039" s="36"/>
    </row>
    <row r="1040" spans="1:1" x14ac:dyDescent="0.25">
      <c r="A1040" s="36"/>
    </row>
    <row r="1041" spans="1:1" x14ac:dyDescent="0.25">
      <c r="A1041" s="36"/>
    </row>
    <row r="1042" spans="1:1" x14ac:dyDescent="0.25">
      <c r="A1042" s="36"/>
    </row>
    <row r="1043" spans="1:1" x14ac:dyDescent="0.25">
      <c r="A1043" s="36"/>
    </row>
    <row r="1044" spans="1:1" x14ac:dyDescent="0.25">
      <c r="A1044" s="36"/>
    </row>
    <row r="1045" spans="1:1" x14ac:dyDescent="0.25">
      <c r="A1045" s="36"/>
    </row>
    <row r="1046" spans="1:1" x14ac:dyDescent="0.25">
      <c r="A1046" s="36"/>
    </row>
    <row r="1047" spans="1:1" x14ac:dyDescent="0.25">
      <c r="A1047" s="36"/>
    </row>
    <row r="1048" spans="1:1" x14ac:dyDescent="0.25">
      <c r="A1048" s="36"/>
    </row>
    <row r="1049" spans="1:1" x14ac:dyDescent="0.25">
      <c r="A1049" s="36"/>
    </row>
    <row r="1050" spans="1:1" x14ac:dyDescent="0.25">
      <c r="A1050" s="36"/>
    </row>
    <row r="1051" spans="1:1" x14ac:dyDescent="0.25">
      <c r="A1051" s="36"/>
    </row>
    <row r="1052" spans="1:1" x14ac:dyDescent="0.25">
      <c r="A1052" s="36"/>
    </row>
    <row r="1053" spans="1:1" x14ac:dyDescent="0.25">
      <c r="A1053" s="36"/>
    </row>
    <row r="1054" spans="1:1" x14ac:dyDescent="0.25">
      <c r="A1054" s="36"/>
    </row>
    <row r="1055" spans="1:1" x14ac:dyDescent="0.25">
      <c r="A1055" s="36"/>
    </row>
    <row r="1056" spans="1:1" x14ac:dyDescent="0.25">
      <c r="A1056" s="36"/>
    </row>
    <row r="1057" spans="1:1" x14ac:dyDescent="0.25">
      <c r="A1057" s="36"/>
    </row>
    <row r="1058" spans="1:1" x14ac:dyDescent="0.25">
      <c r="A1058" s="36"/>
    </row>
    <row r="1059" spans="1:1" x14ac:dyDescent="0.25">
      <c r="A1059" s="36"/>
    </row>
    <row r="1060" spans="1:1" x14ac:dyDescent="0.25">
      <c r="A1060" s="36"/>
    </row>
    <row r="1061" spans="1:1" x14ac:dyDescent="0.25">
      <c r="A1061" s="36"/>
    </row>
    <row r="1062" spans="1:1" x14ac:dyDescent="0.25">
      <c r="A1062" s="36"/>
    </row>
    <row r="1063" spans="1:1" x14ac:dyDescent="0.25">
      <c r="A1063" s="36"/>
    </row>
    <row r="1064" spans="1:1" x14ac:dyDescent="0.25">
      <c r="A1064" s="36"/>
    </row>
    <row r="1065" spans="1:1" x14ac:dyDescent="0.25">
      <c r="A1065" s="36"/>
    </row>
    <row r="1066" spans="1:1" x14ac:dyDescent="0.25">
      <c r="A1066" s="36"/>
    </row>
    <row r="1067" spans="1:1" x14ac:dyDescent="0.25">
      <c r="A1067" s="36"/>
    </row>
    <row r="1068" spans="1:1" x14ac:dyDescent="0.25">
      <c r="A1068" s="36"/>
    </row>
    <row r="1069" spans="1:1" x14ac:dyDescent="0.25">
      <c r="A1069" s="36"/>
    </row>
    <row r="1070" spans="1:1" x14ac:dyDescent="0.25">
      <c r="A1070" s="36"/>
    </row>
    <row r="1071" spans="1:1" x14ac:dyDescent="0.25">
      <c r="A1071" s="36"/>
    </row>
    <row r="1072" spans="1:1" x14ac:dyDescent="0.25">
      <c r="A1072" s="36"/>
    </row>
    <row r="1073" spans="1:1" x14ac:dyDescent="0.25">
      <c r="A1073" s="36"/>
    </row>
    <row r="1074" spans="1:1" x14ac:dyDescent="0.25">
      <c r="A1074" s="36"/>
    </row>
    <row r="1075" spans="1:1" x14ac:dyDescent="0.25">
      <c r="A1075" s="36"/>
    </row>
    <row r="1076" spans="1:1" x14ac:dyDescent="0.25">
      <c r="A1076" s="36"/>
    </row>
    <row r="1077" spans="1:1" x14ac:dyDescent="0.25">
      <c r="A1077" s="36"/>
    </row>
    <row r="1078" spans="1:1" x14ac:dyDescent="0.25">
      <c r="A1078" s="36"/>
    </row>
    <row r="1079" spans="1:1" x14ac:dyDescent="0.25">
      <c r="A1079" s="36"/>
    </row>
    <row r="1080" spans="1:1" x14ac:dyDescent="0.25">
      <c r="A1080" s="36"/>
    </row>
    <row r="1081" spans="1:1" x14ac:dyDescent="0.25">
      <c r="A1081" s="36"/>
    </row>
    <row r="1082" spans="1:1" x14ac:dyDescent="0.25">
      <c r="A1082" s="36"/>
    </row>
    <row r="1083" spans="1:1" x14ac:dyDescent="0.25">
      <c r="A1083" s="36"/>
    </row>
    <row r="1084" spans="1:1" x14ac:dyDescent="0.25">
      <c r="A1084" s="36"/>
    </row>
    <row r="1085" spans="1:1" x14ac:dyDescent="0.25">
      <c r="A1085" s="36"/>
    </row>
    <row r="1086" spans="1:1" x14ac:dyDescent="0.25">
      <c r="A1086" s="36"/>
    </row>
    <row r="1087" spans="1:1" x14ac:dyDescent="0.25">
      <c r="A1087" s="36"/>
    </row>
    <row r="1088" spans="1:1" x14ac:dyDescent="0.25">
      <c r="A1088" s="36"/>
    </row>
    <row r="1089" spans="1:1" x14ac:dyDescent="0.25">
      <c r="A1089" s="36"/>
    </row>
    <row r="1090" spans="1:1" x14ac:dyDescent="0.25">
      <c r="A1090" s="36"/>
    </row>
    <row r="1091" spans="1:1" x14ac:dyDescent="0.25">
      <c r="A1091" s="36"/>
    </row>
    <row r="1092" spans="1:1" x14ac:dyDescent="0.25">
      <c r="A1092" s="36"/>
    </row>
    <row r="1093" spans="1:1" x14ac:dyDescent="0.25">
      <c r="A1093" s="36"/>
    </row>
    <row r="1094" spans="1:1" x14ac:dyDescent="0.25">
      <c r="A1094" s="36"/>
    </row>
    <row r="1095" spans="1:1" x14ac:dyDescent="0.25">
      <c r="A1095" s="36"/>
    </row>
    <row r="1096" spans="1:1" x14ac:dyDescent="0.25">
      <c r="A1096" s="36"/>
    </row>
    <row r="1097" spans="1:1" x14ac:dyDescent="0.25">
      <c r="A1097" s="36"/>
    </row>
    <row r="1098" spans="1:1" x14ac:dyDescent="0.25">
      <c r="A1098" s="36"/>
    </row>
    <row r="1099" spans="1:1" x14ac:dyDescent="0.25">
      <c r="A1099" s="36"/>
    </row>
    <row r="1100" spans="1:1" x14ac:dyDescent="0.25">
      <c r="A1100" s="36"/>
    </row>
    <row r="1101" spans="1:1" x14ac:dyDescent="0.25">
      <c r="A1101" s="36"/>
    </row>
    <row r="1102" spans="1:1" x14ac:dyDescent="0.25">
      <c r="A1102" s="36"/>
    </row>
    <row r="1103" spans="1:1" x14ac:dyDescent="0.25">
      <c r="A1103" s="36"/>
    </row>
    <row r="1104" spans="1:1" x14ac:dyDescent="0.25">
      <c r="A1104" s="36"/>
    </row>
    <row r="1105" spans="1:1" x14ac:dyDescent="0.25">
      <c r="A1105" s="36"/>
    </row>
    <row r="1106" spans="1:1" x14ac:dyDescent="0.25">
      <c r="A1106" s="36"/>
    </row>
    <row r="1107" spans="1:1" x14ac:dyDescent="0.25">
      <c r="A1107" s="36"/>
    </row>
    <row r="1108" spans="1:1" x14ac:dyDescent="0.25">
      <c r="A1108" s="36"/>
    </row>
    <row r="1109" spans="1:1" x14ac:dyDescent="0.25">
      <c r="A1109" s="36"/>
    </row>
    <row r="1110" spans="1:1" x14ac:dyDescent="0.25">
      <c r="A1110" s="36"/>
    </row>
    <row r="1111" spans="1:1" x14ac:dyDescent="0.25">
      <c r="A1111" s="36"/>
    </row>
    <row r="1112" spans="1:1" x14ac:dyDescent="0.25">
      <c r="A1112" s="36"/>
    </row>
    <row r="1113" spans="1:1" x14ac:dyDescent="0.25">
      <c r="A1113" s="36"/>
    </row>
    <row r="1114" spans="1:1" x14ac:dyDescent="0.25">
      <c r="A1114" s="36"/>
    </row>
    <row r="1115" spans="1:1" x14ac:dyDescent="0.25">
      <c r="A1115" s="36"/>
    </row>
    <row r="1116" spans="1:1" x14ac:dyDescent="0.25">
      <c r="A1116" s="36"/>
    </row>
    <row r="1117" spans="1:1" x14ac:dyDescent="0.25">
      <c r="A1117" s="36"/>
    </row>
    <row r="1118" spans="1:1" x14ac:dyDescent="0.25">
      <c r="A1118" s="36"/>
    </row>
    <row r="1119" spans="1:1" x14ac:dyDescent="0.25">
      <c r="A1119" s="36"/>
    </row>
    <row r="1120" spans="1:1" x14ac:dyDescent="0.25">
      <c r="A1120" s="36"/>
    </row>
    <row r="1121" spans="1:1" x14ac:dyDescent="0.25">
      <c r="A1121" s="36"/>
    </row>
    <row r="1122" spans="1:1" x14ac:dyDescent="0.25">
      <c r="A1122" s="36"/>
    </row>
    <row r="1123" spans="1:1" x14ac:dyDescent="0.25">
      <c r="A1123" s="36"/>
    </row>
    <row r="1124" spans="1:1" x14ac:dyDescent="0.25">
      <c r="A1124" s="36"/>
    </row>
    <row r="1125" spans="1:1" x14ac:dyDescent="0.25">
      <c r="A1125" s="36"/>
    </row>
    <row r="1126" spans="1:1" x14ac:dyDescent="0.25">
      <c r="A1126" s="36"/>
    </row>
    <row r="1127" spans="1:1" x14ac:dyDescent="0.25">
      <c r="A1127" s="36"/>
    </row>
    <row r="1128" spans="1:1" x14ac:dyDescent="0.25">
      <c r="A1128" s="36"/>
    </row>
    <row r="1129" spans="1:1" x14ac:dyDescent="0.25">
      <c r="A1129" s="36"/>
    </row>
    <row r="1130" spans="1:1" x14ac:dyDescent="0.25">
      <c r="A1130" s="36"/>
    </row>
    <row r="1131" spans="1:1" x14ac:dyDescent="0.25">
      <c r="A1131" s="36"/>
    </row>
    <row r="1132" spans="1:1" x14ac:dyDescent="0.25">
      <c r="A1132" s="36"/>
    </row>
    <row r="1133" spans="1:1" x14ac:dyDescent="0.25">
      <c r="A1133" s="36"/>
    </row>
    <row r="1134" spans="1:1" x14ac:dyDescent="0.25">
      <c r="A1134" s="36"/>
    </row>
    <row r="1135" spans="1:1" x14ac:dyDescent="0.25">
      <c r="A1135" s="36"/>
    </row>
    <row r="1136" spans="1:1" x14ac:dyDescent="0.25">
      <c r="A1136" s="36"/>
    </row>
    <row r="1137" spans="1:1" x14ac:dyDescent="0.25">
      <c r="A1137" s="36"/>
    </row>
    <row r="1138" spans="1:1" x14ac:dyDescent="0.25">
      <c r="A1138" s="36"/>
    </row>
    <row r="1139" spans="1:1" x14ac:dyDescent="0.25">
      <c r="A1139" s="36"/>
    </row>
    <row r="1140" spans="1:1" x14ac:dyDescent="0.25">
      <c r="A1140" s="36"/>
    </row>
    <row r="1141" spans="1:1" x14ac:dyDescent="0.25">
      <c r="A1141" s="36"/>
    </row>
    <row r="1142" spans="1:1" x14ac:dyDescent="0.25">
      <c r="A1142" s="36"/>
    </row>
    <row r="1143" spans="1:1" x14ac:dyDescent="0.25">
      <c r="A1143" s="36"/>
    </row>
    <row r="1144" spans="1:1" x14ac:dyDescent="0.25">
      <c r="A1144" s="36"/>
    </row>
    <row r="1145" spans="1:1" x14ac:dyDescent="0.25">
      <c r="A1145" s="36"/>
    </row>
    <row r="1146" spans="1:1" x14ac:dyDescent="0.25">
      <c r="A1146" s="36"/>
    </row>
    <row r="1147" spans="1:1" x14ac:dyDescent="0.25">
      <c r="A1147" s="36"/>
    </row>
    <row r="1148" spans="1:1" x14ac:dyDescent="0.25">
      <c r="A1148" s="36"/>
    </row>
    <row r="1149" spans="1:1" x14ac:dyDescent="0.25">
      <c r="A1149" s="36"/>
    </row>
    <row r="1150" spans="1:1" x14ac:dyDescent="0.25">
      <c r="A1150" s="36"/>
    </row>
    <row r="1151" spans="1:1" x14ac:dyDescent="0.25">
      <c r="A1151" s="36"/>
    </row>
    <row r="1152" spans="1:1" x14ac:dyDescent="0.25">
      <c r="A1152" s="36"/>
    </row>
    <row r="1153" spans="1:1" x14ac:dyDescent="0.25">
      <c r="A1153" s="36"/>
    </row>
    <row r="1154" spans="1:1" x14ac:dyDescent="0.25">
      <c r="A1154" s="36"/>
    </row>
    <row r="1155" spans="1:1" x14ac:dyDescent="0.25">
      <c r="A1155" s="36"/>
    </row>
    <row r="1156" spans="1:1" x14ac:dyDescent="0.25">
      <c r="A1156" s="36"/>
    </row>
    <row r="1157" spans="1:1" x14ac:dyDescent="0.25">
      <c r="A1157" s="36"/>
    </row>
    <row r="1158" spans="1:1" x14ac:dyDescent="0.25">
      <c r="A1158" s="36"/>
    </row>
    <row r="1159" spans="1:1" x14ac:dyDescent="0.25">
      <c r="A1159" s="36"/>
    </row>
    <row r="1160" spans="1:1" x14ac:dyDescent="0.25">
      <c r="A1160" s="36"/>
    </row>
    <row r="1161" spans="1:1" x14ac:dyDescent="0.25">
      <c r="A1161" s="36"/>
    </row>
    <row r="1162" spans="1:1" x14ac:dyDescent="0.25">
      <c r="A1162" s="36"/>
    </row>
    <row r="1163" spans="1:1" x14ac:dyDescent="0.25">
      <c r="A1163" s="36"/>
    </row>
    <row r="1164" spans="1:1" x14ac:dyDescent="0.25">
      <c r="A1164" s="36"/>
    </row>
    <row r="1165" spans="1:1" x14ac:dyDescent="0.25">
      <c r="A1165" s="36"/>
    </row>
    <row r="1166" spans="1:1" x14ac:dyDescent="0.25">
      <c r="A1166" s="36"/>
    </row>
    <row r="1167" spans="1:1" x14ac:dyDescent="0.25">
      <c r="A1167" s="36"/>
    </row>
    <row r="1168" spans="1:1" x14ac:dyDescent="0.25">
      <c r="A1168" s="36"/>
    </row>
    <row r="1169" spans="1:1" x14ac:dyDescent="0.25">
      <c r="A1169" s="36"/>
    </row>
    <row r="1170" spans="1:1" x14ac:dyDescent="0.25">
      <c r="A1170" s="36"/>
    </row>
    <row r="1171" spans="1:1" x14ac:dyDescent="0.25">
      <c r="A1171" s="36"/>
    </row>
    <row r="1172" spans="1:1" x14ac:dyDescent="0.25">
      <c r="A1172" s="36"/>
    </row>
    <row r="1173" spans="1:1" x14ac:dyDescent="0.25">
      <c r="A1173" s="36"/>
    </row>
    <row r="1174" spans="1:1" x14ac:dyDescent="0.25">
      <c r="A1174" s="36"/>
    </row>
    <row r="1175" spans="1:1" x14ac:dyDescent="0.25">
      <c r="A1175" s="36"/>
    </row>
    <row r="1176" spans="1:1" x14ac:dyDescent="0.25">
      <c r="A1176" s="36"/>
    </row>
    <row r="1177" spans="1:1" x14ac:dyDescent="0.25">
      <c r="A1177" s="36"/>
    </row>
    <row r="1178" spans="1:1" x14ac:dyDescent="0.25">
      <c r="A1178" s="36"/>
    </row>
    <row r="1179" spans="1:1" x14ac:dyDescent="0.25">
      <c r="A1179" s="36"/>
    </row>
    <row r="1180" spans="1:1" x14ac:dyDescent="0.25">
      <c r="A1180" s="36"/>
    </row>
    <row r="1181" spans="1:1" x14ac:dyDescent="0.25">
      <c r="A1181" s="36"/>
    </row>
    <row r="1182" spans="1:1" x14ac:dyDescent="0.25">
      <c r="A1182" s="36"/>
    </row>
    <row r="1183" spans="1:1" x14ac:dyDescent="0.25">
      <c r="A1183" s="36"/>
    </row>
    <row r="1184" spans="1:1" x14ac:dyDescent="0.25">
      <c r="A1184" s="36"/>
    </row>
    <row r="1185" spans="1:1" x14ac:dyDescent="0.25">
      <c r="A1185" s="36"/>
    </row>
    <row r="1186" spans="1:1" x14ac:dyDescent="0.25">
      <c r="A1186" s="36"/>
    </row>
    <row r="1187" spans="1:1" x14ac:dyDescent="0.25">
      <c r="A1187" s="36"/>
    </row>
    <row r="1188" spans="1:1" x14ac:dyDescent="0.25">
      <c r="A1188" s="36"/>
    </row>
    <row r="1189" spans="1:1" x14ac:dyDescent="0.25">
      <c r="A1189" s="36"/>
    </row>
    <row r="1190" spans="1:1" x14ac:dyDescent="0.25">
      <c r="A1190" s="36"/>
    </row>
    <row r="1191" spans="1:1" x14ac:dyDescent="0.25">
      <c r="A1191" s="36"/>
    </row>
    <row r="1192" spans="1:1" x14ac:dyDescent="0.25">
      <c r="A1192" s="36"/>
    </row>
    <row r="1193" spans="1:1" x14ac:dyDescent="0.25">
      <c r="A1193" s="36"/>
    </row>
    <row r="1194" spans="1:1" x14ac:dyDescent="0.25">
      <c r="A1194" s="36"/>
    </row>
    <row r="1195" spans="1:1" x14ac:dyDescent="0.25">
      <c r="A1195" s="36"/>
    </row>
    <row r="1196" spans="1:1" x14ac:dyDescent="0.25">
      <c r="A1196" s="36"/>
    </row>
    <row r="1197" spans="1:1" x14ac:dyDescent="0.25">
      <c r="A1197" s="36"/>
    </row>
    <row r="1198" spans="1:1" x14ac:dyDescent="0.25">
      <c r="A1198" s="36"/>
    </row>
    <row r="1199" spans="1:1" x14ac:dyDescent="0.25">
      <c r="A1199" s="36"/>
    </row>
    <row r="1200" spans="1:1" x14ac:dyDescent="0.25">
      <c r="A1200" s="36"/>
    </row>
    <row r="1201" spans="1:1" x14ac:dyDescent="0.25">
      <c r="A1201" s="36"/>
    </row>
    <row r="1202" spans="1:1" x14ac:dyDescent="0.25">
      <c r="A1202" s="36"/>
    </row>
    <row r="1203" spans="1:1" x14ac:dyDescent="0.25">
      <c r="A1203" s="36"/>
    </row>
    <row r="1204" spans="1:1" x14ac:dyDescent="0.25">
      <c r="A1204" s="36"/>
    </row>
    <row r="1205" spans="1:1" x14ac:dyDescent="0.25">
      <c r="A1205" s="36"/>
    </row>
    <row r="1206" spans="1:1" x14ac:dyDescent="0.25">
      <c r="A1206" s="36"/>
    </row>
    <row r="1207" spans="1:1" x14ac:dyDescent="0.25">
      <c r="A1207" s="36"/>
    </row>
    <row r="1208" spans="1:1" x14ac:dyDescent="0.25">
      <c r="A1208" s="36"/>
    </row>
    <row r="1209" spans="1:1" x14ac:dyDescent="0.25">
      <c r="A1209" s="36"/>
    </row>
    <row r="1210" spans="1:1" x14ac:dyDescent="0.25">
      <c r="A1210" s="36"/>
    </row>
    <row r="1211" spans="1:1" x14ac:dyDescent="0.25">
      <c r="A1211" s="36"/>
    </row>
    <row r="1212" spans="1:1" x14ac:dyDescent="0.25">
      <c r="A1212" s="36"/>
    </row>
    <row r="1213" spans="1:1" x14ac:dyDescent="0.25">
      <c r="A1213" s="36"/>
    </row>
    <row r="1214" spans="1:1" x14ac:dyDescent="0.25">
      <c r="A1214" s="36"/>
    </row>
    <row r="1215" spans="1:1" x14ac:dyDescent="0.25">
      <c r="A1215" s="36"/>
    </row>
    <row r="1216" spans="1:1" x14ac:dyDescent="0.25">
      <c r="A1216" s="36"/>
    </row>
    <row r="1217" spans="1:1" x14ac:dyDescent="0.25">
      <c r="A1217" s="36"/>
    </row>
    <row r="1218" spans="1:1" x14ac:dyDescent="0.25">
      <c r="A1218" s="36"/>
    </row>
    <row r="1219" spans="1:1" x14ac:dyDescent="0.25">
      <c r="A1219" s="36"/>
    </row>
    <row r="1220" spans="1:1" x14ac:dyDescent="0.25">
      <c r="A1220" s="36"/>
    </row>
    <row r="1221" spans="1:1" x14ac:dyDescent="0.25">
      <c r="A1221" s="36"/>
    </row>
    <row r="1222" spans="1:1" x14ac:dyDescent="0.25">
      <c r="A1222" s="36"/>
    </row>
    <row r="1223" spans="1:1" x14ac:dyDescent="0.25">
      <c r="A1223" s="36"/>
    </row>
    <row r="1224" spans="1:1" x14ac:dyDescent="0.25">
      <c r="A1224" s="36"/>
    </row>
    <row r="1225" spans="1:1" x14ac:dyDescent="0.25">
      <c r="A1225" s="36"/>
    </row>
    <row r="1226" spans="1:1" x14ac:dyDescent="0.25">
      <c r="A1226" s="36"/>
    </row>
    <row r="1227" spans="1:1" x14ac:dyDescent="0.25">
      <c r="A1227" s="36"/>
    </row>
    <row r="1228" spans="1:1" x14ac:dyDescent="0.25">
      <c r="A1228" s="36"/>
    </row>
    <row r="1229" spans="1:1" x14ac:dyDescent="0.25">
      <c r="A1229" s="36"/>
    </row>
    <row r="1230" spans="1:1" x14ac:dyDescent="0.25">
      <c r="A1230" s="36"/>
    </row>
    <row r="1231" spans="1:1" x14ac:dyDescent="0.25">
      <c r="A1231" s="36"/>
    </row>
    <row r="1232" spans="1:1" x14ac:dyDescent="0.25">
      <c r="A1232" s="36"/>
    </row>
    <row r="1233" spans="1:1" x14ac:dyDescent="0.25">
      <c r="A1233" s="36"/>
    </row>
    <row r="1234" spans="1:1" x14ac:dyDescent="0.25">
      <c r="A1234" s="36"/>
    </row>
    <row r="1235" spans="1:1" x14ac:dyDescent="0.25">
      <c r="A1235" s="36"/>
    </row>
    <row r="1236" spans="1:1" x14ac:dyDescent="0.25">
      <c r="A1236" s="36"/>
    </row>
    <row r="1237" spans="1:1" x14ac:dyDescent="0.25">
      <c r="A1237" s="36"/>
    </row>
    <row r="1238" spans="1:1" x14ac:dyDescent="0.25">
      <c r="A1238" s="36"/>
    </row>
    <row r="1239" spans="1:1" x14ac:dyDescent="0.25">
      <c r="A1239" s="36"/>
    </row>
    <row r="1240" spans="1:1" x14ac:dyDescent="0.25">
      <c r="A1240" s="36"/>
    </row>
    <row r="1241" spans="1:1" x14ac:dyDescent="0.25">
      <c r="A1241" s="36"/>
    </row>
    <row r="1242" spans="1:1" x14ac:dyDescent="0.25">
      <c r="A1242" s="36"/>
    </row>
    <row r="1243" spans="1:1" x14ac:dyDescent="0.25">
      <c r="A1243" s="36"/>
    </row>
    <row r="1244" spans="1:1" x14ac:dyDescent="0.25">
      <c r="A1244" s="36"/>
    </row>
    <row r="1245" spans="1:1" x14ac:dyDescent="0.25">
      <c r="A1245" s="36"/>
    </row>
    <row r="1246" spans="1:1" x14ac:dyDescent="0.25">
      <c r="A1246" s="36"/>
    </row>
    <row r="1247" spans="1:1" x14ac:dyDescent="0.25">
      <c r="A1247" s="36"/>
    </row>
    <row r="1248" spans="1:1" x14ac:dyDescent="0.25">
      <c r="A1248" s="36"/>
    </row>
    <row r="1249" spans="1:1" x14ac:dyDescent="0.25">
      <c r="A1249" s="36"/>
    </row>
    <row r="1250" spans="1:1" x14ac:dyDescent="0.25">
      <c r="A1250" s="36"/>
    </row>
    <row r="1251" spans="1:1" x14ac:dyDescent="0.25">
      <c r="A1251" s="36"/>
    </row>
    <row r="1252" spans="1:1" x14ac:dyDescent="0.25">
      <c r="A1252" s="36"/>
    </row>
    <row r="1253" spans="1:1" x14ac:dyDescent="0.25">
      <c r="A1253" s="36"/>
    </row>
    <row r="1254" spans="1:1" x14ac:dyDescent="0.25">
      <c r="A1254" s="36"/>
    </row>
    <row r="1255" spans="1:1" x14ac:dyDescent="0.25">
      <c r="A1255" s="36"/>
    </row>
    <row r="1256" spans="1:1" x14ac:dyDescent="0.25">
      <c r="A1256" s="36"/>
    </row>
    <row r="1257" spans="1:1" x14ac:dyDescent="0.25">
      <c r="A1257" s="36"/>
    </row>
    <row r="1258" spans="1:1" x14ac:dyDescent="0.25">
      <c r="A1258" s="36"/>
    </row>
    <row r="1259" spans="1:1" x14ac:dyDescent="0.25">
      <c r="A1259" s="36"/>
    </row>
    <row r="1260" spans="1:1" x14ac:dyDescent="0.25">
      <c r="A1260" s="36"/>
    </row>
    <row r="1261" spans="1:1" x14ac:dyDescent="0.25">
      <c r="A1261" s="36"/>
    </row>
    <row r="1262" spans="1:1" x14ac:dyDescent="0.25">
      <c r="A1262" s="36"/>
    </row>
    <row r="1263" spans="1:1" x14ac:dyDescent="0.25">
      <c r="A1263" s="36"/>
    </row>
    <row r="1264" spans="1:1" x14ac:dyDescent="0.25">
      <c r="A1264" s="36"/>
    </row>
    <row r="1265" spans="1:1" x14ac:dyDescent="0.25">
      <c r="A1265" s="36"/>
    </row>
    <row r="1266" spans="1:1" x14ac:dyDescent="0.25">
      <c r="A1266" s="36"/>
    </row>
    <row r="1267" spans="1:1" x14ac:dyDescent="0.25">
      <c r="A1267" s="36"/>
    </row>
    <row r="1268" spans="1:1" x14ac:dyDescent="0.25">
      <c r="A1268" s="36"/>
    </row>
    <row r="1269" spans="1:1" x14ac:dyDescent="0.25">
      <c r="A1269" s="36"/>
    </row>
    <row r="1270" spans="1:1" x14ac:dyDescent="0.25">
      <c r="A1270" s="36"/>
    </row>
    <row r="1271" spans="1:1" x14ac:dyDescent="0.25">
      <c r="A1271" s="36"/>
    </row>
    <row r="1272" spans="1:1" x14ac:dyDescent="0.25">
      <c r="A1272" s="36"/>
    </row>
    <row r="1273" spans="1:1" x14ac:dyDescent="0.25">
      <c r="A1273" s="36"/>
    </row>
    <row r="1274" spans="1:1" x14ac:dyDescent="0.25">
      <c r="A1274" s="36"/>
    </row>
    <row r="1275" spans="1:1" x14ac:dyDescent="0.25">
      <c r="A1275" s="36"/>
    </row>
    <row r="1276" spans="1:1" x14ac:dyDescent="0.25">
      <c r="A1276" s="36"/>
    </row>
    <row r="1277" spans="1:1" x14ac:dyDescent="0.25">
      <c r="A1277" s="36"/>
    </row>
    <row r="1278" spans="1:1" x14ac:dyDescent="0.25">
      <c r="A1278" s="36"/>
    </row>
    <row r="1279" spans="1:1" x14ac:dyDescent="0.25">
      <c r="A1279" s="36"/>
    </row>
    <row r="1280" spans="1:1" x14ac:dyDescent="0.25">
      <c r="A1280" s="36"/>
    </row>
    <row r="1281" spans="1:1" x14ac:dyDescent="0.25">
      <c r="A1281" s="36"/>
    </row>
    <row r="1282" spans="1:1" x14ac:dyDescent="0.25">
      <c r="A1282" s="36"/>
    </row>
    <row r="1283" spans="1:1" x14ac:dyDescent="0.25">
      <c r="A1283" s="36"/>
    </row>
    <row r="1284" spans="1:1" x14ac:dyDescent="0.25">
      <c r="A1284" s="36"/>
    </row>
    <row r="1285" spans="1:1" x14ac:dyDescent="0.25">
      <c r="A1285" s="36"/>
    </row>
    <row r="1286" spans="1:1" x14ac:dyDescent="0.25">
      <c r="A1286" s="36"/>
    </row>
    <row r="1287" spans="1:1" x14ac:dyDescent="0.25">
      <c r="A1287" s="36"/>
    </row>
    <row r="1288" spans="1:1" x14ac:dyDescent="0.25">
      <c r="A1288" s="36"/>
    </row>
    <row r="1289" spans="1:1" x14ac:dyDescent="0.25">
      <c r="A1289" s="36"/>
    </row>
    <row r="1290" spans="1:1" x14ac:dyDescent="0.25">
      <c r="A1290" s="36"/>
    </row>
    <row r="1291" spans="1:1" x14ac:dyDescent="0.25">
      <c r="A1291" s="36"/>
    </row>
    <row r="1292" spans="1:1" x14ac:dyDescent="0.25">
      <c r="A1292" s="36"/>
    </row>
    <row r="1293" spans="1:1" x14ac:dyDescent="0.25">
      <c r="A1293" s="36"/>
    </row>
    <row r="1294" spans="1:1" x14ac:dyDescent="0.25">
      <c r="A1294" s="36"/>
    </row>
    <row r="1295" spans="1:1" x14ac:dyDescent="0.25">
      <c r="A1295" s="36"/>
    </row>
    <row r="1296" spans="1:1" x14ac:dyDescent="0.25">
      <c r="A1296" s="36"/>
    </row>
    <row r="1297" spans="1:1" x14ac:dyDescent="0.25">
      <c r="A1297" s="36"/>
    </row>
    <row r="1298" spans="1:1" x14ac:dyDescent="0.25">
      <c r="A1298" s="36"/>
    </row>
    <row r="1299" spans="1:1" x14ac:dyDescent="0.25">
      <c r="A1299" s="36"/>
    </row>
    <row r="1300" spans="1:1" x14ac:dyDescent="0.25">
      <c r="A1300" s="36"/>
    </row>
    <row r="1301" spans="1:1" x14ac:dyDescent="0.25">
      <c r="A1301" s="36"/>
    </row>
    <row r="1302" spans="1:1" x14ac:dyDescent="0.25">
      <c r="A1302" s="36"/>
    </row>
    <row r="1303" spans="1:1" x14ac:dyDescent="0.25">
      <c r="A1303" s="36"/>
    </row>
    <row r="1304" spans="1:1" x14ac:dyDescent="0.25">
      <c r="A1304" s="36"/>
    </row>
    <row r="1305" spans="1:1" x14ac:dyDescent="0.25">
      <c r="A1305" s="36"/>
    </row>
    <row r="1306" spans="1:1" x14ac:dyDescent="0.25">
      <c r="A1306" s="36"/>
    </row>
    <row r="1308" spans="1:1" x14ac:dyDescent="0.25">
      <c r="A1308" s="36"/>
    </row>
    <row r="1309" spans="1:1" x14ac:dyDescent="0.25">
      <c r="A1309" s="36"/>
    </row>
    <row r="1310" spans="1:1" x14ac:dyDescent="0.25">
      <c r="A1310" s="36"/>
    </row>
    <row r="1311" spans="1:1" x14ac:dyDescent="0.25">
      <c r="A1311" s="36"/>
    </row>
    <row r="1312" spans="1:1" x14ac:dyDescent="0.25">
      <c r="A1312" s="36"/>
    </row>
    <row r="1313" spans="1:1" x14ac:dyDescent="0.25">
      <c r="A1313" s="36"/>
    </row>
    <row r="1314" spans="1:1" x14ac:dyDescent="0.25">
      <c r="A1314" s="36"/>
    </row>
    <row r="1315" spans="1:1" x14ac:dyDescent="0.25">
      <c r="A1315" s="36"/>
    </row>
    <row r="1316" spans="1:1" x14ac:dyDescent="0.25">
      <c r="A1316" s="36"/>
    </row>
    <row r="1317" spans="1:1" x14ac:dyDescent="0.25">
      <c r="A1317" s="36"/>
    </row>
    <row r="1318" spans="1:1" x14ac:dyDescent="0.25">
      <c r="A1318" s="36"/>
    </row>
    <row r="1319" spans="1:1" x14ac:dyDescent="0.25">
      <c r="A1319" s="36"/>
    </row>
    <row r="1320" spans="1:1" x14ac:dyDescent="0.25">
      <c r="A1320" s="36"/>
    </row>
    <row r="1321" spans="1:1" x14ac:dyDescent="0.25">
      <c r="A1321" s="36"/>
    </row>
    <row r="1322" spans="1:1" x14ac:dyDescent="0.25">
      <c r="A1322" s="36"/>
    </row>
    <row r="1323" spans="1:1" x14ac:dyDescent="0.25">
      <c r="A1323" s="36"/>
    </row>
    <row r="1324" spans="1:1" x14ac:dyDescent="0.25">
      <c r="A1324" s="36"/>
    </row>
    <row r="1325" spans="1:1" x14ac:dyDescent="0.25">
      <c r="A1325" s="36"/>
    </row>
    <row r="1326" spans="1:1" x14ac:dyDescent="0.25">
      <c r="A1326" s="36"/>
    </row>
    <row r="1327" spans="1:1" x14ac:dyDescent="0.25">
      <c r="A1327" s="36"/>
    </row>
    <row r="1328" spans="1:1" x14ac:dyDescent="0.25">
      <c r="A1328" s="36"/>
    </row>
    <row r="1329" spans="1:1" x14ac:dyDescent="0.25">
      <c r="A1329" s="36"/>
    </row>
    <row r="1330" spans="1:1" x14ac:dyDescent="0.25">
      <c r="A1330" s="36"/>
    </row>
    <row r="1331" spans="1:1" x14ac:dyDescent="0.25">
      <c r="A1331" s="36"/>
    </row>
    <row r="1332" spans="1:1" x14ac:dyDescent="0.25">
      <c r="A1332" s="36"/>
    </row>
    <row r="1333" spans="1:1" x14ac:dyDescent="0.25">
      <c r="A1333" s="36"/>
    </row>
    <row r="1334" spans="1:1" x14ac:dyDescent="0.25">
      <c r="A1334" s="36"/>
    </row>
    <row r="1335" spans="1:1" x14ac:dyDescent="0.25">
      <c r="A1335" s="36"/>
    </row>
    <row r="1336" spans="1:1" x14ac:dyDescent="0.25">
      <c r="A1336" s="36"/>
    </row>
    <row r="1337" spans="1:1" x14ac:dyDescent="0.25">
      <c r="A1337" s="36"/>
    </row>
    <row r="1338" spans="1:1" x14ac:dyDescent="0.25">
      <c r="A1338" s="36"/>
    </row>
    <row r="1339" spans="1:1" x14ac:dyDescent="0.25">
      <c r="A1339" s="36"/>
    </row>
    <row r="1340" spans="1:1" x14ac:dyDescent="0.25">
      <c r="A1340" s="36"/>
    </row>
    <row r="1341" spans="1:1" x14ac:dyDescent="0.25">
      <c r="A1341" s="36"/>
    </row>
    <row r="1342" spans="1:1" x14ac:dyDescent="0.25">
      <c r="A1342" s="36"/>
    </row>
    <row r="1343" spans="1:1" x14ac:dyDescent="0.25">
      <c r="A1343" s="36"/>
    </row>
    <row r="1344" spans="1:1" x14ac:dyDescent="0.25">
      <c r="A1344" s="36"/>
    </row>
    <row r="1345" spans="1:1" x14ac:dyDescent="0.25">
      <c r="A1345" s="36"/>
    </row>
    <row r="1346" spans="1:1" x14ac:dyDescent="0.25">
      <c r="A1346" s="36"/>
    </row>
    <row r="1347" spans="1:1" x14ac:dyDescent="0.25">
      <c r="A1347" s="36"/>
    </row>
    <row r="1348" spans="1:1" x14ac:dyDescent="0.25">
      <c r="A1348" s="36"/>
    </row>
    <row r="1349" spans="1:1" x14ac:dyDescent="0.25">
      <c r="A1349" s="36"/>
    </row>
    <row r="1350" spans="1:1" x14ac:dyDescent="0.25">
      <c r="A1350" s="36"/>
    </row>
    <row r="1351" spans="1:1" x14ac:dyDescent="0.25">
      <c r="A1351" s="36"/>
    </row>
    <row r="1352" spans="1:1" x14ac:dyDescent="0.25">
      <c r="A1352" s="36"/>
    </row>
    <row r="1353" spans="1:1" x14ac:dyDescent="0.25">
      <c r="A1353" s="36"/>
    </row>
    <row r="1354" spans="1:1" x14ac:dyDescent="0.25">
      <c r="A1354" s="36"/>
    </row>
    <row r="1355" spans="1:1" x14ac:dyDescent="0.25">
      <c r="A1355" s="36"/>
    </row>
    <row r="1356" spans="1:1" x14ac:dyDescent="0.25">
      <c r="A1356" s="36"/>
    </row>
    <row r="1357" spans="1:1" x14ac:dyDescent="0.25">
      <c r="A1357" s="36"/>
    </row>
    <row r="1358" spans="1:1" x14ac:dyDescent="0.25">
      <c r="A1358" s="36"/>
    </row>
    <row r="1359" spans="1:1" x14ac:dyDescent="0.25">
      <c r="A1359" s="36"/>
    </row>
    <row r="1360" spans="1:1" x14ac:dyDescent="0.25">
      <c r="A1360" s="36"/>
    </row>
    <row r="1361" spans="1:1" x14ac:dyDescent="0.25">
      <c r="A1361" s="36"/>
    </row>
    <row r="1362" spans="1:1" x14ac:dyDescent="0.25">
      <c r="A1362" s="36"/>
    </row>
    <row r="1363" spans="1:1" x14ac:dyDescent="0.25">
      <c r="A1363" s="36"/>
    </row>
    <row r="4446" spans="1:1" ht="18.75" x14ac:dyDescent="0.25">
      <c r="A4446" s="35"/>
    </row>
    <row r="4463" spans="1:1" ht="18.75" x14ac:dyDescent="0.25">
      <c r="A4463" s="35"/>
    </row>
    <row r="4587" spans="1:1" ht="18.75" x14ac:dyDescent="0.25">
      <c r="A4587" s="35"/>
    </row>
    <row r="4711" spans="1:1" ht="18.75" x14ac:dyDescent="0.25">
      <c r="A4711" s="35"/>
    </row>
    <row r="4726" spans="1:1" ht="18.75" x14ac:dyDescent="0.25">
      <c r="A4726" s="35"/>
    </row>
    <row r="4741" spans="1:1" ht="18.75" x14ac:dyDescent="0.25">
      <c r="A4741" s="35"/>
    </row>
    <row r="4793" spans="1:1" ht="18.75" x14ac:dyDescent="0.25">
      <c r="A4793" s="35"/>
    </row>
    <row r="4845" spans="1:1" ht="18.75" x14ac:dyDescent="0.25">
      <c r="A4845" s="35"/>
    </row>
    <row r="4897" spans="1:1" ht="18.75" x14ac:dyDescent="0.25">
      <c r="A4897" s="35"/>
    </row>
    <row r="4949" spans="1:1" ht="18.75" x14ac:dyDescent="0.25">
      <c r="A4949" s="35"/>
    </row>
    <row r="5001" spans="1:1" ht="18.75" x14ac:dyDescent="0.25">
      <c r="A5001" s="35"/>
    </row>
    <row r="5053" spans="1:1" ht="18.75" x14ac:dyDescent="0.25">
      <c r="A5053" s="35"/>
    </row>
  </sheetData>
  <phoneticPr fontId="2" type="noConversion"/>
  <conditionalFormatting sqref="B1308:B1048576 B1:B1306">
    <cfRule type="top10" dxfId="3" priority="1" bottom="1" rank="1"/>
    <cfRule type="top10" dxfId="2" priority="2" rank="1"/>
    <cfRule type="cellIs" dxfId="1" priority="3" operator="lessThan">
      <formula>-120000</formula>
    </cfRule>
    <cfRule type="cellIs" dxfId="0" priority="4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級距</vt:lpstr>
      <vt:lpstr>S500001</vt:lpstr>
      <vt:lpstr>S500002</vt:lpstr>
      <vt:lpstr>S500003</vt:lpstr>
      <vt:lpstr>S500004</vt:lpstr>
      <vt:lpstr>S500005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王中宏自營部期貨自營處</dc:creator>
  <cp:lastModifiedBy>蔡曉榛證券自營部</cp:lastModifiedBy>
  <dcterms:created xsi:type="dcterms:W3CDTF">2023-10-24T02:01:19Z</dcterms:created>
  <dcterms:modified xsi:type="dcterms:W3CDTF">2025-05-19T09:52:37Z</dcterms:modified>
</cp:coreProperties>
</file>